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דיווח כספי\רשימות נכסים\2023\09-23\קבצים לאינטרנט 09-23\"/>
    </mc:Choice>
  </mc:AlternateContent>
  <xr:revisionPtr revIDLastSave="0" documentId="8_{407A0564-677B-48F6-8230-1A4E595B1C87}" xr6:coauthVersionLast="47" xr6:coauthVersionMax="47" xr10:uidLastSave="{00000000-0000-0000-0000-000000000000}"/>
  <workbookProtection lockStructure="1"/>
  <bookViews>
    <workbookView xWindow="-120" yWindow="-120" windowWidth="29040" windowHeight="15840" tabRatio="938" xr2:uid="{00000000-000D-0000-FFFF-FFFF00000000}"/>
  </bookViews>
  <sheets>
    <sheet name="סכום נכסי הקרן" sheetId="88" r:id="rId1"/>
    <sheet name="מזומנים" sheetId="58" r:id="rId2"/>
    <sheet name="תעודות התחייבות ממשלתיות" sheetId="59" r:id="rId3"/>
    <sheet name="תעודות חוב מסחריות " sheetId="60" r:id="rId4"/>
    <sheet name="אג&quot;ח קונצרני" sheetId="61" r:id="rId5"/>
    <sheet name="מניות" sheetId="62" r:id="rId6"/>
    <sheet name="קרנות סל" sheetId="63" r:id="rId7"/>
    <sheet name="קרנות נאמנות" sheetId="64" r:id="rId8"/>
    <sheet name="כתבי אופציה" sheetId="65" r:id="rId9"/>
    <sheet name="אופציות" sheetId="66" r:id="rId10"/>
    <sheet name="חוזים עתידיים" sheetId="67" r:id="rId11"/>
    <sheet name="מוצרים מובנים" sheetId="68" r:id="rId12"/>
    <sheet name="לא סחיר- תעודות התחייבות ממשלתי" sheetId="69" r:id="rId13"/>
    <sheet name="לא סחיר - תעודות חוב מסחריות" sheetId="70" r:id="rId14"/>
    <sheet name="לא סחיר - אג&quot;ח קונצרני" sheetId="71" r:id="rId15"/>
    <sheet name="לא סחיר - מניות" sheetId="72" r:id="rId16"/>
    <sheet name="לא סחיר - קרנות השקעה" sheetId="73" r:id="rId17"/>
    <sheet name="לא סחיר - כתבי אופציה" sheetId="74" r:id="rId18"/>
    <sheet name="לא סחיר - אופציות" sheetId="75" r:id="rId19"/>
    <sheet name="לא סחיר - חוזים עתידיים" sheetId="76" r:id="rId20"/>
    <sheet name="לא סחיר - מוצרים מובנים" sheetId="77" r:id="rId21"/>
    <sheet name="הלוואות" sheetId="78" r:id="rId22"/>
    <sheet name="פקדונות מעל 3 חודשים" sheetId="79" r:id="rId23"/>
    <sheet name="זכויות מקרקעין" sheetId="80" r:id="rId24"/>
    <sheet name="השקעה בחברות מוחזקות" sheetId="90" r:id="rId25"/>
    <sheet name="השקעות אחרות " sheetId="81" r:id="rId26"/>
    <sheet name="יתרת התחייבות להשקעה" sheetId="84" r:id="rId27"/>
    <sheet name="עלות מתואמת אג&quot;ח קונצרני סחיר" sheetId="91" r:id="rId28"/>
    <sheet name="עלות מתואמת אג&quot;ח קונצרני ל.סחיר" sheetId="92" r:id="rId29"/>
    <sheet name="עלות מתואמת מסגרות אשראי ללווים" sheetId="93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4" hidden="1">'אג"ח קונצרני'!$B$8:$U$499</definedName>
    <definedName name="_xlnm._FilterDatabase" localSheetId="9" hidden="1">אופציות!$B$8:$L$100</definedName>
    <definedName name="_xlnm._FilterDatabase" localSheetId="21" hidden="1">הלוואות!$B$7:$R$980</definedName>
    <definedName name="_xlnm._FilterDatabase" localSheetId="25" hidden="1">'השקעות אחרות '!$B$7:$K$613</definedName>
    <definedName name="_xlnm._FilterDatabase" localSheetId="23" hidden="1">'זכויות מקרקעין'!$B$7:$I$100</definedName>
    <definedName name="_xlnm._FilterDatabase" localSheetId="10" hidden="1">'חוזים עתידיים'!$B$8:$K$99</definedName>
    <definedName name="_xlnm._FilterDatabase" localSheetId="8" hidden="1">'כתבי אופציה'!$B$8:$L$100</definedName>
    <definedName name="_xlnm._FilterDatabase" localSheetId="12" hidden="1">'לא סחיר- תעודות התחייבות ממשלתי'!$B$8:$P$1002</definedName>
    <definedName name="_xlnm._FilterDatabase" localSheetId="14" hidden="1">'לא סחיר - אג"ח קונצרני'!$B$8:$S$99</definedName>
    <definedName name="_xlnm._FilterDatabase" localSheetId="18" hidden="1">'לא סחיר - אופציות'!$B$8:$L$100</definedName>
    <definedName name="_xlnm._FilterDatabase" localSheetId="19" hidden="1">'לא סחיר - חוזים עתידיים'!$B$8:$K$1000</definedName>
    <definedName name="_xlnm._FilterDatabase" localSheetId="17" hidden="1">'לא סחיר - כתבי אופציה'!$B$8:$L$100</definedName>
    <definedName name="_xlnm._FilterDatabase" localSheetId="15" hidden="1">'לא סחיר - מניות'!$B$8:$M$198</definedName>
    <definedName name="_xlnm._FilterDatabase" localSheetId="16" hidden="1">'לא סחיר - קרנות השקעה'!$B$16:$K$80</definedName>
    <definedName name="_xlnm._FilterDatabase" localSheetId="1" hidden="1">מזומנים!$B$7:$L$198</definedName>
    <definedName name="_xlnm._FilterDatabase" localSheetId="5" hidden="1">מניות!$B$8:$O$499</definedName>
    <definedName name="_xlnm._FilterDatabase" localSheetId="28" hidden="1">'עלות מתואמת אג"ח קונצרני ל.סחיר'!$B$7:$P$13</definedName>
    <definedName name="_xlnm._FilterDatabase" localSheetId="29" hidden="1">'עלות מתואמת מסגרות אשראי ללווים'!$B$7:$P$13</definedName>
    <definedName name="_xlnm._FilterDatabase" localSheetId="22" hidden="1">'פקדונות מעל 3 חודשים'!$B$7:$O$14</definedName>
    <definedName name="_xlnm._FilterDatabase" localSheetId="7" hidden="1">'קרנות נאמנות'!$B$8:$O$200</definedName>
    <definedName name="_xlnm._FilterDatabase" localSheetId="6" hidden="1">'קרנות סל'!$B$8:$N$200</definedName>
    <definedName name="_xlnm._FilterDatabase" localSheetId="2" hidden="1">'תעודות התחייבות ממשלתיות'!$B$8:$R$200</definedName>
    <definedName name="_new1">[1]הערות!$E$55</definedName>
    <definedName name="_new2">[2]הערות!$E$55</definedName>
    <definedName name="a">#REF!</definedName>
    <definedName name="adi_1212" localSheetId="2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8">'לא סחיר - אופציות'!$B$6:$L$44</definedName>
    <definedName name="Print_Area" localSheetId="4">'אג"ח קונצרני'!$B$6:$U$32</definedName>
    <definedName name="Print_Area" localSheetId="9">אופציות!$B$6:$L$41</definedName>
    <definedName name="Print_Area" localSheetId="21">הלוואות!$B$6:$Q$53</definedName>
    <definedName name="Print_Area" localSheetId="24">'השקעה בחברות מוחזקות'!$B$6:$K$17</definedName>
    <definedName name="Print_Area" localSheetId="25">'השקעות אחרות '!$B$6:$K$17</definedName>
    <definedName name="Print_Area" localSheetId="23">'זכויות מקרקעין'!$B$6:$J$24</definedName>
    <definedName name="Print_Area" localSheetId="10">'חוזים עתידיים'!$B$6:$I$18</definedName>
    <definedName name="Print_Area" localSheetId="26">'יתרת התחייבות להשקעה'!$B$6:$D$16</definedName>
    <definedName name="Print_Area" localSheetId="8">'כתבי אופציה'!$B$6:$L$20</definedName>
    <definedName name="Print_Area" localSheetId="12">'לא סחיר- תעודות התחייבות ממשלתי'!$B$6:$P$26</definedName>
    <definedName name="Print_Area" localSheetId="14">'לא סחיר - אג"ח קונצרני'!$B$6:$S$34</definedName>
    <definedName name="Print_Area" localSheetId="18">'לא סחיר - אופציות'!$B$12:$B$43</definedName>
    <definedName name="Print_Area" localSheetId="19">'לא סחיר - חוזים עתידיים'!$B$6:$K$41</definedName>
    <definedName name="Print_Area" localSheetId="17">'לא סחיר - כתבי אופציה'!$B$6:$L$19</definedName>
    <definedName name="Print_Area" localSheetId="20">'לא סחיר - מוצרים מובנים'!$B$6:$Q$36</definedName>
    <definedName name="Print_Area" localSheetId="15">'לא סחיר - מניות'!$B$6:$M$20</definedName>
    <definedName name="Print_Area" localSheetId="16">'לא סחיר - קרנות השקעה'!$B$6:$K$38</definedName>
    <definedName name="Print_Area" localSheetId="13">'לא סחיר - תעודות חוב מסחריות'!$B$6:$S$32</definedName>
    <definedName name="Print_Area" localSheetId="11">'מוצרים מובנים'!$B$6:$Q$37</definedName>
    <definedName name="Print_Area" localSheetId="1">מזומנים!$B$6:$K$40</definedName>
    <definedName name="Print_Area" localSheetId="5">מניות!$B$6:$O$32</definedName>
    <definedName name="Print_Area" localSheetId="0">'סכום נכסי הקרן'!$B$6:$D$49</definedName>
    <definedName name="Print_Area" localSheetId="22">'פקדונות מעל 3 חודשים'!$B$6:$O$30</definedName>
    <definedName name="Print_Area" localSheetId="7">'קרנות נאמנות'!$B$6:$O$38</definedName>
    <definedName name="Print_Area" localSheetId="6">'קרנות סל'!$B$6:$N$44</definedName>
    <definedName name="Print_Area" localSheetId="2">'תעודות התחייבות ממשלתיות'!$B$8:$R$12</definedName>
    <definedName name="Print_Area" localSheetId="3">'תעודות חוב מסחריות '!$B$6:$T$29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24" i="71" l="1"/>
  <c r="C43" i="88" l="1"/>
  <c r="H33" i="73" l="1"/>
  <c r="H22" i="73" s="1"/>
  <c r="H11" i="73" s="1"/>
  <c r="C28" i="88" s="1"/>
  <c r="O36" i="78" l="1"/>
  <c r="P41" i="78"/>
  <c r="P12" i="78"/>
  <c r="J14" i="73"/>
  <c r="P11" i="78" l="1"/>
  <c r="P10" i="78" s="1"/>
  <c r="M13" i="69"/>
  <c r="G13" i="69"/>
  <c r="M22" i="69"/>
  <c r="O22" i="69" s="1"/>
  <c r="J22" i="69"/>
  <c r="G22" i="69"/>
  <c r="L220" i="62"/>
  <c r="L189" i="62"/>
  <c r="L118" i="62"/>
  <c r="L12" i="62" s="1"/>
  <c r="L11" i="62" s="1"/>
  <c r="O13" i="69" l="1"/>
  <c r="C16" i="88"/>
  <c r="I11" i="81"/>
  <c r="I10" i="81" s="1"/>
  <c r="R13" i="61"/>
  <c r="R12" i="61" s="1"/>
  <c r="R11" i="61" s="1"/>
  <c r="C15" i="88" s="1"/>
  <c r="J10" i="81" l="1"/>
  <c r="K10" i="81" s="1"/>
  <c r="J13" i="81"/>
  <c r="J12" i="81"/>
  <c r="C37" i="88"/>
  <c r="J11" i="81"/>
  <c r="K11" i="81" s="1"/>
  <c r="J12" i="58" l="1"/>
  <c r="J22" i="58"/>
  <c r="J54" i="58"/>
  <c r="J53" i="58" s="1"/>
  <c r="J11" i="58" l="1"/>
  <c r="J10" i="58" s="1"/>
  <c r="K54" i="58" s="1"/>
  <c r="C38" i="88"/>
  <c r="C23" i="88"/>
  <c r="C12" i="88"/>
  <c r="C11" i="88"/>
  <c r="C10" i="88" l="1"/>
  <c r="C42" i="88" l="1"/>
  <c r="P22" i="69" l="1"/>
  <c r="P13" i="69"/>
  <c r="K12" i="81"/>
  <c r="K13" i="81"/>
  <c r="D10" i="88"/>
  <c r="L54" i="58"/>
  <c r="D16" i="88"/>
  <c r="D22" i="88"/>
  <c r="D28" i="88"/>
  <c r="D34" i="88"/>
  <c r="D40" i="88"/>
  <c r="D23" i="88"/>
  <c r="D29" i="88"/>
  <c r="D41" i="88"/>
  <c r="D12" i="88"/>
  <c r="D24" i="88"/>
  <c r="D42" i="88"/>
  <c r="D13" i="88"/>
  <c r="D31" i="88"/>
  <c r="D20" i="88"/>
  <c r="D32" i="88"/>
  <c r="D38" i="88"/>
  <c r="D15" i="88"/>
  <c r="D33" i="88"/>
  <c r="D39" i="88"/>
  <c r="D17" i="88"/>
  <c r="D35" i="88"/>
  <c r="D18" i="88"/>
  <c r="D30" i="88"/>
  <c r="D36" i="88"/>
  <c r="D19" i="88"/>
  <c r="D25" i="88"/>
  <c r="D37" i="88"/>
  <c r="D14" i="88"/>
  <c r="D26" i="88"/>
  <c r="D21" i="88"/>
  <c r="D27" i="88"/>
  <c r="D11" i="88"/>
  <c r="I25" i="80" l="1"/>
  <c r="H25" i="80"/>
  <c r="I24" i="80"/>
  <c r="H24" i="80"/>
  <c r="I22" i="80"/>
  <c r="H22" i="80"/>
  <c r="I21" i="80"/>
  <c r="H21" i="80"/>
  <c r="I20" i="80"/>
  <c r="H20" i="80"/>
  <c r="I19" i="80"/>
  <c r="H19" i="80"/>
  <c r="I18" i="80"/>
  <c r="H18" i="80"/>
  <c r="I17" i="80"/>
  <c r="H17" i="80"/>
  <c r="I16" i="80"/>
  <c r="H16" i="80"/>
  <c r="I15" i="80"/>
  <c r="H15" i="80"/>
  <c r="I14" i="80"/>
  <c r="H14" i="80"/>
  <c r="I13" i="80"/>
  <c r="H13" i="80"/>
  <c r="I12" i="80"/>
  <c r="H12" i="80"/>
  <c r="I11" i="80"/>
  <c r="H11" i="80"/>
  <c r="I10" i="80"/>
  <c r="H10" i="80"/>
  <c r="R269" i="78"/>
  <c r="Q269" i="78"/>
  <c r="R268" i="78"/>
  <c r="Q268" i="78"/>
  <c r="R267" i="78"/>
  <c r="Q267" i="78"/>
  <c r="R265" i="78"/>
  <c r="Q265" i="78"/>
  <c r="R264" i="78"/>
  <c r="Q264" i="78"/>
  <c r="R263" i="78"/>
  <c r="Q263" i="78"/>
  <c r="R262" i="78"/>
  <c r="Q262" i="78"/>
  <c r="R261" i="78"/>
  <c r="Q261" i="78"/>
  <c r="R260" i="78"/>
  <c r="Q260" i="78"/>
  <c r="R259" i="78"/>
  <c r="Q259" i="78"/>
  <c r="R258" i="78"/>
  <c r="Q258" i="78"/>
  <c r="R257" i="78"/>
  <c r="Q257" i="78"/>
  <c r="R256" i="78"/>
  <c r="Q256" i="78"/>
  <c r="R255" i="78"/>
  <c r="Q255" i="78"/>
  <c r="R254" i="78"/>
  <c r="Q254" i="78"/>
  <c r="R253" i="78"/>
  <c r="Q253" i="78"/>
  <c r="R252" i="78"/>
  <c r="Q252" i="78"/>
  <c r="R251" i="78"/>
  <c r="Q251" i="78"/>
  <c r="R250" i="78"/>
  <c r="Q250" i="78"/>
  <c r="R249" i="78"/>
  <c r="Q249" i="78"/>
  <c r="R248" i="78"/>
  <c r="Q248" i="78"/>
  <c r="R247" i="78"/>
  <c r="Q247" i="78"/>
  <c r="R246" i="78"/>
  <c r="Q246" i="78"/>
  <c r="R245" i="78"/>
  <c r="Q245" i="78"/>
  <c r="R244" i="78"/>
  <c r="Q244" i="78"/>
  <c r="R243" i="78"/>
  <c r="Q243" i="78"/>
  <c r="R242" i="78"/>
  <c r="Q242" i="78"/>
  <c r="R241" i="78"/>
  <c r="Q241" i="78"/>
  <c r="R240" i="78"/>
  <c r="Q240" i="78"/>
  <c r="R239" i="78"/>
  <c r="Q239" i="78"/>
  <c r="R238" i="78"/>
  <c r="Q238" i="78"/>
  <c r="R237" i="78"/>
  <c r="Q237" i="78"/>
  <c r="R236" i="78"/>
  <c r="Q236" i="78"/>
  <c r="R235" i="78"/>
  <c r="Q235" i="78"/>
  <c r="R234" i="78"/>
  <c r="Q234" i="78"/>
  <c r="R233" i="78"/>
  <c r="Q233" i="78"/>
  <c r="R232" i="78"/>
  <c r="Q232" i="78"/>
  <c r="R231" i="78"/>
  <c r="Q231" i="78"/>
  <c r="R230" i="78"/>
  <c r="Q230" i="78"/>
  <c r="R229" i="78"/>
  <c r="Q229" i="78"/>
  <c r="R228" i="78"/>
  <c r="Q228" i="78"/>
  <c r="R227" i="78"/>
  <c r="Q227" i="78"/>
  <c r="R226" i="78"/>
  <c r="Q226" i="78"/>
  <c r="R225" i="78"/>
  <c r="Q225" i="78"/>
  <c r="R224" i="78"/>
  <c r="Q224" i="78"/>
  <c r="R223" i="78"/>
  <c r="Q223" i="78"/>
  <c r="R222" i="78"/>
  <c r="Q222" i="78"/>
  <c r="R221" i="78"/>
  <c r="Q221" i="78"/>
  <c r="R220" i="78"/>
  <c r="Q220" i="78"/>
  <c r="R219" i="78"/>
  <c r="Q219" i="78"/>
  <c r="R218" i="78"/>
  <c r="Q218" i="78"/>
  <c r="R217" i="78"/>
  <c r="Q217" i="78"/>
  <c r="R216" i="78"/>
  <c r="Q216" i="78"/>
  <c r="R215" i="78"/>
  <c r="Q215" i="78"/>
  <c r="R214" i="78"/>
  <c r="Q214" i="78"/>
  <c r="R213" i="78"/>
  <c r="Q213" i="78"/>
  <c r="R212" i="78"/>
  <c r="Q212" i="78"/>
  <c r="R211" i="78"/>
  <c r="Q211" i="78"/>
  <c r="R210" i="78"/>
  <c r="Q210" i="78"/>
  <c r="R209" i="78"/>
  <c r="Q209" i="78"/>
  <c r="R208" i="78"/>
  <c r="Q208" i="78"/>
  <c r="R207" i="78"/>
  <c r="Q207" i="78"/>
  <c r="R206" i="78"/>
  <c r="Q206" i="78"/>
  <c r="R205" i="78"/>
  <c r="Q205" i="78"/>
  <c r="R204" i="78"/>
  <c r="Q204" i="78"/>
  <c r="R203" i="78"/>
  <c r="Q203" i="78"/>
  <c r="R202" i="78"/>
  <c r="Q202" i="78"/>
  <c r="R201" i="78"/>
  <c r="Q201" i="78"/>
  <c r="R200" i="78"/>
  <c r="Q200" i="78"/>
  <c r="R199" i="78"/>
  <c r="Q199" i="78"/>
  <c r="R198" i="78"/>
  <c r="Q198" i="78"/>
  <c r="R197" i="78"/>
  <c r="Q197" i="78"/>
  <c r="R196" i="78"/>
  <c r="Q196" i="78"/>
  <c r="R195" i="78"/>
  <c r="Q195" i="78"/>
  <c r="R194" i="78"/>
  <c r="Q194" i="78"/>
  <c r="R193" i="78"/>
  <c r="Q193" i="78"/>
  <c r="R192" i="78"/>
  <c r="Q192" i="78"/>
  <c r="R191" i="78"/>
  <c r="Q191" i="78"/>
  <c r="R190" i="78"/>
  <c r="Q190" i="78"/>
  <c r="R189" i="78"/>
  <c r="Q189" i="78"/>
  <c r="R188" i="78"/>
  <c r="Q188" i="78"/>
  <c r="R187" i="78"/>
  <c r="Q187" i="78"/>
  <c r="R186" i="78"/>
  <c r="Q186" i="78"/>
  <c r="R185" i="78"/>
  <c r="Q185" i="78"/>
  <c r="R184" i="78"/>
  <c r="Q184" i="78"/>
  <c r="R183" i="78"/>
  <c r="Q183" i="78"/>
  <c r="R182" i="78"/>
  <c r="Q182" i="78"/>
  <c r="R181" i="78"/>
  <c r="Q181" i="78"/>
  <c r="R180" i="78"/>
  <c r="Q180" i="78"/>
  <c r="R179" i="78"/>
  <c r="Q179" i="78"/>
  <c r="R178" i="78"/>
  <c r="Q178" i="78"/>
  <c r="R177" i="78"/>
  <c r="Q177" i="78"/>
  <c r="R176" i="78"/>
  <c r="Q176" i="78"/>
  <c r="R175" i="78"/>
  <c r="Q175" i="78"/>
  <c r="R174" i="78"/>
  <c r="Q174" i="78"/>
  <c r="R173" i="78"/>
  <c r="Q173" i="78"/>
  <c r="R172" i="78"/>
  <c r="Q172" i="78"/>
  <c r="R171" i="78"/>
  <c r="Q171" i="78"/>
  <c r="R170" i="78"/>
  <c r="Q170" i="78"/>
  <c r="R169" i="78"/>
  <c r="Q169" i="78"/>
  <c r="R168" i="78"/>
  <c r="Q168" i="78"/>
  <c r="R167" i="78"/>
  <c r="Q167" i="78"/>
  <c r="R166" i="78"/>
  <c r="Q166" i="78"/>
  <c r="R165" i="78"/>
  <c r="Q165" i="78"/>
  <c r="R164" i="78"/>
  <c r="Q164" i="78"/>
  <c r="R163" i="78"/>
  <c r="Q163" i="78"/>
  <c r="R162" i="78"/>
  <c r="Q162" i="78"/>
  <c r="R161" i="78"/>
  <c r="Q161" i="78"/>
  <c r="R160" i="78"/>
  <c r="Q160" i="78"/>
  <c r="R159" i="78"/>
  <c r="Q159" i="78"/>
  <c r="R158" i="78"/>
  <c r="Q158" i="78"/>
  <c r="R157" i="78"/>
  <c r="Q157" i="78"/>
  <c r="R156" i="78"/>
  <c r="Q156" i="78"/>
  <c r="R155" i="78"/>
  <c r="Q155" i="78"/>
  <c r="R154" i="78"/>
  <c r="Q154" i="78"/>
  <c r="R153" i="78"/>
  <c r="Q153" i="78"/>
  <c r="R152" i="78"/>
  <c r="Q152" i="78"/>
  <c r="R151" i="78"/>
  <c r="Q151" i="78"/>
  <c r="R150" i="78"/>
  <c r="Q150" i="78"/>
  <c r="R149" i="78"/>
  <c r="Q149" i="78"/>
  <c r="R148" i="78"/>
  <c r="Q148" i="78"/>
  <c r="R147" i="78"/>
  <c r="Q147" i="78"/>
  <c r="R146" i="78"/>
  <c r="Q146" i="78"/>
  <c r="R145" i="78"/>
  <c r="Q145" i="78"/>
  <c r="R144" i="78"/>
  <c r="Q144" i="78"/>
  <c r="R143" i="78"/>
  <c r="Q143" i="78"/>
  <c r="R142" i="78"/>
  <c r="Q142" i="78"/>
  <c r="R141" i="78"/>
  <c r="Q141" i="78"/>
  <c r="R140" i="78"/>
  <c r="Q140" i="78"/>
  <c r="R139" i="78"/>
  <c r="Q139" i="78"/>
  <c r="R138" i="78"/>
  <c r="Q138" i="78"/>
  <c r="R137" i="78"/>
  <c r="Q137" i="78"/>
  <c r="R136" i="78"/>
  <c r="Q136" i="78"/>
  <c r="R135" i="78"/>
  <c r="Q135" i="78"/>
  <c r="R134" i="78"/>
  <c r="Q134" i="78"/>
  <c r="R133" i="78"/>
  <c r="Q133" i="78"/>
  <c r="R132" i="78"/>
  <c r="Q132" i="78"/>
  <c r="R131" i="78"/>
  <c r="Q131" i="78"/>
  <c r="R130" i="78"/>
  <c r="Q130" i="78"/>
  <c r="R129" i="78"/>
  <c r="Q129" i="78"/>
  <c r="R128" i="78"/>
  <c r="Q128" i="78"/>
  <c r="R127" i="78"/>
  <c r="Q127" i="78"/>
  <c r="R126" i="78"/>
  <c r="Q126" i="78"/>
  <c r="R125" i="78"/>
  <c r="Q125" i="78"/>
  <c r="R124" i="78"/>
  <c r="Q124" i="78"/>
  <c r="R123" i="78"/>
  <c r="Q123" i="78"/>
  <c r="R122" i="78"/>
  <c r="Q122" i="78"/>
  <c r="R121" i="78"/>
  <c r="Q121" i="78"/>
  <c r="R120" i="78"/>
  <c r="Q120" i="78"/>
  <c r="R119" i="78"/>
  <c r="Q119" i="78"/>
  <c r="R118" i="78"/>
  <c r="Q118" i="78"/>
  <c r="R117" i="78"/>
  <c r="Q117" i="78"/>
  <c r="R116" i="78"/>
  <c r="Q116" i="78"/>
  <c r="R115" i="78"/>
  <c r="Q115" i="78"/>
  <c r="R114" i="78"/>
  <c r="Q114" i="78"/>
  <c r="R113" i="78"/>
  <c r="Q113" i="78"/>
  <c r="R112" i="78"/>
  <c r="Q112" i="78"/>
  <c r="R111" i="78"/>
  <c r="Q111" i="78"/>
  <c r="R110" i="78"/>
  <c r="Q110" i="78"/>
  <c r="R109" i="78"/>
  <c r="Q109" i="78"/>
  <c r="R108" i="78"/>
  <c r="Q108" i="78"/>
  <c r="R107" i="78"/>
  <c r="Q107" i="78"/>
  <c r="R106" i="78"/>
  <c r="Q106" i="78"/>
  <c r="R105" i="78"/>
  <c r="Q105" i="78"/>
  <c r="R104" i="78"/>
  <c r="Q104" i="78"/>
  <c r="R103" i="78"/>
  <c r="Q103" i="78"/>
  <c r="R102" i="78"/>
  <c r="Q102" i="78"/>
  <c r="R101" i="78"/>
  <c r="Q101" i="78"/>
  <c r="R100" i="78"/>
  <c r="Q100" i="78"/>
  <c r="R99" i="78"/>
  <c r="Q99" i="78"/>
  <c r="R98" i="78"/>
  <c r="Q98" i="78"/>
  <c r="R97" i="78"/>
  <c r="Q97" i="78"/>
  <c r="R96" i="78"/>
  <c r="Q96" i="78"/>
  <c r="R95" i="78"/>
  <c r="Q95" i="78"/>
  <c r="R94" i="78"/>
  <c r="Q94" i="78"/>
  <c r="R93" i="78"/>
  <c r="Q93" i="78"/>
  <c r="R92" i="78"/>
  <c r="Q92" i="78"/>
  <c r="R91" i="78"/>
  <c r="Q91" i="78"/>
  <c r="R90" i="78"/>
  <c r="Q90" i="78"/>
  <c r="R89" i="78"/>
  <c r="Q89" i="78"/>
  <c r="R88" i="78"/>
  <c r="Q88" i="78"/>
  <c r="R87" i="78"/>
  <c r="Q87" i="78"/>
  <c r="R86" i="78"/>
  <c r="Q86" i="78"/>
  <c r="R85" i="78"/>
  <c r="Q85" i="78"/>
  <c r="R84" i="78"/>
  <c r="Q84" i="78"/>
  <c r="R83" i="78"/>
  <c r="Q83" i="78"/>
  <c r="R82" i="78"/>
  <c r="Q82" i="78"/>
  <c r="R81" i="78"/>
  <c r="Q81" i="78"/>
  <c r="R80" i="78"/>
  <c r="Q80" i="78"/>
  <c r="R79" i="78"/>
  <c r="Q79" i="78"/>
  <c r="R78" i="78"/>
  <c r="Q78" i="78"/>
  <c r="R77" i="78"/>
  <c r="Q77" i="78"/>
  <c r="R76" i="78"/>
  <c r="Q76" i="78"/>
  <c r="R75" i="78"/>
  <c r="Q75" i="78"/>
  <c r="R74" i="78"/>
  <c r="Q74" i="78"/>
  <c r="R73" i="78"/>
  <c r="Q73" i="78"/>
  <c r="R72" i="78"/>
  <c r="Q72" i="78"/>
  <c r="R71" i="78"/>
  <c r="Q71" i="78"/>
  <c r="R70" i="78"/>
  <c r="Q70" i="78"/>
  <c r="R69" i="78"/>
  <c r="Q69" i="78"/>
  <c r="R68" i="78"/>
  <c r="Q68" i="78"/>
  <c r="R67" i="78"/>
  <c r="Q67" i="78"/>
  <c r="R66" i="78"/>
  <c r="Q66" i="78"/>
  <c r="R65" i="78"/>
  <c r="Q65" i="78"/>
  <c r="R64" i="78"/>
  <c r="Q64" i="78"/>
  <c r="R63" i="78"/>
  <c r="Q63" i="78"/>
  <c r="R62" i="78"/>
  <c r="Q62" i="78"/>
  <c r="R61" i="78"/>
  <c r="Q61" i="78"/>
  <c r="R60" i="78"/>
  <c r="Q60" i="78"/>
  <c r="R59" i="78"/>
  <c r="Q59" i="78"/>
  <c r="R58" i="78"/>
  <c r="Q58" i="78"/>
  <c r="R57" i="78"/>
  <c r="Q57" i="78"/>
  <c r="R56" i="78"/>
  <c r="Q56" i="78"/>
  <c r="R55" i="78"/>
  <c r="Q55" i="78"/>
  <c r="R54" i="78"/>
  <c r="Q54" i="78"/>
  <c r="R53" i="78"/>
  <c r="Q53" i="78"/>
  <c r="R52" i="78"/>
  <c r="Q52" i="78"/>
  <c r="R51" i="78"/>
  <c r="Q51" i="78"/>
  <c r="R50" i="78"/>
  <c r="Q50" i="78"/>
  <c r="R49" i="78"/>
  <c r="Q49" i="78"/>
  <c r="R48" i="78"/>
  <c r="Q48" i="78"/>
  <c r="R47" i="78"/>
  <c r="Q47" i="78"/>
  <c r="R46" i="78"/>
  <c r="Q46" i="78"/>
  <c r="R45" i="78"/>
  <c r="Q45" i="78"/>
  <c r="R44" i="78"/>
  <c r="Q44" i="78"/>
  <c r="R43" i="78"/>
  <c r="Q43" i="78"/>
  <c r="R42" i="78"/>
  <c r="Q42" i="78"/>
  <c r="R41" i="78"/>
  <c r="Q41" i="78"/>
  <c r="R39" i="78"/>
  <c r="Q39" i="78"/>
  <c r="R38" i="78"/>
  <c r="Q38" i="78"/>
  <c r="R37" i="78"/>
  <c r="Q37" i="78"/>
  <c r="R36" i="78"/>
  <c r="Q36" i="78"/>
  <c r="R35" i="78"/>
  <c r="Q35" i="78"/>
  <c r="R34" i="78"/>
  <c r="Q34" i="78"/>
  <c r="R33" i="78"/>
  <c r="Q33" i="78"/>
  <c r="R32" i="78"/>
  <c r="Q32" i="78"/>
  <c r="R31" i="78"/>
  <c r="Q31" i="78"/>
  <c r="R30" i="78"/>
  <c r="Q30" i="78"/>
  <c r="R29" i="78"/>
  <c r="Q29" i="78"/>
  <c r="R28" i="78"/>
  <c r="Q28" i="78"/>
  <c r="R27" i="78"/>
  <c r="Q27" i="78"/>
  <c r="R26" i="78"/>
  <c r="Q26" i="78"/>
  <c r="R25" i="78"/>
  <c r="Q25" i="78"/>
  <c r="R24" i="78"/>
  <c r="Q24" i="78"/>
  <c r="R23" i="78"/>
  <c r="Q23" i="78"/>
  <c r="R22" i="78"/>
  <c r="Q22" i="78"/>
  <c r="R21" i="78"/>
  <c r="Q21" i="78"/>
  <c r="R20" i="78"/>
  <c r="Q20" i="78"/>
  <c r="R19" i="78"/>
  <c r="Q19" i="78"/>
  <c r="R18" i="78"/>
  <c r="Q18" i="78"/>
  <c r="R17" i="78"/>
  <c r="Q17" i="78"/>
  <c r="R16" i="78"/>
  <c r="Q16" i="78"/>
  <c r="R15" i="78"/>
  <c r="Q15" i="78"/>
  <c r="R14" i="78"/>
  <c r="Q14" i="78"/>
  <c r="R13" i="78"/>
  <c r="Q13" i="78"/>
  <c r="R12" i="78"/>
  <c r="Q12" i="78"/>
  <c r="R11" i="78"/>
  <c r="Q11" i="78"/>
  <c r="R10" i="78"/>
  <c r="Q10" i="78"/>
  <c r="K296" i="76"/>
  <c r="J296" i="76"/>
  <c r="K295" i="76"/>
  <c r="J295" i="76"/>
  <c r="K294" i="76"/>
  <c r="J294" i="76"/>
  <c r="K293" i="76"/>
  <c r="J293" i="76"/>
  <c r="K292" i="76"/>
  <c r="J292" i="76"/>
  <c r="K291" i="76"/>
  <c r="J291" i="76"/>
  <c r="K290" i="76"/>
  <c r="J290" i="76"/>
  <c r="K289" i="76"/>
  <c r="J289" i="76"/>
  <c r="K288" i="76"/>
  <c r="J288" i="76"/>
  <c r="K287" i="76"/>
  <c r="J287" i="76"/>
  <c r="K286" i="76"/>
  <c r="J286" i="76"/>
  <c r="K284" i="76"/>
  <c r="J284" i="76"/>
  <c r="K283" i="76"/>
  <c r="J283" i="76"/>
  <c r="K282" i="76"/>
  <c r="J282" i="76"/>
  <c r="K281" i="76"/>
  <c r="J281" i="76"/>
  <c r="K280" i="76"/>
  <c r="J280" i="76"/>
  <c r="K279" i="76"/>
  <c r="J279" i="76"/>
  <c r="K278" i="76"/>
  <c r="J278" i="76"/>
  <c r="K277" i="76"/>
  <c r="J277" i="76"/>
  <c r="K276" i="76"/>
  <c r="J276" i="76"/>
  <c r="K275" i="76"/>
  <c r="J275" i="76"/>
  <c r="K274" i="76"/>
  <c r="J274" i="76"/>
  <c r="K273" i="76"/>
  <c r="J273" i="76"/>
  <c r="K272" i="76"/>
  <c r="J272" i="76"/>
  <c r="K271" i="76"/>
  <c r="J271" i="76"/>
  <c r="K270" i="76"/>
  <c r="J270" i="76"/>
  <c r="K269" i="76"/>
  <c r="J269" i="76"/>
  <c r="K268" i="76"/>
  <c r="J268" i="76"/>
  <c r="K267" i="76"/>
  <c r="J267" i="76"/>
  <c r="K266" i="76"/>
  <c r="J266" i="76"/>
  <c r="K265" i="76"/>
  <c r="J265" i="76"/>
  <c r="K264" i="76"/>
  <c r="J264" i="76"/>
  <c r="K263" i="76"/>
  <c r="J263" i="76"/>
  <c r="K262" i="76"/>
  <c r="J262" i="76"/>
  <c r="K261" i="76"/>
  <c r="J261" i="76"/>
  <c r="K260" i="76"/>
  <c r="J260" i="76"/>
  <c r="K259" i="76"/>
  <c r="J259" i="76"/>
  <c r="K258" i="76"/>
  <c r="J258" i="76"/>
  <c r="K257" i="76"/>
  <c r="J257" i="76"/>
  <c r="K256" i="76"/>
  <c r="J256" i="76"/>
  <c r="K255" i="76"/>
  <c r="J255" i="76"/>
  <c r="K254" i="76"/>
  <c r="J254" i="76"/>
  <c r="K253" i="76"/>
  <c r="J253" i="76"/>
  <c r="K252" i="76"/>
  <c r="J252" i="76"/>
  <c r="K251" i="76"/>
  <c r="J251" i="76"/>
  <c r="K250" i="76"/>
  <c r="J250" i="76"/>
  <c r="K249" i="76"/>
  <c r="J249" i="76"/>
  <c r="K248" i="76"/>
  <c r="J248" i="76"/>
  <c r="K247" i="76"/>
  <c r="J247" i="76"/>
  <c r="K246" i="76"/>
  <c r="J246" i="76"/>
  <c r="K245" i="76"/>
  <c r="J245" i="76"/>
  <c r="K244" i="76"/>
  <c r="J244" i="76"/>
  <c r="K243" i="76"/>
  <c r="J243" i="76"/>
  <c r="K242" i="76"/>
  <c r="J242" i="76"/>
  <c r="K241" i="76"/>
  <c r="J241" i="76"/>
  <c r="K240" i="76"/>
  <c r="J240" i="76"/>
  <c r="K239" i="76"/>
  <c r="J239" i="76"/>
  <c r="K238" i="76"/>
  <c r="J238" i="76"/>
  <c r="K237" i="76"/>
  <c r="J237" i="76"/>
  <c r="K236" i="76"/>
  <c r="J236" i="76"/>
  <c r="K235" i="76"/>
  <c r="J235" i="76"/>
  <c r="K234" i="76"/>
  <c r="J234" i="76"/>
  <c r="K233" i="76"/>
  <c r="J233" i="76"/>
  <c r="K232" i="76"/>
  <c r="J232" i="76"/>
  <c r="K231" i="76"/>
  <c r="J231" i="76"/>
  <c r="K230" i="76"/>
  <c r="J230" i="76"/>
  <c r="K229" i="76"/>
  <c r="J229" i="76"/>
  <c r="K228" i="76"/>
  <c r="J228" i="76"/>
  <c r="K227" i="76"/>
  <c r="J227" i="76"/>
  <c r="K225" i="76"/>
  <c r="J225" i="76"/>
  <c r="K224" i="76"/>
  <c r="J224" i="76"/>
  <c r="K223" i="76"/>
  <c r="J223" i="76"/>
  <c r="K222" i="76"/>
  <c r="J222" i="76"/>
  <c r="K221" i="76"/>
  <c r="J221" i="76"/>
  <c r="K220" i="76"/>
  <c r="J220" i="76"/>
  <c r="K219" i="76"/>
  <c r="J219" i="76"/>
  <c r="K218" i="76"/>
  <c r="J218" i="76"/>
  <c r="K217" i="76"/>
  <c r="J217" i="76"/>
  <c r="K216" i="76"/>
  <c r="J216" i="76"/>
  <c r="K215" i="76"/>
  <c r="J215" i="76"/>
  <c r="K214" i="76"/>
  <c r="J214" i="76"/>
  <c r="K213" i="76"/>
  <c r="J213" i="76"/>
  <c r="K212" i="76"/>
  <c r="J212" i="76"/>
  <c r="K211" i="76"/>
  <c r="J211" i="76"/>
  <c r="K210" i="76"/>
  <c r="J210" i="76"/>
  <c r="K209" i="76"/>
  <c r="J209" i="76"/>
  <c r="K208" i="76"/>
  <c r="J208" i="76"/>
  <c r="K207" i="76"/>
  <c r="J207" i="76"/>
  <c r="K206" i="76"/>
  <c r="J206" i="76"/>
  <c r="K205" i="76"/>
  <c r="J205" i="76"/>
  <c r="K204" i="76"/>
  <c r="J204" i="76"/>
  <c r="K203" i="76"/>
  <c r="J203" i="76"/>
  <c r="K202" i="76"/>
  <c r="J202" i="76"/>
  <c r="K201" i="76"/>
  <c r="J201" i="76"/>
  <c r="K200" i="76"/>
  <c r="J200" i="76"/>
  <c r="K199" i="76"/>
  <c r="J199" i="76"/>
  <c r="K198" i="76"/>
  <c r="J198" i="76"/>
  <c r="K197" i="76"/>
  <c r="J197" i="76"/>
  <c r="K196" i="76"/>
  <c r="J196" i="76"/>
  <c r="K195" i="76"/>
  <c r="J195" i="76"/>
  <c r="K194" i="76"/>
  <c r="J194" i="76"/>
  <c r="K193" i="76"/>
  <c r="J193" i="76"/>
  <c r="K192" i="76"/>
  <c r="J192" i="76"/>
  <c r="K191" i="76"/>
  <c r="J191" i="76"/>
  <c r="K190" i="76"/>
  <c r="J190" i="76"/>
  <c r="K189" i="76"/>
  <c r="J189" i="76"/>
  <c r="K188" i="76"/>
  <c r="J188" i="76"/>
  <c r="K187" i="76"/>
  <c r="J187" i="76"/>
  <c r="K186" i="76"/>
  <c r="J186" i="76"/>
  <c r="K185" i="76"/>
  <c r="J185" i="76"/>
  <c r="K184" i="76"/>
  <c r="J184" i="76"/>
  <c r="K183" i="76"/>
  <c r="J183" i="76"/>
  <c r="K182" i="76"/>
  <c r="J182" i="76"/>
  <c r="K181" i="76"/>
  <c r="J181" i="76"/>
  <c r="K180" i="76"/>
  <c r="J180" i="76"/>
  <c r="K179" i="76"/>
  <c r="J179" i="76"/>
  <c r="K178" i="76"/>
  <c r="J178" i="76"/>
  <c r="K177" i="76"/>
  <c r="J177" i="76"/>
  <c r="K176" i="76"/>
  <c r="J176" i="76"/>
  <c r="K175" i="76"/>
  <c r="J175" i="76"/>
  <c r="K174" i="76"/>
  <c r="J174" i="76"/>
  <c r="K173" i="76"/>
  <c r="J173" i="76"/>
  <c r="K172" i="76"/>
  <c r="J172" i="76"/>
  <c r="K171" i="76"/>
  <c r="J171" i="76"/>
  <c r="K170" i="76"/>
  <c r="J170" i="76"/>
  <c r="K169" i="76"/>
  <c r="J169" i="76"/>
  <c r="K168" i="76"/>
  <c r="J168" i="76"/>
  <c r="K167" i="76"/>
  <c r="J167" i="76"/>
  <c r="K166" i="76"/>
  <c r="J166" i="76"/>
  <c r="K165" i="76"/>
  <c r="J165" i="76"/>
  <c r="K164" i="76"/>
  <c r="J164" i="76"/>
  <c r="K163" i="76"/>
  <c r="J163" i="76"/>
  <c r="K162" i="76"/>
  <c r="J162" i="76"/>
  <c r="K161" i="76"/>
  <c r="J161" i="76"/>
  <c r="K160" i="76"/>
  <c r="J160" i="76"/>
  <c r="K159" i="76"/>
  <c r="J159" i="76"/>
  <c r="K158" i="76"/>
  <c r="J158" i="76"/>
  <c r="K157" i="76"/>
  <c r="J157" i="76"/>
  <c r="K156" i="76"/>
  <c r="J156" i="76"/>
  <c r="K155" i="76"/>
  <c r="J155" i="76"/>
  <c r="K154" i="76"/>
  <c r="J154" i="76"/>
  <c r="K153" i="76"/>
  <c r="J153" i="76"/>
  <c r="K152" i="76"/>
  <c r="J152" i="76"/>
  <c r="K151" i="76"/>
  <c r="J151" i="76"/>
  <c r="K150" i="76"/>
  <c r="J150" i="76"/>
  <c r="K149" i="76"/>
  <c r="J149" i="76"/>
  <c r="K148" i="76"/>
  <c r="J148" i="76"/>
  <c r="K147" i="76"/>
  <c r="J147" i="76"/>
  <c r="K146" i="76"/>
  <c r="J146" i="76"/>
  <c r="K145" i="76"/>
  <c r="J145" i="76"/>
  <c r="K144" i="76"/>
  <c r="J144" i="76"/>
  <c r="K143" i="76"/>
  <c r="J143" i="76"/>
  <c r="K142" i="76"/>
  <c r="J142" i="76"/>
  <c r="K141" i="76"/>
  <c r="J141" i="76"/>
  <c r="K140" i="76"/>
  <c r="J140" i="76"/>
  <c r="K139" i="76"/>
  <c r="J139" i="76"/>
  <c r="K138" i="76"/>
  <c r="J138" i="76"/>
  <c r="K137" i="76"/>
  <c r="J137" i="76"/>
  <c r="K136" i="76"/>
  <c r="J136" i="76"/>
  <c r="K135" i="76"/>
  <c r="J135" i="76"/>
  <c r="K134" i="76"/>
  <c r="J134" i="76"/>
  <c r="K133" i="76"/>
  <c r="J133" i="76"/>
  <c r="K132" i="76"/>
  <c r="J132" i="76"/>
  <c r="K131" i="76"/>
  <c r="J131" i="76"/>
  <c r="K130" i="76"/>
  <c r="J130" i="76"/>
  <c r="K129" i="76"/>
  <c r="J129" i="76"/>
  <c r="K128" i="76"/>
  <c r="J128" i="76"/>
  <c r="K127" i="76"/>
  <c r="J127" i="76"/>
  <c r="K126" i="76"/>
  <c r="J126" i="76"/>
  <c r="K125" i="76"/>
  <c r="J125" i="76"/>
  <c r="K124" i="76"/>
  <c r="J124" i="76"/>
  <c r="K123" i="76"/>
  <c r="J123" i="76"/>
  <c r="K122" i="76"/>
  <c r="J122" i="76"/>
  <c r="K121" i="76"/>
  <c r="J121" i="76"/>
  <c r="K120" i="76"/>
  <c r="J120" i="76"/>
  <c r="K119" i="76"/>
  <c r="J119" i="76"/>
  <c r="K118" i="76"/>
  <c r="J118" i="76"/>
  <c r="K117" i="76"/>
  <c r="J117" i="76"/>
  <c r="K116" i="76"/>
  <c r="J116" i="76"/>
  <c r="K115" i="76"/>
  <c r="J115" i="76"/>
  <c r="K114" i="76"/>
  <c r="J114" i="76"/>
  <c r="K113" i="76"/>
  <c r="J113" i="76"/>
  <c r="K112" i="76"/>
  <c r="J112" i="76"/>
  <c r="K111" i="76"/>
  <c r="J111" i="76"/>
  <c r="K110" i="76"/>
  <c r="J110" i="76"/>
  <c r="K109" i="76"/>
  <c r="J109" i="76"/>
  <c r="K108" i="76"/>
  <c r="J108" i="76"/>
  <c r="K107" i="76"/>
  <c r="J107" i="76"/>
  <c r="K106" i="76"/>
  <c r="J106" i="76"/>
  <c r="K105" i="76"/>
  <c r="J105" i="76"/>
  <c r="K104" i="76"/>
  <c r="J104" i="76"/>
  <c r="K103" i="76"/>
  <c r="J103" i="76"/>
  <c r="K102" i="76"/>
  <c r="J102" i="76"/>
  <c r="K101" i="76"/>
  <c r="J101" i="76"/>
  <c r="K100" i="76"/>
  <c r="J100" i="76"/>
  <c r="K99" i="76"/>
  <c r="J99" i="76"/>
  <c r="K98" i="76"/>
  <c r="J98" i="76"/>
  <c r="K97" i="76"/>
  <c r="J97" i="76"/>
  <c r="K96" i="76"/>
  <c r="J96" i="76"/>
  <c r="K95" i="76"/>
  <c r="J95" i="76"/>
  <c r="K94" i="76"/>
  <c r="J94" i="76"/>
  <c r="K93" i="76"/>
  <c r="J93" i="76"/>
  <c r="K92" i="76"/>
  <c r="J92" i="76"/>
  <c r="K91" i="76"/>
  <c r="J91" i="76"/>
  <c r="K90" i="76"/>
  <c r="J90" i="76"/>
  <c r="K89" i="76"/>
  <c r="J89" i="76"/>
  <c r="K88" i="76"/>
  <c r="J88" i="76"/>
  <c r="K87" i="76"/>
  <c r="J87" i="76"/>
  <c r="K86" i="76"/>
  <c r="J86" i="76"/>
  <c r="K85" i="76"/>
  <c r="J85" i="76"/>
  <c r="K84" i="76"/>
  <c r="J84" i="76"/>
  <c r="K83" i="76"/>
  <c r="J83" i="76"/>
  <c r="K82" i="76"/>
  <c r="J82" i="76"/>
  <c r="K81" i="76"/>
  <c r="J81" i="76"/>
  <c r="K80" i="76"/>
  <c r="J80" i="76"/>
  <c r="K79" i="76"/>
  <c r="J79" i="76"/>
  <c r="K78" i="76"/>
  <c r="J78" i="76"/>
  <c r="K77" i="76"/>
  <c r="J77" i="76"/>
  <c r="K76" i="76"/>
  <c r="J76" i="76"/>
  <c r="K75" i="76"/>
  <c r="J75" i="76"/>
  <c r="K74" i="76"/>
  <c r="J74" i="76"/>
  <c r="K73" i="76"/>
  <c r="J73" i="76"/>
  <c r="K72" i="76"/>
  <c r="J72" i="76"/>
  <c r="K71" i="76"/>
  <c r="J71" i="76"/>
  <c r="K70" i="76"/>
  <c r="J70" i="76"/>
  <c r="K69" i="76"/>
  <c r="J69" i="76"/>
  <c r="K68" i="76"/>
  <c r="J68" i="76"/>
  <c r="K67" i="76"/>
  <c r="J67" i="76"/>
  <c r="K66" i="76"/>
  <c r="J66" i="76"/>
  <c r="K65" i="76"/>
  <c r="J65" i="76"/>
  <c r="K64" i="76"/>
  <c r="J64" i="76"/>
  <c r="K63" i="76"/>
  <c r="J63" i="76"/>
  <c r="K62" i="76"/>
  <c r="J62" i="76"/>
  <c r="K61" i="76"/>
  <c r="J61" i="76"/>
  <c r="K60" i="76"/>
  <c r="J60" i="76"/>
  <c r="K59" i="76"/>
  <c r="J59" i="76"/>
  <c r="K58" i="76"/>
  <c r="J58" i="76"/>
  <c r="K57" i="76"/>
  <c r="J57" i="76"/>
  <c r="K56" i="76"/>
  <c r="J56" i="76"/>
  <c r="K55" i="76"/>
  <c r="J55" i="76"/>
  <c r="K54" i="76"/>
  <c r="J54" i="76"/>
  <c r="K53" i="76"/>
  <c r="J53" i="76"/>
  <c r="K52" i="76"/>
  <c r="J52" i="76"/>
  <c r="K51" i="76"/>
  <c r="J51" i="76"/>
  <c r="K50" i="76"/>
  <c r="J50" i="76"/>
  <c r="K49" i="76"/>
  <c r="J49" i="76"/>
  <c r="K48" i="76"/>
  <c r="J48" i="76"/>
  <c r="K47" i="76"/>
  <c r="J47" i="76"/>
  <c r="K46" i="76"/>
  <c r="J46" i="76"/>
  <c r="K45" i="76"/>
  <c r="J45" i="76"/>
  <c r="K44" i="76"/>
  <c r="J44" i="76"/>
  <c r="K43" i="76"/>
  <c r="J43" i="76"/>
  <c r="K42" i="76"/>
  <c r="J42" i="76"/>
  <c r="K41" i="76"/>
  <c r="J41" i="76"/>
  <c r="K40" i="76"/>
  <c r="J40" i="76"/>
  <c r="K39" i="76"/>
  <c r="J39" i="76"/>
  <c r="K38" i="76"/>
  <c r="J38" i="76"/>
  <c r="K37" i="76"/>
  <c r="J37" i="76"/>
  <c r="K36" i="76"/>
  <c r="J36" i="76"/>
  <c r="K35" i="76"/>
  <c r="J35" i="76"/>
  <c r="K34" i="76"/>
  <c r="J34" i="76"/>
  <c r="K33" i="76"/>
  <c r="J33" i="76"/>
  <c r="K32" i="76"/>
  <c r="J32" i="76"/>
  <c r="K31" i="76"/>
  <c r="J31" i="76"/>
  <c r="K30" i="76"/>
  <c r="J30" i="76"/>
  <c r="K29" i="76"/>
  <c r="J29" i="76"/>
  <c r="K28" i="76"/>
  <c r="J28" i="76"/>
  <c r="K27" i="76"/>
  <c r="J27" i="76"/>
  <c r="K26" i="76"/>
  <c r="J26" i="76"/>
  <c r="K25" i="76"/>
  <c r="J25" i="76"/>
  <c r="K24" i="76"/>
  <c r="J24" i="76"/>
  <c r="K22" i="76"/>
  <c r="J22" i="76"/>
  <c r="K21" i="76"/>
  <c r="J21" i="76"/>
  <c r="K20" i="76"/>
  <c r="J20" i="76"/>
  <c r="K19" i="76"/>
  <c r="J19" i="76"/>
  <c r="K18" i="76"/>
  <c r="J18" i="76"/>
  <c r="K17" i="76"/>
  <c r="J17" i="76"/>
  <c r="K16" i="76"/>
  <c r="J16" i="76"/>
  <c r="K15" i="76"/>
  <c r="J15" i="76"/>
  <c r="K14" i="76"/>
  <c r="J14" i="76"/>
  <c r="K13" i="76"/>
  <c r="J13" i="76"/>
  <c r="K12" i="76"/>
  <c r="J12" i="76"/>
  <c r="K11" i="76"/>
  <c r="J11" i="76"/>
  <c r="L19" i="75"/>
  <c r="K19" i="75"/>
  <c r="L18" i="75"/>
  <c r="K18" i="75"/>
  <c r="L17" i="75"/>
  <c r="K17" i="75"/>
  <c r="L16" i="75"/>
  <c r="K16" i="75"/>
  <c r="L15" i="75"/>
  <c r="K15" i="75"/>
  <c r="L14" i="75"/>
  <c r="K14" i="75"/>
  <c r="L13" i="75"/>
  <c r="K13" i="75"/>
  <c r="L12" i="75"/>
  <c r="K12" i="75"/>
  <c r="L11" i="75"/>
  <c r="K11" i="75"/>
  <c r="L14" i="74"/>
  <c r="K14" i="74"/>
  <c r="L13" i="74"/>
  <c r="K13" i="74"/>
  <c r="L12" i="74"/>
  <c r="K12" i="74"/>
  <c r="L11" i="74"/>
  <c r="K11" i="74"/>
  <c r="K80" i="73"/>
  <c r="J80" i="73"/>
  <c r="K79" i="73"/>
  <c r="J79" i="73"/>
  <c r="K78" i="73"/>
  <c r="J78" i="73"/>
  <c r="K77" i="73"/>
  <c r="J77" i="73"/>
  <c r="K76" i="73"/>
  <c r="J76" i="73"/>
  <c r="K75" i="73"/>
  <c r="J75" i="73"/>
  <c r="K74" i="73"/>
  <c r="J74" i="73"/>
  <c r="K73" i="73"/>
  <c r="J73" i="73"/>
  <c r="K72" i="73"/>
  <c r="J72" i="73"/>
  <c r="K71" i="73"/>
  <c r="J71" i="73"/>
  <c r="K70" i="73"/>
  <c r="J70" i="73"/>
  <c r="K69" i="73"/>
  <c r="J69" i="73"/>
  <c r="K68" i="73"/>
  <c r="J68" i="73"/>
  <c r="K67" i="73"/>
  <c r="J67" i="73"/>
  <c r="K66" i="73"/>
  <c r="J66" i="73"/>
  <c r="K65" i="73"/>
  <c r="J65" i="73"/>
  <c r="K64" i="73"/>
  <c r="J64" i="73"/>
  <c r="K63" i="73"/>
  <c r="J63" i="73"/>
  <c r="K62" i="73"/>
  <c r="J62" i="73"/>
  <c r="K61" i="73"/>
  <c r="J61" i="73"/>
  <c r="K60" i="73"/>
  <c r="J60" i="73"/>
  <c r="K59" i="73"/>
  <c r="J59" i="73"/>
  <c r="K58" i="73"/>
  <c r="J58" i="73"/>
  <c r="K57" i="73"/>
  <c r="J57" i="73"/>
  <c r="K56" i="73"/>
  <c r="J56" i="73"/>
  <c r="K55" i="73"/>
  <c r="J55" i="73"/>
  <c r="K54" i="73"/>
  <c r="J54" i="73"/>
  <c r="K53" i="73"/>
  <c r="J53" i="73"/>
  <c r="K52" i="73"/>
  <c r="J52" i="73"/>
  <c r="K51" i="73"/>
  <c r="J51" i="73"/>
  <c r="K50" i="73"/>
  <c r="J50" i="73"/>
  <c r="K49" i="73"/>
  <c r="J49" i="73"/>
  <c r="K48" i="73"/>
  <c r="J48" i="73"/>
  <c r="K47" i="73"/>
  <c r="J47" i="73"/>
  <c r="K46" i="73"/>
  <c r="J46" i="73"/>
  <c r="K45" i="73"/>
  <c r="J45" i="73"/>
  <c r="K44" i="73"/>
  <c r="J44" i="73"/>
  <c r="K43" i="73"/>
  <c r="J43" i="73"/>
  <c r="K42" i="73"/>
  <c r="J42" i="73"/>
  <c r="K41" i="73"/>
  <c r="J41" i="73"/>
  <c r="K40" i="73"/>
  <c r="J40" i="73"/>
  <c r="K39" i="73"/>
  <c r="J39" i="73"/>
  <c r="K38" i="73"/>
  <c r="J38" i="73"/>
  <c r="K37" i="73"/>
  <c r="J37" i="73"/>
  <c r="K36" i="73"/>
  <c r="J36" i="73"/>
  <c r="K35" i="73"/>
  <c r="J35" i="73"/>
  <c r="K34" i="73"/>
  <c r="J34" i="73"/>
  <c r="K33" i="73"/>
  <c r="J33" i="73"/>
  <c r="K31" i="73"/>
  <c r="J31" i="73"/>
  <c r="K30" i="73"/>
  <c r="J30" i="73"/>
  <c r="K29" i="73"/>
  <c r="J29" i="73"/>
  <c r="K28" i="73"/>
  <c r="J28" i="73"/>
  <c r="K26" i="73"/>
  <c r="J26" i="73"/>
  <c r="K25" i="73"/>
  <c r="J25" i="73"/>
  <c r="K24" i="73"/>
  <c r="J24" i="73"/>
  <c r="K23" i="73"/>
  <c r="J23" i="73"/>
  <c r="K22" i="73"/>
  <c r="J22" i="73"/>
  <c r="K20" i="73"/>
  <c r="J20" i="73"/>
  <c r="K19" i="73"/>
  <c r="J19" i="73"/>
  <c r="K17" i="73"/>
  <c r="J17" i="73"/>
  <c r="K16" i="73"/>
  <c r="J16" i="73"/>
  <c r="K14" i="73"/>
  <c r="K13" i="73"/>
  <c r="J13" i="73"/>
  <c r="K12" i="73"/>
  <c r="J12" i="73"/>
  <c r="K11" i="73"/>
  <c r="J11" i="73"/>
  <c r="M33" i="72"/>
  <c r="L33" i="72"/>
  <c r="M32" i="72"/>
  <c r="L32" i="72"/>
  <c r="M30" i="72"/>
  <c r="L30" i="72"/>
  <c r="M29" i="72"/>
  <c r="L29" i="72"/>
  <c r="M28" i="72"/>
  <c r="L28" i="72"/>
  <c r="M27" i="72"/>
  <c r="L27" i="72"/>
  <c r="M26" i="72"/>
  <c r="L26" i="72"/>
  <c r="M25" i="72"/>
  <c r="L25" i="72"/>
  <c r="M23" i="72"/>
  <c r="L23" i="72"/>
  <c r="M20" i="72"/>
  <c r="L20" i="72"/>
  <c r="M19" i="72"/>
  <c r="L19" i="72"/>
  <c r="M18" i="72"/>
  <c r="L18" i="72"/>
  <c r="M17" i="72"/>
  <c r="L17" i="72"/>
  <c r="M16" i="72"/>
  <c r="L16" i="72"/>
  <c r="M14" i="72"/>
  <c r="L14" i="72"/>
  <c r="M12" i="72"/>
  <c r="L12" i="72"/>
  <c r="M11" i="72"/>
  <c r="L11" i="72"/>
  <c r="S33" i="71"/>
  <c r="R33" i="71"/>
  <c r="S32" i="71"/>
  <c r="R32" i="71"/>
  <c r="S31" i="71"/>
  <c r="R31" i="71"/>
  <c r="S30" i="71"/>
  <c r="R30" i="71"/>
  <c r="S29" i="71"/>
  <c r="R29" i="71"/>
  <c r="S28" i="71"/>
  <c r="R28" i="71"/>
  <c r="S27" i="71"/>
  <c r="R27" i="71"/>
  <c r="S26" i="71"/>
  <c r="R26" i="71"/>
  <c r="S25" i="71"/>
  <c r="R25" i="71"/>
  <c r="S24" i="71"/>
  <c r="R24" i="71"/>
  <c r="S22" i="71"/>
  <c r="R22" i="71"/>
  <c r="S21" i="71"/>
  <c r="R21" i="71"/>
  <c r="S20" i="71"/>
  <c r="R20" i="71"/>
  <c r="S19" i="71"/>
  <c r="R19" i="71"/>
  <c r="S18" i="71"/>
  <c r="R18" i="71"/>
  <c r="S17" i="71"/>
  <c r="R17" i="71"/>
  <c r="S16" i="71"/>
  <c r="R16" i="71"/>
  <c r="S15" i="71"/>
  <c r="R15" i="71"/>
  <c r="S14" i="71"/>
  <c r="R14" i="71"/>
  <c r="S13" i="71"/>
  <c r="R13" i="71"/>
  <c r="S12" i="71"/>
  <c r="R12" i="71"/>
  <c r="S11" i="71"/>
  <c r="R11" i="71"/>
  <c r="P158" i="69"/>
  <c r="O158" i="69"/>
  <c r="P157" i="69"/>
  <c r="O157" i="69"/>
  <c r="P156" i="69"/>
  <c r="O156" i="69"/>
  <c r="P155" i="69"/>
  <c r="O155" i="69"/>
  <c r="P154" i="69"/>
  <c r="O154" i="69"/>
  <c r="P153" i="69"/>
  <c r="O153" i="69"/>
  <c r="P152" i="69"/>
  <c r="O152" i="69"/>
  <c r="P151" i="69"/>
  <c r="O151" i="69"/>
  <c r="P150" i="69"/>
  <c r="O150" i="69"/>
  <c r="P149" i="69"/>
  <c r="O149" i="69"/>
  <c r="P148" i="69"/>
  <c r="O148" i="69"/>
  <c r="P147" i="69"/>
  <c r="O147" i="69"/>
  <c r="P146" i="69"/>
  <c r="O146" i="69"/>
  <c r="P145" i="69"/>
  <c r="O145" i="69"/>
  <c r="P144" i="69"/>
  <c r="O144" i="69"/>
  <c r="P143" i="69"/>
  <c r="O143" i="69"/>
  <c r="P142" i="69"/>
  <c r="O142" i="69"/>
  <c r="P141" i="69"/>
  <c r="O141" i="69"/>
  <c r="P140" i="69"/>
  <c r="O140" i="69"/>
  <c r="P139" i="69"/>
  <c r="O139" i="69"/>
  <c r="P138" i="69"/>
  <c r="O138" i="69"/>
  <c r="P137" i="69"/>
  <c r="O137" i="69"/>
  <c r="P136" i="69"/>
  <c r="O136" i="69"/>
  <c r="P135" i="69"/>
  <c r="O135" i="69"/>
  <c r="P134" i="69"/>
  <c r="O134" i="69"/>
  <c r="P133" i="69"/>
  <c r="O133" i="69"/>
  <c r="P132" i="69"/>
  <c r="O132" i="69"/>
  <c r="P131" i="69"/>
  <c r="O131" i="69"/>
  <c r="P130" i="69"/>
  <c r="O130" i="69"/>
  <c r="P129" i="69"/>
  <c r="O129" i="69"/>
  <c r="P128" i="69"/>
  <c r="O128" i="69"/>
  <c r="P127" i="69"/>
  <c r="O127" i="69"/>
  <c r="P126" i="69"/>
  <c r="O126" i="69"/>
  <c r="P125" i="69"/>
  <c r="O125" i="69"/>
  <c r="P124" i="69"/>
  <c r="O124" i="69"/>
  <c r="P123" i="69"/>
  <c r="O123" i="69"/>
  <c r="P122" i="69"/>
  <c r="O122" i="69"/>
  <c r="P121" i="69"/>
  <c r="O121" i="69"/>
  <c r="P120" i="69"/>
  <c r="O120" i="69"/>
  <c r="P119" i="69"/>
  <c r="O119" i="69"/>
  <c r="P118" i="69"/>
  <c r="O118" i="69"/>
  <c r="P117" i="69"/>
  <c r="O117" i="69"/>
  <c r="P116" i="69"/>
  <c r="O116" i="69"/>
  <c r="P115" i="69"/>
  <c r="O115" i="69"/>
  <c r="P114" i="69"/>
  <c r="O114" i="69"/>
  <c r="P113" i="69"/>
  <c r="O113" i="69"/>
  <c r="P112" i="69"/>
  <c r="O112" i="69"/>
  <c r="P111" i="69"/>
  <c r="O111" i="69"/>
  <c r="P110" i="69"/>
  <c r="O110" i="69"/>
  <c r="P109" i="69"/>
  <c r="O109" i="69"/>
  <c r="P108" i="69"/>
  <c r="O108" i="69"/>
  <c r="P107" i="69"/>
  <c r="O107" i="69"/>
  <c r="P106" i="69"/>
  <c r="O106" i="69"/>
  <c r="P105" i="69"/>
  <c r="O105" i="69"/>
  <c r="P104" i="69"/>
  <c r="O104" i="69"/>
  <c r="P103" i="69"/>
  <c r="O103" i="69"/>
  <c r="P102" i="69"/>
  <c r="O102" i="69"/>
  <c r="P101" i="69"/>
  <c r="O101" i="69"/>
  <c r="P100" i="69"/>
  <c r="O100" i="69"/>
  <c r="P99" i="69"/>
  <c r="O99" i="69"/>
  <c r="P98" i="69"/>
  <c r="O98" i="69"/>
  <c r="P97" i="69"/>
  <c r="O97" i="69"/>
  <c r="P96" i="69"/>
  <c r="O96" i="69"/>
  <c r="P95" i="69"/>
  <c r="O95" i="69"/>
  <c r="P94" i="69"/>
  <c r="O94" i="69"/>
  <c r="P93" i="69"/>
  <c r="O93" i="69"/>
  <c r="P92" i="69"/>
  <c r="O92" i="69"/>
  <c r="P91" i="69"/>
  <c r="O91" i="69"/>
  <c r="P90" i="69"/>
  <c r="O90" i="69"/>
  <c r="P89" i="69"/>
  <c r="O89" i="69"/>
  <c r="P88" i="69"/>
  <c r="O88" i="69"/>
  <c r="P87" i="69"/>
  <c r="O87" i="69"/>
  <c r="P86" i="69"/>
  <c r="O86" i="69"/>
  <c r="P85" i="69"/>
  <c r="O85" i="69"/>
  <c r="P84" i="69"/>
  <c r="O84" i="69"/>
  <c r="P83" i="69"/>
  <c r="O83" i="69"/>
  <c r="P82" i="69"/>
  <c r="O82" i="69"/>
  <c r="P81" i="69"/>
  <c r="O81" i="69"/>
  <c r="P80" i="69"/>
  <c r="O80" i="69"/>
  <c r="P79" i="69"/>
  <c r="O79" i="69"/>
  <c r="P78" i="69"/>
  <c r="O78" i="69"/>
  <c r="P77" i="69"/>
  <c r="O77" i="69"/>
  <c r="P76" i="69"/>
  <c r="O76" i="69"/>
  <c r="P75" i="69"/>
  <c r="O75" i="69"/>
  <c r="P74" i="69"/>
  <c r="O74" i="69"/>
  <c r="P73" i="69"/>
  <c r="O73" i="69"/>
  <c r="P72" i="69"/>
  <c r="O72" i="69"/>
  <c r="P71" i="69"/>
  <c r="O71" i="69"/>
  <c r="P70" i="69"/>
  <c r="O70" i="69"/>
  <c r="P69" i="69"/>
  <c r="O69" i="69"/>
  <c r="P68" i="69"/>
  <c r="O68" i="69"/>
  <c r="P67" i="69"/>
  <c r="O67" i="69"/>
  <c r="P66" i="69"/>
  <c r="O66" i="69"/>
  <c r="P65" i="69"/>
  <c r="O65" i="69"/>
  <c r="P64" i="69"/>
  <c r="O64" i="69"/>
  <c r="P63" i="69"/>
  <c r="O63" i="69"/>
  <c r="P62" i="69"/>
  <c r="O62" i="69"/>
  <c r="P61" i="69"/>
  <c r="O61" i="69"/>
  <c r="P60" i="69"/>
  <c r="O60" i="69"/>
  <c r="P59" i="69"/>
  <c r="O59" i="69"/>
  <c r="P58" i="69"/>
  <c r="O58" i="69"/>
  <c r="P57" i="69"/>
  <c r="O57" i="69"/>
  <c r="P56" i="69"/>
  <c r="O56" i="69"/>
  <c r="P55" i="69"/>
  <c r="O55" i="69"/>
  <c r="P54" i="69"/>
  <c r="O54" i="69"/>
  <c r="P53" i="69"/>
  <c r="O53" i="69"/>
  <c r="P52" i="69"/>
  <c r="O52" i="69"/>
  <c r="P51" i="69"/>
  <c r="O51" i="69"/>
  <c r="P50" i="69"/>
  <c r="O50" i="69"/>
  <c r="P49" i="69"/>
  <c r="O49" i="69"/>
  <c r="P48" i="69"/>
  <c r="O48" i="69"/>
  <c r="P47" i="69"/>
  <c r="O47" i="69"/>
  <c r="P46" i="69"/>
  <c r="O46" i="69"/>
  <c r="P45" i="69"/>
  <c r="O45" i="69"/>
  <c r="P44" i="69"/>
  <c r="O44" i="69"/>
  <c r="P43" i="69"/>
  <c r="O43" i="69"/>
  <c r="P42" i="69"/>
  <c r="O42" i="69"/>
  <c r="P41" i="69"/>
  <c r="O41" i="69"/>
  <c r="P40" i="69"/>
  <c r="O40" i="69"/>
  <c r="P39" i="69"/>
  <c r="O39" i="69"/>
  <c r="P38" i="69"/>
  <c r="O38" i="69"/>
  <c r="P37" i="69"/>
  <c r="O37" i="69"/>
  <c r="P36" i="69"/>
  <c r="O36" i="69"/>
  <c r="P35" i="69"/>
  <c r="O35" i="69"/>
  <c r="P34" i="69"/>
  <c r="O34" i="69"/>
  <c r="P33" i="69"/>
  <c r="O33" i="69"/>
  <c r="P32" i="69"/>
  <c r="O32" i="69"/>
  <c r="P31" i="69"/>
  <c r="O31" i="69"/>
  <c r="P30" i="69"/>
  <c r="O30" i="69"/>
  <c r="P29" i="69"/>
  <c r="O29" i="69"/>
  <c r="P28" i="69"/>
  <c r="O28" i="69"/>
  <c r="P27" i="69"/>
  <c r="O27" i="69"/>
  <c r="P26" i="69"/>
  <c r="O26" i="69"/>
  <c r="P25" i="69"/>
  <c r="O25" i="69"/>
  <c r="P24" i="69"/>
  <c r="O24" i="69"/>
  <c r="P23" i="69"/>
  <c r="O23" i="69"/>
  <c r="P20" i="69"/>
  <c r="O20" i="69"/>
  <c r="P19" i="69"/>
  <c r="O19" i="69"/>
  <c r="P18" i="69"/>
  <c r="O18" i="69"/>
  <c r="P17" i="69"/>
  <c r="O17" i="69"/>
  <c r="P16" i="69"/>
  <c r="O16" i="69"/>
  <c r="P15" i="69"/>
  <c r="O15" i="69"/>
  <c r="P14" i="69"/>
  <c r="O14" i="69"/>
  <c r="P12" i="69"/>
  <c r="O12" i="69"/>
  <c r="P11" i="69"/>
  <c r="O11" i="69"/>
  <c r="K16" i="67"/>
  <c r="J16" i="67"/>
  <c r="K15" i="67"/>
  <c r="J15" i="67"/>
  <c r="K14" i="67"/>
  <c r="J14" i="67"/>
  <c r="K13" i="67"/>
  <c r="J13" i="67"/>
  <c r="K12" i="67"/>
  <c r="J12" i="67"/>
  <c r="K11" i="67"/>
  <c r="J11" i="67"/>
  <c r="L23" i="66"/>
  <c r="K23" i="66"/>
  <c r="L22" i="66"/>
  <c r="K22" i="66"/>
  <c r="L21" i="66"/>
  <c r="K21" i="66"/>
  <c r="L20" i="66"/>
  <c r="K20" i="66"/>
  <c r="L19" i="66"/>
  <c r="K19" i="66"/>
  <c r="L17" i="66"/>
  <c r="K17" i="66"/>
  <c r="L16" i="66"/>
  <c r="K16" i="66"/>
  <c r="L15" i="66"/>
  <c r="K15" i="66"/>
  <c r="L14" i="66"/>
  <c r="K14" i="66"/>
  <c r="L13" i="66"/>
  <c r="K13" i="66"/>
  <c r="L12" i="66"/>
  <c r="K12" i="66"/>
  <c r="L11" i="66"/>
  <c r="K11" i="66"/>
  <c r="L20" i="65"/>
  <c r="K20" i="65"/>
  <c r="L19" i="65"/>
  <c r="K19" i="65"/>
  <c r="L18" i="65"/>
  <c r="K18" i="65"/>
  <c r="L17" i="65"/>
  <c r="K17" i="65"/>
  <c r="L15" i="65"/>
  <c r="K15" i="65"/>
  <c r="L14" i="65"/>
  <c r="K14" i="65"/>
  <c r="L13" i="65"/>
  <c r="K13" i="65"/>
  <c r="L12" i="65"/>
  <c r="K12" i="65"/>
  <c r="L11" i="65"/>
  <c r="K11" i="65"/>
  <c r="O16" i="64"/>
  <c r="N16" i="64"/>
  <c r="O15" i="64"/>
  <c r="N15" i="64"/>
  <c r="O14" i="64"/>
  <c r="N14" i="64"/>
  <c r="O13" i="64"/>
  <c r="N13" i="64"/>
  <c r="O12" i="64"/>
  <c r="N12" i="64"/>
  <c r="O11" i="64"/>
  <c r="N11" i="64"/>
  <c r="N73" i="63"/>
  <c r="M73" i="63"/>
  <c r="N72" i="63"/>
  <c r="M72" i="63"/>
  <c r="N71" i="63"/>
  <c r="M71" i="63"/>
  <c r="N70" i="63"/>
  <c r="M70" i="63"/>
  <c r="N69" i="63"/>
  <c r="M69" i="63"/>
  <c r="N68" i="63"/>
  <c r="M68" i="63"/>
  <c r="N67" i="63"/>
  <c r="M67" i="63"/>
  <c r="N66" i="63"/>
  <c r="M66" i="63"/>
  <c r="N65" i="63"/>
  <c r="M65" i="63"/>
  <c r="N64" i="63"/>
  <c r="M64" i="63"/>
  <c r="N63" i="63"/>
  <c r="M63" i="63"/>
  <c r="N62" i="63"/>
  <c r="M62" i="63"/>
  <c r="N61" i="63"/>
  <c r="M61" i="63"/>
  <c r="N60" i="63"/>
  <c r="M60" i="63"/>
  <c r="N59" i="63"/>
  <c r="M59" i="63"/>
  <c r="N58" i="63"/>
  <c r="M58" i="63"/>
  <c r="N57" i="63"/>
  <c r="M57" i="63"/>
  <c r="N56" i="63"/>
  <c r="M56" i="63"/>
  <c r="N55" i="63"/>
  <c r="M55" i="63"/>
  <c r="N54" i="63"/>
  <c r="M54" i="63"/>
  <c r="N53" i="63"/>
  <c r="M53" i="63"/>
  <c r="N52" i="63"/>
  <c r="M52" i="63"/>
  <c r="N51" i="63"/>
  <c r="M51" i="63"/>
  <c r="N50" i="63"/>
  <c r="M50" i="63"/>
  <c r="N49" i="63"/>
  <c r="M49" i="63"/>
  <c r="N48" i="63"/>
  <c r="M48" i="63"/>
  <c r="N47" i="63"/>
  <c r="M47" i="63"/>
  <c r="N46" i="63"/>
  <c r="M46" i="63"/>
  <c r="N45" i="63"/>
  <c r="M45" i="63"/>
  <c r="N44" i="63"/>
  <c r="M44" i="63"/>
  <c r="N43" i="63"/>
  <c r="M43" i="63"/>
  <c r="N42" i="63"/>
  <c r="M42" i="63"/>
  <c r="N41" i="63"/>
  <c r="M41" i="63"/>
  <c r="N40" i="63"/>
  <c r="M40" i="63"/>
  <c r="N39" i="63"/>
  <c r="M39" i="63"/>
  <c r="N38" i="63"/>
  <c r="M38" i="63"/>
  <c r="N37" i="63"/>
  <c r="M37" i="63"/>
  <c r="N36" i="63"/>
  <c r="M36" i="63"/>
  <c r="N35" i="63"/>
  <c r="M35" i="63"/>
  <c r="N34" i="63"/>
  <c r="M34" i="63"/>
  <c r="N32" i="63"/>
  <c r="M32" i="63"/>
  <c r="N31" i="63"/>
  <c r="M31" i="63"/>
  <c r="N30" i="63"/>
  <c r="M30" i="63"/>
  <c r="N29" i="63"/>
  <c r="M29" i="63"/>
  <c r="N28" i="63"/>
  <c r="M28" i="63"/>
  <c r="N26" i="63"/>
  <c r="M26" i="63"/>
  <c r="N25" i="63"/>
  <c r="M25" i="63"/>
  <c r="N24" i="63"/>
  <c r="M24" i="63"/>
  <c r="N23" i="63"/>
  <c r="M23" i="63"/>
  <c r="N22" i="63"/>
  <c r="M22" i="63"/>
  <c r="N21" i="63"/>
  <c r="M21" i="63"/>
  <c r="N20" i="63"/>
  <c r="M20" i="63"/>
  <c r="N19" i="63"/>
  <c r="M19" i="63"/>
  <c r="N18" i="63"/>
  <c r="M18" i="63"/>
  <c r="N17" i="63"/>
  <c r="M17" i="63"/>
  <c r="N16" i="63"/>
  <c r="M16" i="63"/>
  <c r="N15" i="63"/>
  <c r="M15" i="63"/>
  <c r="N14" i="63"/>
  <c r="M14" i="63"/>
  <c r="N13" i="63"/>
  <c r="M13" i="63"/>
  <c r="N12" i="63"/>
  <c r="M12" i="63"/>
  <c r="N11" i="63"/>
  <c r="M11" i="63"/>
  <c r="O268" i="62"/>
  <c r="N268" i="62"/>
  <c r="O267" i="62"/>
  <c r="N267" i="62"/>
  <c r="O265" i="62"/>
  <c r="N265" i="62"/>
  <c r="O264" i="62"/>
  <c r="N264" i="62"/>
  <c r="O263" i="62"/>
  <c r="N263" i="62"/>
  <c r="O262" i="62"/>
  <c r="N262" i="62"/>
  <c r="O261" i="62"/>
  <c r="N261" i="62"/>
  <c r="O260" i="62"/>
  <c r="N260" i="62"/>
  <c r="O259" i="62"/>
  <c r="N259" i="62"/>
  <c r="O258" i="62"/>
  <c r="N258" i="62"/>
  <c r="O257" i="62"/>
  <c r="N257" i="62"/>
  <c r="O256" i="62"/>
  <c r="N256" i="62"/>
  <c r="O254" i="62"/>
  <c r="N254" i="62"/>
  <c r="O253" i="62"/>
  <c r="N253" i="62"/>
  <c r="O252" i="62"/>
  <c r="N252" i="62"/>
  <c r="O251" i="62"/>
  <c r="N251" i="62"/>
  <c r="O250" i="62"/>
  <c r="N250" i="62"/>
  <c r="O249" i="62"/>
  <c r="N249" i="62"/>
  <c r="O248" i="62"/>
  <c r="N248" i="62"/>
  <c r="O247" i="62"/>
  <c r="N247" i="62"/>
  <c r="O246" i="62"/>
  <c r="N246" i="62"/>
  <c r="O245" i="62"/>
  <c r="N245" i="62"/>
  <c r="O244" i="62"/>
  <c r="N244" i="62"/>
  <c r="O243" i="62"/>
  <c r="N243" i="62"/>
  <c r="O241" i="62"/>
  <c r="N241" i="62"/>
  <c r="O240" i="62"/>
  <c r="N240" i="62"/>
  <c r="O239" i="62"/>
  <c r="N239" i="62"/>
  <c r="O238" i="62"/>
  <c r="N238" i="62"/>
  <c r="O237" i="62"/>
  <c r="N237" i="62"/>
  <c r="O236" i="62"/>
  <c r="N236" i="62"/>
  <c r="O235" i="62"/>
  <c r="N235" i="62"/>
  <c r="O234" i="62"/>
  <c r="N234" i="62"/>
  <c r="O233" i="62"/>
  <c r="N233" i="62"/>
  <c r="O232" i="62"/>
  <c r="N232" i="62"/>
  <c r="O231" i="62"/>
  <c r="N231" i="62"/>
  <c r="O230" i="62"/>
  <c r="N230" i="62"/>
  <c r="O229" i="62"/>
  <c r="N229" i="62"/>
  <c r="O228" i="62"/>
  <c r="N228" i="62"/>
  <c r="O227" i="62"/>
  <c r="N227" i="62"/>
  <c r="O226" i="62"/>
  <c r="N226" i="62"/>
  <c r="O225" i="62"/>
  <c r="N225" i="62"/>
  <c r="O224" i="62"/>
  <c r="N224" i="62"/>
  <c r="O223" i="62"/>
  <c r="N223" i="62"/>
  <c r="O222" i="62"/>
  <c r="N222" i="62"/>
  <c r="O221" i="62"/>
  <c r="N221" i="62"/>
  <c r="O220" i="62"/>
  <c r="N220" i="62"/>
  <c r="O218" i="62"/>
  <c r="N218" i="62"/>
  <c r="O217" i="62"/>
  <c r="N217" i="62"/>
  <c r="O266" i="62"/>
  <c r="N266" i="62"/>
  <c r="O216" i="62"/>
  <c r="N216" i="62"/>
  <c r="O215" i="62"/>
  <c r="N215" i="62"/>
  <c r="O214" i="62"/>
  <c r="N214" i="62"/>
  <c r="O213" i="62"/>
  <c r="N213" i="62"/>
  <c r="O212" i="62"/>
  <c r="N212" i="62"/>
  <c r="O211" i="62"/>
  <c r="N211" i="62"/>
  <c r="O210" i="62"/>
  <c r="N210" i="62"/>
  <c r="O209" i="62"/>
  <c r="N209" i="62"/>
  <c r="O208" i="62"/>
  <c r="N208" i="62"/>
  <c r="O207" i="62"/>
  <c r="N207" i="62"/>
  <c r="O255" i="62"/>
  <c r="N255" i="62"/>
  <c r="O206" i="62"/>
  <c r="N206" i="62"/>
  <c r="O205" i="62"/>
  <c r="N205" i="62"/>
  <c r="O204" i="62"/>
  <c r="N204" i="62"/>
  <c r="O203" i="62"/>
  <c r="N203" i="62"/>
  <c r="O202" i="62"/>
  <c r="N202" i="62"/>
  <c r="O201" i="62"/>
  <c r="N201" i="62"/>
  <c r="O200" i="62"/>
  <c r="N200" i="62"/>
  <c r="O199" i="62"/>
  <c r="N199" i="62"/>
  <c r="O198" i="62"/>
  <c r="N198" i="62"/>
  <c r="O197" i="62"/>
  <c r="N197" i="62"/>
  <c r="O196" i="62"/>
  <c r="N196" i="62"/>
  <c r="O242" i="62"/>
  <c r="N242" i="62"/>
  <c r="O195" i="62"/>
  <c r="N195" i="62"/>
  <c r="O194" i="62"/>
  <c r="N194" i="62"/>
  <c r="O193" i="62"/>
  <c r="N193" i="62"/>
  <c r="O192" i="62"/>
  <c r="N192" i="62"/>
  <c r="O191" i="62"/>
  <c r="N191" i="62"/>
  <c r="O190" i="62"/>
  <c r="N190" i="62"/>
  <c r="O189" i="62"/>
  <c r="N189" i="62"/>
  <c r="O188" i="62"/>
  <c r="N188" i="62"/>
  <c r="O186" i="62"/>
  <c r="N186" i="62"/>
  <c r="O185" i="62"/>
  <c r="N185" i="62"/>
  <c r="O184" i="62"/>
  <c r="N184" i="62"/>
  <c r="O183" i="62"/>
  <c r="N183" i="62"/>
  <c r="O182" i="62"/>
  <c r="N182" i="62"/>
  <c r="O181" i="62"/>
  <c r="N181" i="62"/>
  <c r="O180" i="62"/>
  <c r="N180" i="62"/>
  <c r="O179" i="62"/>
  <c r="N179" i="62"/>
  <c r="O178" i="62"/>
  <c r="N178" i="62"/>
  <c r="O177" i="62"/>
  <c r="N177" i="62"/>
  <c r="O176" i="62"/>
  <c r="N176" i="62"/>
  <c r="O175" i="62"/>
  <c r="N175" i="62"/>
  <c r="O174" i="62"/>
  <c r="N174" i="62"/>
  <c r="O173" i="62"/>
  <c r="N173" i="62"/>
  <c r="O172" i="62"/>
  <c r="N172" i="62"/>
  <c r="O171" i="62"/>
  <c r="N171" i="62"/>
  <c r="O170" i="62"/>
  <c r="N170" i="62"/>
  <c r="O169" i="62"/>
  <c r="N169" i="62"/>
  <c r="O168" i="62"/>
  <c r="N168" i="62"/>
  <c r="O167" i="62"/>
  <c r="N167" i="62"/>
  <c r="O166" i="62"/>
  <c r="N166" i="62"/>
  <c r="O165" i="62"/>
  <c r="N165" i="62"/>
  <c r="O164" i="62"/>
  <c r="N164" i="62"/>
  <c r="O163" i="62"/>
  <c r="N163" i="62"/>
  <c r="O162" i="62"/>
  <c r="N162" i="62"/>
  <c r="O161" i="62"/>
  <c r="N161" i="62"/>
  <c r="O160" i="62"/>
  <c r="N160" i="62"/>
  <c r="O159" i="62"/>
  <c r="N159" i="62"/>
  <c r="O158" i="62"/>
  <c r="N158" i="62"/>
  <c r="O157" i="62"/>
  <c r="N157" i="62"/>
  <c r="O156" i="62"/>
  <c r="N156" i="62"/>
  <c r="O155" i="62"/>
  <c r="N155" i="62"/>
  <c r="O154" i="62"/>
  <c r="N154" i="62"/>
  <c r="O153" i="62"/>
  <c r="N153" i="62"/>
  <c r="O152" i="62"/>
  <c r="N152" i="62"/>
  <c r="O151" i="62"/>
  <c r="N151" i="62"/>
  <c r="O150" i="62"/>
  <c r="N150" i="62"/>
  <c r="O149" i="62"/>
  <c r="N149" i="62"/>
  <c r="O148" i="62"/>
  <c r="N148" i="62"/>
  <c r="O147" i="62"/>
  <c r="N147" i="62"/>
  <c r="O146" i="62"/>
  <c r="N146" i="62"/>
  <c r="O145" i="62"/>
  <c r="N145" i="62"/>
  <c r="O144" i="62"/>
  <c r="N144" i="62"/>
  <c r="O143" i="62"/>
  <c r="N143" i="62"/>
  <c r="O142" i="62"/>
  <c r="N142" i="62"/>
  <c r="O141" i="62"/>
  <c r="N141" i="62"/>
  <c r="O140" i="62"/>
  <c r="N140" i="62"/>
  <c r="O139" i="62"/>
  <c r="N139" i="62"/>
  <c r="O138" i="62"/>
  <c r="N138" i="62"/>
  <c r="O137" i="62"/>
  <c r="N137" i="62"/>
  <c r="O136" i="62"/>
  <c r="N136" i="62"/>
  <c r="O135" i="62"/>
  <c r="N135" i="62"/>
  <c r="O134" i="62"/>
  <c r="N134" i="62"/>
  <c r="O133" i="62"/>
  <c r="N133" i="62"/>
  <c r="O132" i="62"/>
  <c r="N132" i="62"/>
  <c r="O131" i="62"/>
  <c r="N131" i="62"/>
  <c r="O130" i="62"/>
  <c r="N130" i="62"/>
  <c r="O129" i="62"/>
  <c r="N129" i="62"/>
  <c r="O128" i="62"/>
  <c r="N128" i="62"/>
  <c r="O127" i="62"/>
  <c r="N127" i="62"/>
  <c r="O126" i="62"/>
  <c r="N126" i="62"/>
  <c r="O125" i="62"/>
  <c r="N125" i="62"/>
  <c r="O124" i="62"/>
  <c r="N124" i="62"/>
  <c r="O123" i="62"/>
  <c r="N123" i="62"/>
  <c r="O122" i="62"/>
  <c r="N122" i="62"/>
  <c r="O121" i="62"/>
  <c r="N121" i="62"/>
  <c r="O120" i="62"/>
  <c r="N120" i="62"/>
  <c r="O119" i="62"/>
  <c r="N119" i="62"/>
  <c r="O118" i="62"/>
  <c r="N118" i="62"/>
  <c r="O116" i="62"/>
  <c r="N116" i="62"/>
  <c r="O115" i="62"/>
  <c r="N115" i="62"/>
  <c r="O114" i="62"/>
  <c r="N114" i="62"/>
  <c r="O113" i="62"/>
  <c r="N113" i="62"/>
  <c r="O112" i="62"/>
  <c r="N112" i="62"/>
  <c r="O111" i="62"/>
  <c r="N111" i="62"/>
  <c r="O110" i="62"/>
  <c r="N110" i="62"/>
  <c r="O109" i="62"/>
  <c r="N109" i="62"/>
  <c r="O108" i="62"/>
  <c r="N108" i="62"/>
  <c r="O107" i="62"/>
  <c r="N107" i="62"/>
  <c r="O106" i="62"/>
  <c r="N106" i="62"/>
  <c r="O105" i="62"/>
  <c r="N105" i="62"/>
  <c r="O104" i="62"/>
  <c r="N104" i="62"/>
  <c r="O103" i="62"/>
  <c r="N103" i="62"/>
  <c r="O102" i="62"/>
  <c r="N102" i="62"/>
  <c r="O101" i="62"/>
  <c r="N101" i="62"/>
  <c r="O100" i="62"/>
  <c r="N100" i="62"/>
  <c r="O99" i="62"/>
  <c r="N99" i="62"/>
  <c r="O98" i="62"/>
  <c r="N98" i="62"/>
  <c r="O97" i="62"/>
  <c r="N97" i="62"/>
  <c r="O96" i="62"/>
  <c r="N96" i="62"/>
  <c r="O95" i="62"/>
  <c r="N95" i="62"/>
  <c r="O94" i="62"/>
  <c r="N94" i="62"/>
  <c r="O93" i="62"/>
  <c r="N93" i="62"/>
  <c r="O92" i="62"/>
  <c r="N92" i="62"/>
  <c r="O91" i="62"/>
  <c r="N91" i="62"/>
  <c r="O90" i="62"/>
  <c r="N90" i="62"/>
  <c r="O89" i="62"/>
  <c r="N89" i="62"/>
  <c r="O88" i="62"/>
  <c r="N88" i="62"/>
  <c r="O87" i="62"/>
  <c r="N87" i="62"/>
  <c r="O86" i="62"/>
  <c r="N86" i="62"/>
  <c r="O85" i="62"/>
  <c r="N85" i="62"/>
  <c r="O84" i="62"/>
  <c r="N84" i="62"/>
  <c r="O83" i="62"/>
  <c r="N83" i="62"/>
  <c r="O82" i="62"/>
  <c r="N82" i="62"/>
  <c r="O81" i="62"/>
  <c r="N81" i="62"/>
  <c r="O80" i="62"/>
  <c r="N80" i="62"/>
  <c r="O79" i="62"/>
  <c r="N79" i="62"/>
  <c r="O78" i="62"/>
  <c r="N78" i="62"/>
  <c r="O77" i="62"/>
  <c r="N77" i="62"/>
  <c r="O76" i="62"/>
  <c r="N76" i="62"/>
  <c r="O75" i="62"/>
  <c r="N75" i="62"/>
  <c r="O74" i="62"/>
  <c r="N74" i="62"/>
  <c r="O73" i="62"/>
  <c r="N73" i="62"/>
  <c r="O72" i="62"/>
  <c r="N72" i="62"/>
  <c r="O71" i="62"/>
  <c r="N71" i="62"/>
  <c r="O70" i="62"/>
  <c r="N70" i="62"/>
  <c r="O69" i="62"/>
  <c r="N69" i="62"/>
  <c r="O68" i="62"/>
  <c r="N68" i="62"/>
  <c r="O67" i="62"/>
  <c r="N67" i="62"/>
  <c r="O66" i="62"/>
  <c r="N66" i="62"/>
  <c r="O65" i="62"/>
  <c r="N65" i="62"/>
  <c r="O64" i="62"/>
  <c r="N64" i="62"/>
  <c r="O63" i="62"/>
  <c r="N63" i="62"/>
  <c r="O62" i="62"/>
  <c r="N62" i="62"/>
  <c r="O61" i="62"/>
  <c r="N61" i="62"/>
  <c r="O60" i="62"/>
  <c r="N60" i="62"/>
  <c r="O59" i="62"/>
  <c r="N59" i="62"/>
  <c r="O58" i="62"/>
  <c r="N58" i="62"/>
  <c r="O57" i="62"/>
  <c r="N57" i="62"/>
  <c r="O56" i="62"/>
  <c r="N56" i="62"/>
  <c r="O55" i="62"/>
  <c r="N55" i="62"/>
  <c r="O54" i="62"/>
  <c r="N54" i="62"/>
  <c r="O53" i="62"/>
  <c r="N53" i="62"/>
  <c r="O52" i="62"/>
  <c r="N52" i="62"/>
  <c r="O51" i="62"/>
  <c r="N51" i="62"/>
  <c r="O50" i="62"/>
  <c r="N50" i="62"/>
  <c r="O49" i="62"/>
  <c r="N49" i="62"/>
  <c r="O47" i="62"/>
  <c r="N47" i="62"/>
  <c r="O46" i="62"/>
  <c r="N46" i="62"/>
  <c r="O45" i="62"/>
  <c r="N45" i="62"/>
  <c r="O44" i="62"/>
  <c r="N44" i="62"/>
  <c r="O43" i="62"/>
  <c r="N43" i="62"/>
  <c r="O42" i="62"/>
  <c r="N42" i="62"/>
  <c r="O41" i="62"/>
  <c r="N41" i="62"/>
  <c r="O40" i="62"/>
  <c r="N40" i="62"/>
  <c r="O39" i="62"/>
  <c r="N39" i="62"/>
  <c r="O38" i="62"/>
  <c r="N38" i="62"/>
  <c r="O37" i="62"/>
  <c r="N37" i="62"/>
  <c r="O36" i="62"/>
  <c r="N36" i="62"/>
  <c r="O35" i="62"/>
  <c r="N35" i="62"/>
  <c r="O34" i="62"/>
  <c r="N34" i="62"/>
  <c r="O33" i="62"/>
  <c r="N33" i="62"/>
  <c r="O32" i="62"/>
  <c r="N32" i="62"/>
  <c r="O31" i="62"/>
  <c r="N31" i="62"/>
  <c r="O30" i="62"/>
  <c r="N30" i="62"/>
  <c r="O29" i="62"/>
  <c r="N29" i="62"/>
  <c r="O28" i="62"/>
  <c r="N28" i="62"/>
  <c r="O27" i="62"/>
  <c r="N27" i="62"/>
  <c r="O26" i="62"/>
  <c r="N26" i="62"/>
  <c r="O25" i="62"/>
  <c r="N25" i="62"/>
  <c r="O24" i="62"/>
  <c r="N24" i="62"/>
  <c r="O23" i="62"/>
  <c r="N23" i="62"/>
  <c r="O22" i="62"/>
  <c r="N22" i="62"/>
  <c r="O21" i="62"/>
  <c r="N21" i="62"/>
  <c r="O20" i="62"/>
  <c r="N20" i="62"/>
  <c r="O19" i="62"/>
  <c r="N19" i="62"/>
  <c r="O18" i="62"/>
  <c r="N18" i="62"/>
  <c r="O17" i="62"/>
  <c r="N17" i="62"/>
  <c r="O16" i="62"/>
  <c r="N16" i="62"/>
  <c r="O15" i="62"/>
  <c r="N15" i="62"/>
  <c r="O14" i="62"/>
  <c r="N14" i="62"/>
  <c r="O13" i="62"/>
  <c r="N13" i="62"/>
  <c r="O12" i="62"/>
  <c r="N12" i="62"/>
  <c r="O11" i="62"/>
  <c r="N11" i="62"/>
  <c r="U256" i="61"/>
  <c r="T256" i="61"/>
  <c r="U255" i="61"/>
  <c r="T255" i="61"/>
  <c r="U254" i="61"/>
  <c r="T254" i="61"/>
  <c r="U253" i="61"/>
  <c r="T253" i="61"/>
  <c r="U252" i="61"/>
  <c r="T252" i="61"/>
  <c r="U250" i="61"/>
  <c r="T250" i="61"/>
  <c r="U249" i="61"/>
  <c r="T249" i="61"/>
  <c r="U248" i="61"/>
  <c r="T248" i="61"/>
  <c r="U247" i="61"/>
  <c r="T247" i="61"/>
  <c r="U246" i="61"/>
  <c r="T246" i="61"/>
  <c r="U245" i="61"/>
  <c r="T245" i="61"/>
  <c r="U244" i="61"/>
  <c r="T244" i="61"/>
  <c r="U243" i="61"/>
  <c r="T243" i="61"/>
  <c r="U242" i="61"/>
  <c r="T242" i="61"/>
  <c r="U241" i="61"/>
  <c r="T241" i="61"/>
  <c r="U240" i="61"/>
  <c r="T240" i="61"/>
  <c r="U239" i="61"/>
  <c r="T239" i="61"/>
  <c r="U238" i="61"/>
  <c r="T238" i="61"/>
  <c r="U237" i="61"/>
  <c r="T237" i="61"/>
  <c r="U236" i="61"/>
  <c r="T236" i="61"/>
  <c r="U235" i="61"/>
  <c r="T235" i="61"/>
  <c r="U234" i="61"/>
  <c r="T234" i="61"/>
  <c r="U233" i="61"/>
  <c r="T233" i="61"/>
  <c r="U232" i="61"/>
  <c r="T232" i="61"/>
  <c r="U231" i="61"/>
  <c r="T231" i="61"/>
  <c r="U230" i="61"/>
  <c r="T230" i="61"/>
  <c r="U229" i="61"/>
  <c r="T229" i="61"/>
  <c r="U228" i="61"/>
  <c r="T228" i="61"/>
  <c r="U227" i="61"/>
  <c r="T227" i="61"/>
  <c r="U226" i="61"/>
  <c r="T226" i="61"/>
  <c r="U225" i="61"/>
  <c r="T225" i="61"/>
  <c r="U224" i="61"/>
  <c r="T224" i="61"/>
  <c r="U223" i="61"/>
  <c r="T223" i="61"/>
  <c r="U222" i="61"/>
  <c r="T222" i="61"/>
  <c r="U221" i="61"/>
  <c r="T221" i="61"/>
  <c r="U220" i="61"/>
  <c r="T220" i="61"/>
  <c r="U219" i="61"/>
  <c r="T219" i="61"/>
  <c r="U218" i="61"/>
  <c r="T218" i="61"/>
  <c r="U217" i="61"/>
  <c r="T217" i="61"/>
  <c r="U216" i="61"/>
  <c r="T216" i="61"/>
  <c r="U215" i="61"/>
  <c r="T215" i="61"/>
  <c r="U214" i="61"/>
  <c r="T214" i="61"/>
  <c r="U213" i="61"/>
  <c r="T213" i="61"/>
  <c r="U212" i="61"/>
  <c r="T212" i="61"/>
  <c r="U211" i="61"/>
  <c r="T211" i="61"/>
  <c r="U210" i="61"/>
  <c r="T210" i="61"/>
  <c r="U209" i="61"/>
  <c r="T209" i="61"/>
  <c r="U208" i="61"/>
  <c r="T208" i="61"/>
  <c r="U207" i="61"/>
  <c r="T207" i="61"/>
  <c r="U206" i="61"/>
  <c r="T206" i="61"/>
  <c r="U205" i="61"/>
  <c r="T205" i="61"/>
  <c r="U204" i="61"/>
  <c r="T204" i="61"/>
  <c r="U203" i="61"/>
  <c r="T203" i="61"/>
  <c r="U202" i="61"/>
  <c r="T202" i="61"/>
  <c r="U201" i="61"/>
  <c r="T201" i="61"/>
  <c r="U200" i="61"/>
  <c r="T200" i="61"/>
  <c r="U199" i="61"/>
  <c r="T199" i="61"/>
  <c r="U198" i="61"/>
  <c r="T198" i="61"/>
  <c r="U197" i="61"/>
  <c r="T197" i="61"/>
  <c r="U196" i="61"/>
  <c r="T196" i="61"/>
  <c r="U195" i="61"/>
  <c r="T195" i="61"/>
  <c r="U194" i="61"/>
  <c r="T194" i="61"/>
  <c r="U193" i="61"/>
  <c r="T193" i="61"/>
  <c r="U192" i="61"/>
  <c r="T192" i="61"/>
  <c r="U191" i="61"/>
  <c r="T191" i="61"/>
  <c r="U190" i="61"/>
  <c r="T190" i="61"/>
  <c r="U189" i="61"/>
  <c r="T189" i="61"/>
  <c r="U188" i="61"/>
  <c r="T188" i="61"/>
  <c r="U187" i="61"/>
  <c r="T187" i="61"/>
  <c r="U186" i="61"/>
  <c r="T186" i="61"/>
  <c r="U185" i="61"/>
  <c r="T185" i="61"/>
  <c r="U184" i="61"/>
  <c r="T184" i="61"/>
  <c r="U183" i="61"/>
  <c r="T183" i="61"/>
  <c r="U182" i="61"/>
  <c r="T182" i="61"/>
  <c r="U181" i="61"/>
  <c r="T181" i="61"/>
  <c r="U180" i="61"/>
  <c r="T180" i="61"/>
  <c r="U179" i="61"/>
  <c r="T179" i="61"/>
  <c r="U178" i="61"/>
  <c r="T178" i="61"/>
  <c r="U177" i="61"/>
  <c r="T177" i="61"/>
  <c r="U176" i="61"/>
  <c r="T176" i="61"/>
  <c r="U175" i="61"/>
  <c r="T175" i="61"/>
  <c r="U174" i="61"/>
  <c r="T174" i="61"/>
  <c r="U173" i="61"/>
  <c r="T173" i="61"/>
  <c r="U172" i="61"/>
  <c r="T172" i="61"/>
  <c r="U171" i="61"/>
  <c r="T171" i="61"/>
  <c r="U170" i="61"/>
  <c r="T170" i="61"/>
  <c r="U169" i="61"/>
  <c r="T169" i="61"/>
  <c r="U168" i="61"/>
  <c r="T168" i="61"/>
  <c r="U166" i="61"/>
  <c r="T166" i="61"/>
  <c r="U165" i="61"/>
  <c r="T165" i="61"/>
  <c r="U164" i="61"/>
  <c r="T164" i="61"/>
  <c r="U163" i="61"/>
  <c r="T163" i="61"/>
  <c r="U162" i="61"/>
  <c r="T162" i="61"/>
  <c r="U161" i="61"/>
  <c r="T161" i="61"/>
  <c r="U160" i="61"/>
  <c r="T160" i="61"/>
  <c r="U159" i="61"/>
  <c r="T159" i="61"/>
  <c r="U158" i="61"/>
  <c r="T158" i="61"/>
  <c r="U157" i="61"/>
  <c r="T157" i="61"/>
  <c r="U156" i="61"/>
  <c r="T156" i="61"/>
  <c r="U155" i="61"/>
  <c r="T155" i="61"/>
  <c r="U154" i="61"/>
  <c r="T154" i="61"/>
  <c r="U153" i="61"/>
  <c r="T153" i="61"/>
  <c r="U152" i="61"/>
  <c r="T152" i="61"/>
  <c r="U151" i="61"/>
  <c r="T151" i="61"/>
  <c r="U150" i="61"/>
  <c r="T150" i="61"/>
  <c r="U149" i="61"/>
  <c r="T149" i="61"/>
  <c r="U148" i="61"/>
  <c r="T148" i="61"/>
  <c r="U147" i="61"/>
  <c r="T147" i="61"/>
  <c r="U146" i="61"/>
  <c r="T146" i="61"/>
  <c r="U145" i="61"/>
  <c r="T145" i="61"/>
  <c r="U144" i="61"/>
  <c r="T144" i="61"/>
  <c r="U143" i="61"/>
  <c r="T143" i="61"/>
  <c r="U142" i="61"/>
  <c r="T142" i="61"/>
  <c r="U141" i="61"/>
  <c r="T141" i="61"/>
  <c r="U140" i="61"/>
  <c r="T140" i="61"/>
  <c r="U139" i="61"/>
  <c r="T139" i="61"/>
  <c r="U138" i="61"/>
  <c r="T138" i="61"/>
  <c r="U137" i="61"/>
  <c r="T137" i="61"/>
  <c r="U136" i="61"/>
  <c r="T136" i="61"/>
  <c r="U135" i="61"/>
  <c r="T135" i="61"/>
  <c r="U134" i="61"/>
  <c r="T134" i="61"/>
  <c r="U133" i="61"/>
  <c r="T133" i="61"/>
  <c r="U132" i="61"/>
  <c r="T132" i="61"/>
  <c r="U131" i="61"/>
  <c r="T131" i="61"/>
  <c r="U130" i="61"/>
  <c r="T130" i="61"/>
  <c r="U129" i="61"/>
  <c r="T129" i="61"/>
  <c r="U128" i="61"/>
  <c r="T128" i="61"/>
  <c r="U127" i="61"/>
  <c r="T127" i="61"/>
  <c r="U126" i="61"/>
  <c r="T126" i="61"/>
  <c r="U125" i="61"/>
  <c r="T125" i="61"/>
  <c r="U124" i="61"/>
  <c r="T124" i="61"/>
  <c r="U123" i="61"/>
  <c r="T123" i="61"/>
  <c r="U122" i="61"/>
  <c r="T122" i="61"/>
  <c r="U121" i="61"/>
  <c r="T121" i="61"/>
  <c r="U120" i="61"/>
  <c r="T120" i="61"/>
  <c r="U119" i="61"/>
  <c r="T119" i="61"/>
  <c r="U118" i="61"/>
  <c r="T118" i="61"/>
  <c r="U117" i="61"/>
  <c r="T117" i="61"/>
  <c r="U116" i="61"/>
  <c r="T116" i="61"/>
  <c r="U115" i="61"/>
  <c r="T115" i="61"/>
  <c r="U114" i="61"/>
  <c r="T114" i="61"/>
  <c r="U113" i="61"/>
  <c r="T113" i="61"/>
  <c r="U112" i="61"/>
  <c r="T112" i="61"/>
  <c r="U111" i="61"/>
  <c r="T111" i="61"/>
  <c r="U110" i="61"/>
  <c r="T110" i="61"/>
  <c r="U109" i="61"/>
  <c r="T109" i="61"/>
  <c r="U108" i="61"/>
  <c r="T108" i="61"/>
  <c r="U107" i="61"/>
  <c r="T107" i="61"/>
  <c r="U106" i="61"/>
  <c r="T106" i="61"/>
  <c r="U105" i="61"/>
  <c r="T105" i="61"/>
  <c r="U104" i="61"/>
  <c r="T104" i="61"/>
  <c r="U103" i="61"/>
  <c r="T103" i="61"/>
  <c r="U102" i="61"/>
  <c r="T102" i="61"/>
  <c r="U101" i="61"/>
  <c r="T101" i="61"/>
  <c r="U100" i="61"/>
  <c r="T100" i="61"/>
  <c r="U99" i="61"/>
  <c r="T99" i="61"/>
  <c r="U98" i="61"/>
  <c r="T98" i="61"/>
  <c r="U97" i="61"/>
  <c r="T97" i="61"/>
  <c r="U96" i="61"/>
  <c r="T96" i="61"/>
  <c r="U95" i="61"/>
  <c r="T95" i="61"/>
  <c r="U94" i="61"/>
  <c r="T94" i="61"/>
  <c r="U93" i="61"/>
  <c r="T93" i="61"/>
  <c r="U92" i="61"/>
  <c r="T92" i="61"/>
  <c r="U91" i="61"/>
  <c r="T91" i="61"/>
  <c r="U90" i="61"/>
  <c r="T90" i="61"/>
  <c r="U89" i="61"/>
  <c r="T89" i="61"/>
  <c r="U88" i="61"/>
  <c r="T88" i="61"/>
  <c r="U87" i="61"/>
  <c r="T87" i="61"/>
  <c r="U86" i="61"/>
  <c r="T86" i="61"/>
  <c r="U85" i="61"/>
  <c r="T85" i="61"/>
  <c r="U84" i="61"/>
  <c r="T84" i="61"/>
  <c r="U83" i="61"/>
  <c r="T83" i="61"/>
  <c r="U82" i="61"/>
  <c r="T82" i="61"/>
  <c r="U81" i="61"/>
  <c r="T81" i="61"/>
  <c r="U80" i="61"/>
  <c r="T80" i="61"/>
  <c r="U79" i="61"/>
  <c r="T79" i="61"/>
  <c r="U78" i="61"/>
  <c r="T78" i="61"/>
  <c r="U77" i="61"/>
  <c r="T77" i="61"/>
  <c r="U76" i="61"/>
  <c r="T76" i="61"/>
  <c r="U75" i="61"/>
  <c r="T75" i="61"/>
  <c r="U74" i="61"/>
  <c r="T74" i="61"/>
  <c r="U73" i="61"/>
  <c r="T73" i="61"/>
  <c r="U72" i="61"/>
  <c r="T72" i="61"/>
  <c r="U71" i="61"/>
  <c r="T71" i="61"/>
  <c r="U70" i="61"/>
  <c r="T70" i="61"/>
  <c r="U69" i="61"/>
  <c r="T69" i="61"/>
  <c r="U68" i="61"/>
  <c r="T68" i="61"/>
  <c r="U67" i="61"/>
  <c r="T67" i="61"/>
  <c r="U66" i="61"/>
  <c r="T66" i="61"/>
  <c r="U65" i="61"/>
  <c r="T65" i="61"/>
  <c r="U64" i="61"/>
  <c r="T64" i="61"/>
  <c r="U63" i="61"/>
  <c r="T63" i="61"/>
  <c r="U62" i="61"/>
  <c r="T62" i="61"/>
  <c r="U61" i="61"/>
  <c r="T61" i="61"/>
  <c r="U60" i="61"/>
  <c r="T60" i="61"/>
  <c r="U59" i="61"/>
  <c r="T59" i="61"/>
  <c r="U58" i="61"/>
  <c r="T58" i="61"/>
  <c r="U57" i="61"/>
  <c r="T57" i="61"/>
  <c r="U56" i="61"/>
  <c r="T56" i="61"/>
  <c r="U55" i="61"/>
  <c r="T55" i="61"/>
  <c r="U54" i="61"/>
  <c r="T54" i="61"/>
  <c r="U53" i="61"/>
  <c r="T53" i="61"/>
  <c r="U52" i="61"/>
  <c r="T52" i="61"/>
  <c r="U51" i="61"/>
  <c r="T51" i="61"/>
  <c r="U50" i="61"/>
  <c r="T50" i="61"/>
  <c r="U49" i="61"/>
  <c r="T49" i="61"/>
  <c r="U48" i="61"/>
  <c r="T48" i="61"/>
  <c r="U47" i="61"/>
  <c r="T47" i="61"/>
  <c r="U46" i="61"/>
  <c r="T46" i="61"/>
  <c r="U45" i="61"/>
  <c r="T45" i="61"/>
  <c r="U44" i="61"/>
  <c r="T44" i="61"/>
  <c r="U43" i="61"/>
  <c r="T43" i="61"/>
  <c r="U42" i="61"/>
  <c r="T42" i="61"/>
  <c r="U41" i="61"/>
  <c r="T41" i="61"/>
  <c r="U40" i="61"/>
  <c r="T40" i="61"/>
  <c r="U39" i="61"/>
  <c r="T39" i="61"/>
  <c r="U38" i="61"/>
  <c r="T38" i="61"/>
  <c r="U37" i="61"/>
  <c r="T37" i="61"/>
  <c r="U36" i="61"/>
  <c r="T36" i="61"/>
  <c r="U35" i="61"/>
  <c r="T35" i="61"/>
  <c r="U34" i="61"/>
  <c r="T34" i="61"/>
  <c r="U33" i="61"/>
  <c r="T33" i="61"/>
  <c r="U32" i="61"/>
  <c r="T32" i="61"/>
  <c r="U31" i="61"/>
  <c r="T31" i="61"/>
  <c r="U30" i="61"/>
  <c r="T30" i="61"/>
  <c r="U29" i="61"/>
  <c r="T29" i="61"/>
  <c r="U28" i="61"/>
  <c r="T28" i="61"/>
  <c r="U27" i="61"/>
  <c r="T27" i="61"/>
  <c r="U26" i="61"/>
  <c r="T26" i="61"/>
  <c r="U25" i="61"/>
  <c r="T25" i="61"/>
  <c r="U24" i="61"/>
  <c r="T24" i="61"/>
  <c r="U23" i="61"/>
  <c r="T23" i="61"/>
  <c r="U22" i="61"/>
  <c r="T22" i="61"/>
  <c r="U21" i="61"/>
  <c r="T21" i="61"/>
  <c r="U20" i="61"/>
  <c r="T20" i="61"/>
  <c r="U19" i="61"/>
  <c r="T19" i="61"/>
  <c r="U18" i="61"/>
  <c r="T18" i="61"/>
  <c r="U17" i="61"/>
  <c r="T17" i="61"/>
  <c r="U16" i="61"/>
  <c r="T16" i="61"/>
  <c r="U15" i="61"/>
  <c r="T15" i="61"/>
  <c r="U14" i="61"/>
  <c r="T14" i="61"/>
  <c r="U13" i="61"/>
  <c r="T13" i="61"/>
  <c r="U12" i="61"/>
  <c r="T12" i="61"/>
  <c r="U11" i="61"/>
  <c r="T11" i="61"/>
  <c r="R25" i="59"/>
  <c r="Q25" i="59"/>
  <c r="R24" i="59"/>
  <c r="Q24" i="59"/>
  <c r="R23" i="59"/>
  <c r="Q23" i="59"/>
  <c r="R22" i="59"/>
  <c r="Q22" i="59"/>
  <c r="R21" i="59"/>
  <c r="Q21" i="59"/>
  <c r="R20" i="59"/>
  <c r="Q20" i="59"/>
  <c r="R19" i="59"/>
  <c r="Q19" i="59"/>
  <c r="R18" i="59"/>
  <c r="Q18" i="59"/>
  <c r="R17" i="59"/>
  <c r="Q17" i="59"/>
  <c r="R16" i="59"/>
  <c r="Q16" i="59"/>
  <c r="R15" i="59"/>
  <c r="Q15" i="59"/>
  <c r="R14" i="59"/>
  <c r="Q14" i="59"/>
  <c r="R13" i="59"/>
  <c r="Q13" i="59"/>
  <c r="R12" i="59"/>
  <c r="Q12" i="59"/>
  <c r="R11" i="59"/>
  <c r="Q11" i="59"/>
  <c r="L53" i="58"/>
  <c r="K53" i="58"/>
  <c r="L57" i="58"/>
  <c r="K57" i="58"/>
  <c r="L56" i="58"/>
  <c r="K56" i="58"/>
  <c r="L55" i="58"/>
  <c r="K55" i="58"/>
  <c r="L50" i="58"/>
  <c r="K50" i="58"/>
  <c r="L49" i="58"/>
  <c r="K49" i="58"/>
  <c r="L48" i="58"/>
  <c r="K48" i="58"/>
  <c r="L47" i="58"/>
  <c r="K47" i="58"/>
  <c r="L46" i="58"/>
  <c r="K46" i="58"/>
  <c r="L45" i="58"/>
  <c r="K45" i="58"/>
  <c r="L44" i="58"/>
  <c r="K44" i="58"/>
  <c r="L43" i="58"/>
  <c r="K43" i="58"/>
  <c r="L42" i="58"/>
  <c r="K42" i="58"/>
  <c r="L41" i="58"/>
  <c r="K41" i="58"/>
  <c r="L40" i="58"/>
  <c r="K40" i="58"/>
  <c r="L39" i="58"/>
  <c r="K39" i="58"/>
  <c r="L38" i="58"/>
  <c r="K38" i="58"/>
  <c r="L37" i="58"/>
  <c r="K37" i="58"/>
  <c r="L36" i="58"/>
  <c r="K36" i="58"/>
  <c r="L35" i="58"/>
  <c r="K35" i="58"/>
  <c r="L34" i="58"/>
  <c r="K34" i="58"/>
  <c r="L33" i="58"/>
  <c r="K33" i="58"/>
  <c r="L32" i="58"/>
  <c r="K32" i="58"/>
  <c r="L31" i="58"/>
  <c r="K31" i="58"/>
  <c r="L30" i="58"/>
  <c r="K30" i="58"/>
  <c r="L29" i="58"/>
  <c r="K29" i="58"/>
  <c r="L28" i="58"/>
  <c r="K28" i="58"/>
  <c r="L27" i="58"/>
  <c r="K27" i="58"/>
  <c r="L26" i="58"/>
  <c r="K26" i="58"/>
  <c r="L25" i="58"/>
  <c r="K25" i="58"/>
  <c r="L24" i="58"/>
  <c r="K24" i="58"/>
  <c r="L23" i="58"/>
  <c r="K23" i="58"/>
  <c r="L22" i="58"/>
  <c r="K22" i="58"/>
  <c r="L20" i="58"/>
  <c r="K20" i="58"/>
  <c r="L19" i="58"/>
  <c r="K19" i="58"/>
  <c r="L18" i="58"/>
  <c r="K18" i="58"/>
  <c r="L17" i="58"/>
  <c r="K17" i="58"/>
  <c r="L16" i="58"/>
  <c r="K16" i="58"/>
  <c r="L15" i="58"/>
  <c r="K15" i="58"/>
  <c r="L14" i="58"/>
  <c r="K14" i="58"/>
  <c r="L13" i="58"/>
  <c r="K13" i="58"/>
  <c r="L12" i="58"/>
  <c r="K12" i="58"/>
  <c r="L11" i="58"/>
  <c r="K11" i="58"/>
  <c r="L10" i="58"/>
  <c r="K10" i="58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34">
    <s v="Migdal Hashkaot Neches Boded"/>
    <s v="{[Time].[Hie Time].[Yom].&amp;[20230930]}"/>
    <s v="{[Medida].[Medida].&amp;[2]}"/>
    <s v="{[Keren].[Keren].[All]}"/>
    <s v="{[Cheshbon KM].[Hie Peilut].[Chevra].&amp;[374]&amp;[Kod_Peilut_L7_106]&amp;[Kod_Peilut_L6_372]&amp;[Kod_Peilut_L5_305]&amp;[Kod_Peilut_L4_304]&amp;[Kod_Peilut_L3_303]&amp;[Kod_Peilut_L2_159]&amp;[Kod_Peilut_L1_182]}"/>
    <s v="{[Salim Maslulim].[Salim Maslulim].[אחזקה ישירה + מסלים]}"/>
    <s v="[Measures].[c_Shovi_Keren]"/>
    <s v="#,0.00"/>
    <s v="[Neches].[Hie Neches Boded].[Neches Boded L3].&amp;[NechesBoded_L3_104]&amp;[NechesBoded_L2_102]&amp;[NechesBoded_L1_101]"/>
    <s v="[Neches].[Hie Neches Boded].[Neches Boded L3].&amp;[NechesBoded_L3_108]&amp;[NechesBoded_L2_102]&amp;[NechesBoded_L1_101]"/>
    <s v="[Neches].[Hie Neches Boded].[Neches Boded L3].&amp;[NechesBoded_L3_109]&amp;[NechesBoded_L2_102]&amp;[NechesBoded_L1_101]"/>
    <s v="[Neches].[Hie Neches Boded].[Neches Boded L3].&amp;[NechesBoded_L3_110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4]&amp;[NechesBoded_L2_103]&amp;[NechesBoded_L1_101]"/>
    <s v="[Neches].[Hie Neches Boded].[Neches Boded L3].&amp;[NechesBoded_L3_116]&amp;[NechesBoded_L2_103]&amp;[NechesBoded_L1_101]"/>
    <s v="[Neches].[Hie Neches Boded].[Neches Boded L3].&amp;[NechesBoded_L3_117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1]&amp;[NechesBoded_L2_103]&amp;[NechesBoded_L1_101]"/>
    <s v="[Neches].[Hie Neches Boded].[Neches Boded L2].&amp;[NechesBoded_L2_104]&amp;[NechesBoded_L1_101]"/>
    <s v="[Neches].[Hie Neches Boded].[Neches Boded L2].&amp;[NechesBoded_L2_106]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25">
    <mdx n="0" f="s">
      <ms ns="1" c="0"/>
    </mdx>
    <mdx n="0" f="v">
      <t c="7" si="7">
        <n x="1" s="1"/>
        <n x="2" s="1"/>
        <n x="3" s="1"/>
        <n x="4" s="1"/>
        <n x="5" s="1"/>
        <n x="8"/>
        <n x="6"/>
      </t>
    </mdx>
    <mdx n="0" f="v">
      <t c="7" si="7">
        <n x="1" s="1"/>
        <n x="2" s="1"/>
        <n x="3" s="1"/>
        <n x="4" s="1"/>
        <n x="5" s="1"/>
        <n x="9"/>
        <n x="6"/>
      </t>
    </mdx>
    <mdx n="0" f="v">
      <t c="7" si="7">
        <n x="1" s="1"/>
        <n x="2" s="1"/>
        <n x="3" s="1"/>
        <n x="4" s="1"/>
        <n x="5" s="1"/>
        <n x="10"/>
        <n x="6"/>
      </t>
    </mdx>
    <mdx n="0" f="v">
      <t c="7" si="7">
        <n x="1" s="1"/>
        <n x="2" s="1"/>
        <n x="3" s="1"/>
        <n x="4" s="1"/>
        <n x="5" s="1"/>
        <n x="11"/>
        <n x="6"/>
      </t>
    </mdx>
    <mdx n="0" f="v">
      <t c="7" si="7">
        <n x="1" s="1"/>
        <n x="2" s="1"/>
        <n x="3" s="1"/>
        <n x="4" s="1"/>
        <n x="5" s="1"/>
        <n x="12"/>
        <n x="6"/>
      </t>
    </mdx>
    <mdx n="0" f="v">
      <t c="7" si="7">
        <n x="1" s="1"/>
        <n x="2" s="1"/>
        <n x="3" s="1"/>
        <n x="4" s="1"/>
        <n x="5" s="1"/>
        <n x="13"/>
        <n x="6"/>
      </t>
    </mdx>
    <mdx n="0" f="v">
      <t c="7" si="7">
        <n x="1" s="1"/>
        <n x="2" s="1"/>
        <n x="3" s="1"/>
        <n x="4" s="1"/>
        <n x="5" s="1"/>
        <n x="14"/>
        <n x="6"/>
      </t>
    </mdx>
    <mdx n="0" f="v">
      <t c="7" si="7">
        <n x="1" s="1"/>
        <n x="2" s="1"/>
        <n x="3" s="1"/>
        <n x="4" s="1"/>
        <n x="5" s="1"/>
        <n x="15"/>
        <n x="6"/>
      </t>
    </mdx>
    <mdx n="0" f="v">
      <t c="7" si="7">
        <n x="1" s="1"/>
        <n x="2" s="1"/>
        <n x="3" s="1"/>
        <n x="4" s="1"/>
        <n x="5" s="1"/>
        <n x="16"/>
        <n x="6"/>
      </t>
    </mdx>
    <mdx n="0" f="v">
      <t c="7" si="7">
        <n x="1" s="1"/>
        <n x="2" s="1"/>
        <n x="3" s="1"/>
        <n x="4" s="1"/>
        <n x="5" s="1"/>
        <n x="17"/>
        <n x="6"/>
      </t>
    </mdx>
    <mdx n="0" f="v">
      <t c="7" si="7">
        <n x="1" s="1"/>
        <n x="2" s="1"/>
        <n x="3" s="1"/>
        <n x="4" s="1"/>
        <n x="5" s="1"/>
        <n x="18"/>
        <n x="6"/>
      </t>
    </mdx>
    <mdx n="0" f="v">
      <t c="7" si="7">
        <n x="1" s="1"/>
        <n x="2" s="1"/>
        <n x="3" s="1"/>
        <n x="4" s="1"/>
        <n x="5" s="1"/>
        <n x="19"/>
        <n x="6"/>
      </t>
    </mdx>
    <mdx n="0" f="v">
      <t c="7" si="7">
        <n x="1" s="1"/>
        <n x="2" s="1"/>
        <n x="3" s="1"/>
        <n x="4" s="1"/>
        <n x="5" s="1"/>
        <n x="20"/>
        <n x="6"/>
      </t>
    </mdx>
    <mdx n="0" f="v">
      <t c="7" si="7">
        <n x="1" s="1"/>
        <n x="2" s="1"/>
        <n x="3" s="1"/>
        <n x="4" s="1"/>
        <n x="5" s="1"/>
        <n x="21"/>
        <n x="6"/>
      </t>
    </mdx>
    <mdx n="0" f="v">
      <t c="3" si="24">
        <n x="1" s="1"/>
        <n x="22"/>
        <n x="23"/>
      </t>
    </mdx>
    <mdx n="0" f="v">
      <t c="3" si="24">
        <n x="1" s="1"/>
        <n x="25"/>
        <n x="23"/>
      </t>
    </mdx>
    <mdx n="0" f="v">
      <t c="3" si="24">
        <n x="1" s="1"/>
        <n x="26"/>
        <n x="23"/>
      </t>
    </mdx>
    <mdx n="0" f="v">
      <t c="3" si="24">
        <n x="1" s="1"/>
        <n x="27"/>
        <n x="23"/>
      </t>
    </mdx>
    <mdx n="0" f="v">
      <t c="3" si="24">
        <n x="1" s="1"/>
        <n x="28"/>
        <n x="23"/>
      </t>
    </mdx>
    <mdx n="0" f="v">
      <t c="3" si="24">
        <n x="1" s="1"/>
        <n x="29"/>
        <n x="23"/>
      </t>
    </mdx>
    <mdx n="0" f="v">
      <t c="3" si="24">
        <n x="1" s="1"/>
        <n x="30"/>
        <n x="23"/>
      </t>
    </mdx>
    <mdx n="0" f="v">
      <t c="3" si="24">
        <n x="1" s="1"/>
        <n x="31"/>
        <n x="23"/>
      </t>
    </mdx>
    <mdx n="0" f="v">
      <t c="3" si="24">
        <n x="1" s="1"/>
        <n x="32"/>
        <n x="23"/>
      </t>
    </mdx>
    <mdx n="0" f="v">
      <t c="3" si="24">
        <n x="1" s="1"/>
        <n x="33"/>
        <n x="23"/>
      </t>
    </mdx>
  </mdxMetadata>
  <valueMetadata count="25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</valueMetadata>
</metadata>
</file>

<file path=xl/sharedStrings.xml><?xml version="1.0" encoding="utf-8"?>
<sst xmlns="http://schemas.openxmlformats.org/spreadsheetml/2006/main" count="9446" uniqueCount="2696">
  <si>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</si>
  <si>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</si>
  <si>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</si>
  <si>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</si>
  <si>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</si>
  <si>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</si>
  <si>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</si>
  <si>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</si>
  <si>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</si>
  <si>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</si>
  <si>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</si>
  <si>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</si>
  <si>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</si>
  <si>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</si>
  <si>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</si>
  <si>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</si>
  <si>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</si>
  <si>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</si>
  <si>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</si>
  <si>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</si>
  <si>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</si>
  <si>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</si>
  <si>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גליל</t>
  </si>
  <si>
    <t>סה"כ צמודות מדד</t>
  </si>
  <si>
    <t>סה"כ בישראל</t>
  </si>
  <si>
    <t>סה"כ תעודות התחייבות ממשלתיות</t>
  </si>
  <si>
    <t>אחר</t>
  </si>
  <si>
    <t>סה"כ מניות היתר</t>
  </si>
  <si>
    <t>סה"כ מניות</t>
  </si>
  <si>
    <t>סה"כ תעודות השתתפות בקרנות נאמנות</t>
  </si>
  <si>
    <t>סה"כ צמודות</t>
  </si>
  <si>
    <t>סה"כ אגרות חוב קונצרניות</t>
  </si>
  <si>
    <t>סה"כ חוזים עתידיים בישראל</t>
  </si>
  <si>
    <t>שיעור ריבית ממוצע</t>
  </si>
  <si>
    <t>סה"כ מובטחות במשכנתא או תיקי משכנתאות</t>
  </si>
  <si>
    <t>סה"כ מובטחות בבטחונות אחרים</t>
  </si>
  <si>
    <t>סה"כ הלוואות בישראל</t>
  </si>
  <si>
    <t>סה"כ הלוואות בחו"ל</t>
  </si>
  <si>
    <t>סה"כ הלוואות</t>
  </si>
  <si>
    <t>סה"כ בחו"ל</t>
  </si>
  <si>
    <t>סה"כ מקרקעין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</si>
  <si>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</si>
  <si>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</si>
  <si>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</si>
  <si>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</si>
  <si>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לא צמודות</t>
  </si>
  <si>
    <t>סה"כ צמודות למט"ח</t>
  </si>
  <si>
    <t>סה"כ כתבי אופציה</t>
  </si>
  <si>
    <t>סה"כ חוזים עתידיים</t>
  </si>
  <si>
    <t>סה"כ אופציות</t>
  </si>
  <si>
    <t>נכס הבסיס</t>
  </si>
  <si>
    <t>סה"כ אג"ח קונצרני</t>
  </si>
  <si>
    <t>תנאי ושיעור ריבית</t>
  </si>
  <si>
    <t>תשואה לפדיון</t>
  </si>
  <si>
    <t>תאריך שערוך אחרון</t>
  </si>
  <si>
    <t>שעור תשואה במהלך התקופה</t>
  </si>
  <si>
    <t>שעור הריבית</t>
  </si>
  <si>
    <t>שעור מערך נקוב מונפק</t>
  </si>
  <si>
    <t>סה"כ צמוד מדד</t>
  </si>
  <si>
    <t>סה"כ לא צמוד</t>
  </si>
  <si>
    <t>שווי שוק</t>
  </si>
  <si>
    <t>סה"כ חברות זרות בחו"ל</t>
  </si>
  <si>
    <t>סה"כ חברות ישראליות בחו"ל</t>
  </si>
  <si>
    <t>ענף מסחר</t>
  </si>
  <si>
    <t>שם מדרג</t>
  </si>
  <si>
    <t>ערד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</si>
  <si>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</si>
  <si>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</si>
  <si>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</si>
  <si>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</si>
  <si>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</si>
  <si>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</si>
  <si>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</si>
  <si>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</si>
  <si>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</si>
  <si>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</si>
  <si>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</si>
  <si>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</si>
  <si>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</si>
  <si>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</si>
  <si>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</si>
  <si>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</si>
  <si>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אופי הנכס</t>
  </si>
  <si>
    <t>סה"כ מניב</t>
  </si>
  <si>
    <t>סה"כ לא מניב</t>
  </si>
  <si>
    <t>1. תעודות התחייבות ממשלתיות</t>
  </si>
  <si>
    <t>2. תעודות חוב מסחריות</t>
  </si>
  <si>
    <t>3. אג"ח קונצרני</t>
  </si>
  <si>
    <t>4. מניות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</si>
  <si>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</si>
  <si>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</si>
  <si>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</si>
  <si>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</si>
  <si>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</si>
  <si>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</si>
  <si>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</si>
  <si>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</si>
  <si>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</si>
  <si>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</si>
  <si>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</si>
  <si>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</si>
  <si>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</si>
  <si>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</si>
  <si>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</si>
  <si>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</si>
  <si>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</si>
  <si>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</si>
  <si>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</si>
  <si>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</si>
  <si>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</si>
  <si>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</si>
  <si>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</si>
  <si>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</si>
  <si>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</si>
  <si>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</si>
  <si>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</si>
  <si>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</si>
  <si>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LSE</t>
  </si>
  <si>
    <t>TSE</t>
  </si>
  <si>
    <t>ASX</t>
  </si>
  <si>
    <t>ISE</t>
  </si>
  <si>
    <t>SIX</t>
  </si>
  <si>
    <t>◄</t>
  </si>
  <si>
    <t>חיפושי נפט וגז</t>
  </si>
  <si>
    <t>מסחר</t>
  </si>
  <si>
    <t>שירותים</t>
  </si>
  <si>
    <t>שירותים פיננסיים</t>
  </si>
  <si>
    <t>מידרוג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</si>
  <si>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</si>
  <si>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</si>
  <si>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</si>
  <si>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</si>
  <si>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</si>
  <si>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</si>
  <si>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כתר שבדי</t>
  </si>
  <si>
    <t>כתר דני</t>
  </si>
  <si>
    <t>דולר קנדי</t>
  </si>
  <si>
    <t>יין יפני</t>
  </si>
  <si>
    <t>מקסיקו פזו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</si>
  <si>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</si>
  <si>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</si>
  <si>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</si>
  <si>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</si>
  <si>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</si>
  <si>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</si>
  <si>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</si>
  <si>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</si>
  <si>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</si>
  <si>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</si>
  <si>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</si>
  <si>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אופנה והלבשה</t>
  </si>
  <si>
    <t>קלינטק</t>
  </si>
  <si>
    <t>תקשורת ומדיה</t>
  </si>
  <si>
    <t>תוכנה ואינטרנט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</si>
  <si>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</si>
  <si>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</si>
  <si>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</si>
  <si>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</si>
  <si>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</si>
  <si>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</si>
  <si>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</si>
  <si>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</si>
  <si>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</si>
  <si>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</si>
  <si>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</si>
  <si>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</si>
  <si>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</si>
  <si>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</si>
  <si>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</si>
  <si>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</si>
  <si>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</si>
  <si>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</si>
  <si>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</si>
  <si>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</si>
  <si>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</si>
  <si>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</si>
  <si>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</si>
  <si>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</si>
  <si>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</si>
  <si>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</si>
  <si>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</si>
  <si>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</si>
  <si>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</si>
  <si>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</si>
  <si>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</si>
  <si>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</si>
  <si>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</si>
  <si>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מדדים כולל מניות</t>
  </si>
  <si>
    <t>סה"כ קרנות הון סיכון</t>
  </si>
  <si>
    <t>סה"כ מט"ח/ מט"ח</t>
  </si>
  <si>
    <t>סה"כ קרנות גידור</t>
  </si>
  <si>
    <t>סה"כ קרנות נדל"ן</t>
  </si>
  <si>
    <t>סה"כ קרנות השקעה אחרות</t>
  </si>
  <si>
    <t>סה"כ בחו"ל:</t>
  </si>
  <si>
    <t>סה"כ בישראל:</t>
  </si>
  <si>
    <t>סה"כ חו"ל:</t>
  </si>
  <si>
    <t>סה"כ אופציות בישראל:</t>
  </si>
  <si>
    <t>סה"כ חוזים עתידיים בחו"ל:</t>
  </si>
  <si>
    <t>סה"כ מקרקעין בישראל: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</si>
  <si>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</si>
  <si>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</si>
  <si>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</si>
  <si>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</si>
  <si>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</si>
  <si>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</si>
  <si>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</si>
  <si>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</si>
  <si>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</si>
  <si>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</si>
  <si>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</si>
  <si>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</si>
  <si>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</si>
  <si>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</si>
  <si>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</si>
  <si>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</si>
  <si>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</si>
  <si>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</si>
  <si>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(5) קרנות סל</t>
  </si>
  <si>
    <t>סה"כ קרנות סל</t>
  </si>
  <si>
    <t>סה"כ שעוקבות אחר מדדי מניות בישראל</t>
  </si>
  <si>
    <t>סה"כ שעוקבות אחר מדדים אחרים בישראל</t>
  </si>
  <si>
    <t>סה"כ שעוקבות אחר מדדי מניות</t>
  </si>
  <si>
    <t>5. קרנות סל</t>
  </si>
  <si>
    <t>ענף משק</t>
  </si>
  <si>
    <t>30/09/2023</t>
  </si>
  <si>
    <t>מגדל מקפת קרנות פנסיה וקופות גמל בע"מ</t>
  </si>
  <si>
    <t xml:space="preserve">מגדל מקפת אישית (מספר אוצר 162) - מסלול כללי למקבלי קצבה קיימים </t>
  </si>
  <si>
    <t>גליל 5904</t>
  </si>
  <si>
    <t>9590431</t>
  </si>
  <si>
    <t>RF</t>
  </si>
  <si>
    <t>ממשל צמודה 0527</t>
  </si>
  <si>
    <t>1140847</t>
  </si>
  <si>
    <t>ממשל צמודה 0529</t>
  </si>
  <si>
    <t>1157023</t>
  </si>
  <si>
    <t>ממשל צמודה 0536</t>
  </si>
  <si>
    <t>1097708</t>
  </si>
  <si>
    <t>ממשל צמודה 0545</t>
  </si>
  <si>
    <t>1134865</t>
  </si>
  <si>
    <t>ממשל צמודה 0726</t>
  </si>
  <si>
    <t>1169564</t>
  </si>
  <si>
    <t>ממשל צמודה 0841</t>
  </si>
  <si>
    <t>1120583</t>
  </si>
  <si>
    <t>ממשל צמודה 1025</t>
  </si>
  <si>
    <t>1135912</t>
  </si>
  <si>
    <t>ממשל צמודה 1028</t>
  </si>
  <si>
    <t>1197326</t>
  </si>
  <si>
    <t>ממשל צמודה 1131</t>
  </si>
  <si>
    <t>1172220</t>
  </si>
  <si>
    <t>ממשל צמודה 1151</t>
  </si>
  <si>
    <t>1168301</t>
  </si>
  <si>
    <t>לאומי אגח 179</t>
  </si>
  <si>
    <t>520018078</t>
  </si>
  <si>
    <t>בנקים</t>
  </si>
  <si>
    <t>Aaa.il</t>
  </si>
  <si>
    <t>מז טפ הנפק 45</t>
  </si>
  <si>
    <t>520032046</t>
  </si>
  <si>
    <t>מז טפ הנפק 49</t>
  </si>
  <si>
    <t>מז טפ הנפק 52</t>
  </si>
  <si>
    <t>מקורות אגח 11</t>
  </si>
  <si>
    <t>520010869</t>
  </si>
  <si>
    <t>ilAAA</t>
  </si>
  <si>
    <t>מעלות S&amp;P</t>
  </si>
  <si>
    <t>נמלי ישראל אגחא</t>
  </si>
  <si>
    <t>513569780</t>
  </si>
  <si>
    <t>נדל"ן מניב בישראל</t>
  </si>
  <si>
    <t>פועלים אגח 200</t>
  </si>
  <si>
    <t>520000118</t>
  </si>
  <si>
    <t>פועלים אגח 202</t>
  </si>
  <si>
    <t>פועלים אגח 203</t>
  </si>
  <si>
    <t>חשמל אגח 27</t>
  </si>
  <si>
    <t>520000472</t>
  </si>
  <si>
    <t>אנרגיה</t>
  </si>
  <si>
    <t>Aa1.il</t>
  </si>
  <si>
    <t>חשמל אגח 29</t>
  </si>
  <si>
    <t>חשמל אגח 31</t>
  </si>
  <si>
    <t>חשמל אגח 32</t>
  </si>
  <si>
    <t>חשמל אגח 33</t>
  </si>
  <si>
    <t>חשמל אגח 34</t>
  </si>
  <si>
    <t>חשמל אגח 35</t>
  </si>
  <si>
    <t>נתיבי גז אגח ד</t>
  </si>
  <si>
    <t>513436394</t>
  </si>
  <si>
    <t>עזריאלי אגח ב</t>
  </si>
  <si>
    <t>510960719</t>
  </si>
  <si>
    <t>ilAA+</t>
  </si>
  <si>
    <t>עזריאלי אגח ד</t>
  </si>
  <si>
    <t>עזריאלי אגח ה</t>
  </si>
  <si>
    <t>עזריאלי אגח ו</t>
  </si>
  <si>
    <t>עזריאלי אגח ז</t>
  </si>
  <si>
    <t>עזריאלי אגח ח</t>
  </si>
  <si>
    <t>אמות אגח ד</t>
  </si>
  <si>
    <t>520026683</t>
  </si>
  <si>
    <t>Aa2.il</t>
  </si>
  <si>
    <t>אמות אגח ו</t>
  </si>
  <si>
    <t>אמות אגח ח</t>
  </si>
  <si>
    <t>ארפורט אגח ה</t>
  </si>
  <si>
    <t>511659401</t>
  </si>
  <si>
    <t>ilAA</t>
  </si>
  <si>
    <t>ארפורט אגח ט</t>
  </si>
  <si>
    <t>ארפורט אגח יא</t>
  </si>
  <si>
    <t>ביג אגח ח*</t>
  </si>
  <si>
    <t>513623314</t>
  </si>
  <si>
    <t>ביג אגח יא*</t>
  </si>
  <si>
    <t>ביג אגח יד*</t>
  </si>
  <si>
    <t>גב ים אגח ו</t>
  </si>
  <si>
    <t>520001736</t>
  </si>
  <si>
    <t>גב ים אגח ט</t>
  </si>
  <si>
    <t>גב ים אגח י</t>
  </si>
  <si>
    <t>הפניקס אגח 5</t>
  </si>
  <si>
    <t>520017450</t>
  </si>
  <si>
    <t>ביטוח</t>
  </si>
  <si>
    <t>ישרס אגח טו</t>
  </si>
  <si>
    <t>520017807</t>
  </si>
  <si>
    <t>ישרס אגח יח</t>
  </si>
  <si>
    <t>לאומי התח נד402</t>
  </si>
  <si>
    <t>לאומי התח נד403</t>
  </si>
  <si>
    <t>לאומי התח נד404</t>
  </si>
  <si>
    <t>לאומי התח נד405</t>
  </si>
  <si>
    <t>מבנה אגח יז*</t>
  </si>
  <si>
    <t>520024126</t>
  </si>
  <si>
    <t>מבנה אגח כ*</t>
  </si>
  <si>
    <t>מבנה אגח כג*</t>
  </si>
  <si>
    <t>מבנה אגח כד*</t>
  </si>
  <si>
    <t>מבנה אגח כה*</t>
  </si>
  <si>
    <t>מליסרון אגח ו*</t>
  </si>
  <si>
    <t>520037789</t>
  </si>
  <si>
    <t>מליסרון אגח טז*</t>
  </si>
  <si>
    <t>מליסרון אגח י*</t>
  </si>
  <si>
    <t>מליסרון אגח יד*</t>
  </si>
  <si>
    <t>מליסרון אגח יז*</t>
  </si>
  <si>
    <t>מליסרון אגח יח*</t>
  </si>
  <si>
    <t>מליסרון אגח יט*</t>
  </si>
  <si>
    <t>מליסרון אגח כ*</t>
  </si>
  <si>
    <t>מליסרון אגח כא*</t>
  </si>
  <si>
    <t>פועלים הת נדח ח</t>
  </si>
  <si>
    <t>פועלים הת נדח ט</t>
  </si>
  <si>
    <t>פועלים הת נדח י</t>
  </si>
  <si>
    <t>פועלים התח נד ה</t>
  </si>
  <si>
    <t>פועלים התח נד ו</t>
  </si>
  <si>
    <t>פועלים התח נד ז</t>
  </si>
  <si>
    <t>רבוע נדלן אגח ח*</t>
  </si>
  <si>
    <t>513765859</t>
  </si>
  <si>
    <t>ריט 1 אגח ד*</t>
  </si>
  <si>
    <t>513821488</t>
  </si>
  <si>
    <t>ריט 1 אגח ה*</t>
  </si>
  <si>
    <t>ריט 1 אגח ו*</t>
  </si>
  <si>
    <t>ריט 1 אגח ז*</t>
  </si>
  <si>
    <t>שלמה החז אגח יח</t>
  </si>
  <si>
    <t>520034372</t>
  </si>
  <si>
    <t>שלמה החז אגח כ</t>
  </si>
  <si>
    <t>אדמה אגח ב</t>
  </si>
  <si>
    <t>520043605</t>
  </si>
  <si>
    <t>כימיה, גומי ופלסטיק</t>
  </si>
  <si>
    <t>ilAA-</t>
  </si>
  <si>
    <t>בזק אגח 10</t>
  </si>
  <si>
    <t>520031931</t>
  </si>
  <si>
    <t>Aa3.il</t>
  </si>
  <si>
    <t>בזק אגח 12</t>
  </si>
  <si>
    <t>בזק אגח 14</t>
  </si>
  <si>
    <t>ביג אגח ז*</t>
  </si>
  <si>
    <t>ביג אגח ט*</t>
  </si>
  <si>
    <t>ביג אגח טו*</t>
  </si>
  <si>
    <t>ביג אגח יב*</t>
  </si>
  <si>
    <t>ביג אגח יח*</t>
  </si>
  <si>
    <t>ביג אגח כ*</t>
  </si>
  <si>
    <t>בינל הנפ התח כו</t>
  </si>
  <si>
    <t>513141879</t>
  </si>
  <si>
    <t>בינל הנפ התח כז</t>
  </si>
  <si>
    <t>בינל הנפק התחכה</t>
  </si>
  <si>
    <t>דיסקונט מנ נד ו</t>
  </si>
  <si>
    <t>520029935</t>
  </si>
  <si>
    <t>דיסקונט מנ נד ז</t>
  </si>
  <si>
    <t>דיסקונט מנ נד ח</t>
  </si>
  <si>
    <t>דיסקונט מנ נד ט</t>
  </si>
  <si>
    <t>הראל הנפק אגח ז</t>
  </si>
  <si>
    <t>513834200</t>
  </si>
  <si>
    <t>ישרס אגח טז</t>
  </si>
  <si>
    <t>ישרס אגח יג</t>
  </si>
  <si>
    <t>ישרס אגח יט</t>
  </si>
  <si>
    <t>כלל מימון אגח ט</t>
  </si>
  <si>
    <t>513754069</t>
  </si>
  <si>
    <t>מגה אור אגח ח*</t>
  </si>
  <si>
    <t>513257873</t>
  </si>
  <si>
    <t>מז טפ הנפ הת 53</t>
  </si>
  <si>
    <t>מז טפ הנפ הת 65</t>
  </si>
  <si>
    <t>מז טפ הנפק הת48</t>
  </si>
  <si>
    <t>מז טפ הנפק הת50</t>
  </si>
  <si>
    <t>סלע נדלן אגח ב</t>
  </si>
  <si>
    <t>513992529</t>
  </si>
  <si>
    <t>סלע נדלן אגח ג</t>
  </si>
  <si>
    <t>סלע נדלן אגח ד</t>
  </si>
  <si>
    <t>פניקס הון אגח ה</t>
  </si>
  <si>
    <t>514290345</t>
  </si>
  <si>
    <t>רבוע נדלן אגח ו*</t>
  </si>
  <si>
    <t>רבוע נדלן אגח ט*</t>
  </si>
  <si>
    <t>אלבר אגח יז'</t>
  </si>
  <si>
    <t>512025891</t>
  </si>
  <si>
    <t>ilA+</t>
  </si>
  <si>
    <t>אלבר אגח יט</t>
  </si>
  <si>
    <t>אלדן תחבו אגח ה</t>
  </si>
  <si>
    <t>510454333</t>
  </si>
  <si>
    <t>אלדן תחבו אגח ז</t>
  </si>
  <si>
    <t>אלדן תחבו אגח ח</t>
  </si>
  <si>
    <t>אלון רבוע כחול אגח ט</t>
  </si>
  <si>
    <t>520042847</t>
  </si>
  <si>
    <t>השקעה ואחזקות</t>
  </si>
  <si>
    <t>גירון אגח ו</t>
  </si>
  <si>
    <t>520044520</t>
  </si>
  <si>
    <t>A1.il</t>
  </si>
  <si>
    <t>גירון אגח ז</t>
  </si>
  <si>
    <t>גירון אגח ח</t>
  </si>
  <si>
    <t>ג'נרישן קפ אגחב*</t>
  </si>
  <si>
    <t>515846558</t>
  </si>
  <si>
    <t>ג'נרישן קפ אגחג*</t>
  </si>
  <si>
    <t>מגה אור אגח ו*</t>
  </si>
  <si>
    <t>מגה אור אגח ז*</t>
  </si>
  <si>
    <t>מגה אור אגח ט*</t>
  </si>
  <si>
    <t>מגה אור אגח י*</t>
  </si>
  <si>
    <t>מגה אור אגח יא*</t>
  </si>
  <si>
    <t>מימון ישיר אגחג*</t>
  </si>
  <si>
    <t>513893123</t>
  </si>
  <si>
    <t>אשראי חוץ בנקאי</t>
  </si>
  <si>
    <t>מימון ישיר אגחד*</t>
  </si>
  <si>
    <t>מימון ישיר אגחה*</t>
  </si>
  <si>
    <t>מימון ישיר אגחו*</t>
  </si>
  <si>
    <t>מניבים ריט אגחב*</t>
  </si>
  <si>
    <t>515327120</t>
  </si>
  <si>
    <t>מניבים ריט אגחג*</t>
  </si>
  <si>
    <t>מניבים ריט אגחד*</t>
  </si>
  <si>
    <t>סלקום אגח ח*</t>
  </si>
  <si>
    <t>511930125</t>
  </si>
  <si>
    <t>פז נפט אגח ו*</t>
  </si>
  <si>
    <t>510216054</t>
  </si>
  <si>
    <t>פז נפט אגח ז*</t>
  </si>
  <si>
    <t>אפי נכסים אגח ח</t>
  </si>
  <si>
    <t>510560188</t>
  </si>
  <si>
    <t>נדל"ן מניב בחו"ל</t>
  </si>
  <si>
    <t>A2.il</t>
  </si>
  <si>
    <t>אפי נכסים אגח טו</t>
  </si>
  <si>
    <t>אפי נכסים אגחיא</t>
  </si>
  <si>
    <t>אפי נכסים אגחיג</t>
  </si>
  <si>
    <t>אפי נכסים אגחיד</t>
  </si>
  <si>
    <t>אשטרום קבוצה אגח ד</t>
  </si>
  <si>
    <t>510381601</t>
  </si>
  <si>
    <t>בנייה</t>
  </si>
  <si>
    <t>ilA</t>
  </si>
  <si>
    <t>אשטרום קבוצה אגח ה</t>
  </si>
  <si>
    <t>ג'י סיטי אגח טו*</t>
  </si>
  <si>
    <t>520033234</t>
  </si>
  <si>
    <t>הכשרת ישוב אג21</t>
  </si>
  <si>
    <t>520020116</t>
  </si>
  <si>
    <t>נכסים ובנין אגח י</t>
  </si>
  <si>
    <t>520025438</t>
  </si>
  <si>
    <t>או פי סי אגח ב*</t>
  </si>
  <si>
    <t>514401702</t>
  </si>
  <si>
    <t>ilA-</t>
  </si>
  <si>
    <t>ג'י סיטי אגח יב*</t>
  </si>
  <si>
    <t>A3.il</t>
  </si>
  <si>
    <t>ג'י סיטי אגח יג*</t>
  </si>
  <si>
    <t>ג'י סיטי אגח יד*</t>
  </si>
  <si>
    <t>הכשרת הישוב אג24</t>
  </si>
  <si>
    <t>הכשרת ישוב אג23</t>
  </si>
  <si>
    <t>מגוריט אגח ב</t>
  </si>
  <si>
    <t>515434074</t>
  </si>
  <si>
    <t>מגוריט אגח ג</t>
  </si>
  <si>
    <t>מגוריט אגח ד</t>
  </si>
  <si>
    <t>מגוריט אגח ה</t>
  </si>
  <si>
    <t>פתאל החזקות אגח ד*</t>
  </si>
  <si>
    <t>512607888</t>
  </si>
  <si>
    <t>מלונאות ותיירות</t>
  </si>
  <si>
    <t>אגח הפחתת שווי ניירות חסומים</t>
  </si>
  <si>
    <t>259026600</t>
  </si>
  <si>
    <t>ל.ר.</t>
  </si>
  <si>
    <t>NR</t>
  </si>
  <si>
    <t>ארי נדלן אגח א</t>
  </si>
  <si>
    <t>520038332</t>
  </si>
  <si>
    <t>משק אנרג אגח א</t>
  </si>
  <si>
    <t>516167343</t>
  </si>
  <si>
    <t>נופר אנרג אגח א*</t>
  </si>
  <si>
    <t>514599943</t>
  </si>
  <si>
    <t>אנרגיה מתחדשת</t>
  </si>
  <si>
    <t>קרדן אןוי אגח ב*</t>
  </si>
  <si>
    <t>NV1239114</t>
  </si>
  <si>
    <t>דיסק מנ אגח יד</t>
  </si>
  <si>
    <t>פועלים אגח 100</t>
  </si>
  <si>
    <t>תעש אוירית אגחד</t>
  </si>
  <si>
    <t>520027194</t>
  </si>
  <si>
    <t>ביטחוניות</t>
  </si>
  <si>
    <t>אייסיאל אגח ז*</t>
  </si>
  <si>
    <t>520027830</t>
  </si>
  <si>
    <t>אמות אגח ה</t>
  </si>
  <si>
    <t>אמות אגח ז</t>
  </si>
  <si>
    <t>גב ים אגח ח</t>
  </si>
  <si>
    <t>הראל השקעות אגח א</t>
  </si>
  <si>
    <t>520033986</t>
  </si>
  <si>
    <t>וילאר אגח ח</t>
  </si>
  <si>
    <t>520038910</t>
  </si>
  <si>
    <t>ישראמקו אגח ג*</t>
  </si>
  <si>
    <t>550010003</t>
  </si>
  <si>
    <t>שופרסל אגח ז*</t>
  </si>
  <si>
    <t>520022732</t>
  </si>
  <si>
    <t>רשתות שיווק</t>
  </si>
  <si>
    <t>שלמה החז אגח יז</t>
  </si>
  <si>
    <t>שלמה החז אגח יט</t>
  </si>
  <si>
    <t>בזק אגח 13</t>
  </si>
  <si>
    <t>בזק אגח 9</t>
  </si>
  <si>
    <t>גמא אגח 3</t>
  </si>
  <si>
    <t>512711789</t>
  </si>
  <si>
    <t>הראל הנפ אגח טו</t>
  </si>
  <si>
    <t>הראל הנפ אגח טז</t>
  </si>
  <si>
    <t>הראל הנפ אגח יב</t>
  </si>
  <si>
    <t>הראל הנפ אגח יד</t>
  </si>
  <si>
    <t>הראל הנפ אגח יח</t>
  </si>
  <si>
    <t>כלל ביטוח אגח א</t>
  </si>
  <si>
    <t>520036120</t>
  </si>
  <si>
    <t>כלל מימו אגח יא</t>
  </si>
  <si>
    <t>כלל מימון אגח י</t>
  </si>
  <si>
    <t>כללביט אגח יב</t>
  </si>
  <si>
    <t>מנורה הון התח ה</t>
  </si>
  <si>
    <t>513937714</t>
  </si>
  <si>
    <t>מנורה הון התח ז</t>
  </si>
  <si>
    <t>פניקס הון אגח ח</t>
  </si>
  <si>
    <t>פניקס הון אגח ט</t>
  </si>
  <si>
    <t>פניקס הון אגחיא</t>
  </si>
  <si>
    <t>קרסו אגח ג</t>
  </si>
  <si>
    <t>514065283</t>
  </si>
  <si>
    <t>קרסו מוט' אגח א</t>
  </si>
  <si>
    <t>קרסו מוט' אגח ב</t>
  </si>
  <si>
    <t>קרסו מוט' אגח ד</t>
  </si>
  <si>
    <t>אלבר אגח יח</t>
  </si>
  <si>
    <t>אלבר אגח כ</t>
  </si>
  <si>
    <t>אלדן תחבו אגח ו</t>
  </si>
  <si>
    <t>אלדן תחבו אגח ט</t>
  </si>
  <si>
    <t>אלון רבוע כחול סדרה ח</t>
  </si>
  <si>
    <t>אלקטרה אגח ד*</t>
  </si>
  <si>
    <t>520028911</t>
  </si>
  <si>
    <t>אלקטרה אגח ה*</t>
  </si>
  <si>
    <t>בזן אגח ה</t>
  </si>
  <si>
    <t>520036658</t>
  </si>
  <si>
    <t>בזן אגח י</t>
  </si>
  <si>
    <t>דמרי אגח ז*</t>
  </si>
  <si>
    <t>511399388</t>
  </si>
  <si>
    <t>דמרי אגח ט*</t>
  </si>
  <si>
    <t>דמרי אגח י*</t>
  </si>
  <si>
    <t>ממן אגח ב</t>
  </si>
  <si>
    <t>520036435</t>
  </si>
  <si>
    <t>סלקום אגח ט*</t>
  </si>
  <si>
    <t>סלקום אגח יא*</t>
  </si>
  <si>
    <t>סלקום אגח יב*</t>
  </si>
  <si>
    <t>סלקום אגח יג*</t>
  </si>
  <si>
    <t>פז נפט ד*</t>
  </si>
  <si>
    <t>פז נפט אגח ח*</t>
  </si>
  <si>
    <t>פרטנר אגח ו*</t>
  </si>
  <si>
    <t>520044314</t>
  </si>
  <si>
    <t>פרטנר אגח ז*</t>
  </si>
  <si>
    <t>שפיר הנדס אגח א*</t>
  </si>
  <si>
    <t>514892801</t>
  </si>
  <si>
    <t>מתכת ומוצרי בניה</t>
  </si>
  <si>
    <t>שפיר הנדס אגח ב*</t>
  </si>
  <si>
    <t>שפיר הנדס אגח ג*</t>
  </si>
  <si>
    <t>אזורים אגח 13*</t>
  </si>
  <si>
    <t>520025990</t>
  </si>
  <si>
    <t>אזורים אגח 14*</t>
  </si>
  <si>
    <t>איידיאייהנ הת ה</t>
  </si>
  <si>
    <t>514486042</t>
  </si>
  <si>
    <t>אנלייט אנר אג ג*</t>
  </si>
  <si>
    <t>520041146</t>
  </si>
  <si>
    <t>אנלייט אנר אגחו*</t>
  </si>
  <si>
    <t>אנרג'יקס אג ב*</t>
  </si>
  <si>
    <t>513901371</t>
  </si>
  <si>
    <t>אנרג'יקס אגח א*</t>
  </si>
  <si>
    <t>אפריקה מג אגח ה*</t>
  </si>
  <si>
    <t>520034760</t>
  </si>
  <si>
    <t>אשטרום קבוצה אגח ג</t>
  </si>
  <si>
    <t>פתאל אירו אגח א</t>
  </si>
  <si>
    <t>1137512</t>
  </si>
  <si>
    <t>515328250</t>
  </si>
  <si>
    <t>פתאל אירו אגח ג</t>
  </si>
  <si>
    <t>1141852</t>
  </si>
  <si>
    <t>פתאל אירו אגח ד</t>
  </si>
  <si>
    <t>1168038</t>
  </si>
  <si>
    <t>קרסו נדלן אגח א*</t>
  </si>
  <si>
    <t>1190008</t>
  </si>
  <si>
    <t>510488190</t>
  </si>
  <si>
    <t>או פי סי אגח ג*</t>
  </si>
  <si>
    <t>1180355</t>
  </si>
  <si>
    <t>אקרו אגח א</t>
  </si>
  <si>
    <t>1188572</t>
  </si>
  <si>
    <t>511996803</t>
  </si>
  <si>
    <t>גי. סי.טי  אגח יז*</t>
  </si>
  <si>
    <t>1198142</t>
  </si>
  <si>
    <t>פתאל החז אגח ב*</t>
  </si>
  <si>
    <t>1150812</t>
  </si>
  <si>
    <t>פתאל החז אגח ג*</t>
  </si>
  <si>
    <t>1161785</t>
  </si>
  <si>
    <t>קרדן נדלן אגח ה</t>
  </si>
  <si>
    <t>1172725</t>
  </si>
  <si>
    <t>520041005</t>
  </si>
  <si>
    <t>שיכון ובינוי אנרגיה אגח א*</t>
  </si>
  <si>
    <t>1198571</t>
  </si>
  <si>
    <t>510459928</t>
  </si>
  <si>
    <t>אלומיי אגח ג</t>
  </si>
  <si>
    <t>1159375</t>
  </si>
  <si>
    <t>520039868</t>
  </si>
  <si>
    <t>אלומיי קפיטל אגח ה</t>
  </si>
  <si>
    <t>1193275</t>
  </si>
  <si>
    <t>אנלייט אנר אגחה*</t>
  </si>
  <si>
    <t>ריט אזורים אג ב*</t>
  </si>
  <si>
    <t>516117181</t>
  </si>
  <si>
    <t>אלביט מע' אגח ג</t>
  </si>
  <si>
    <t>520043027</t>
  </si>
  <si>
    <t>אלביט מע' אגח ד</t>
  </si>
  <si>
    <t>ישראמקו אגח א*</t>
  </si>
  <si>
    <t>ישראמקו אגח ב*</t>
  </si>
  <si>
    <t>סה"כ תל אביב 35</t>
  </si>
  <si>
    <t>או פי סי אנרגיה*</t>
  </si>
  <si>
    <t>1141571</t>
  </si>
  <si>
    <t>אורמת טכנו*</t>
  </si>
  <si>
    <t>1134402</t>
  </si>
  <si>
    <t>880326081</t>
  </si>
  <si>
    <t>איי.סי.אל*</t>
  </si>
  <si>
    <t>281014</t>
  </si>
  <si>
    <t>אלביט מערכות</t>
  </si>
  <si>
    <t>1081124</t>
  </si>
  <si>
    <t>אלוני חץ</t>
  </si>
  <si>
    <t>390013</t>
  </si>
  <si>
    <t>520038506</t>
  </si>
  <si>
    <t>אלקטרה*</t>
  </si>
  <si>
    <t>739037</t>
  </si>
  <si>
    <t>אמות</t>
  </si>
  <si>
    <t>1097278</t>
  </si>
  <si>
    <t>אנלייט אנרגיה*</t>
  </si>
  <si>
    <t>720011</t>
  </si>
  <si>
    <t>אנרג'יאן</t>
  </si>
  <si>
    <t>1155290</t>
  </si>
  <si>
    <t>10758801</t>
  </si>
  <si>
    <t>אנרג'יקס*</t>
  </si>
  <si>
    <t>1123355</t>
  </si>
  <si>
    <t>ארפורט סיטי</t>
  </si>
  <si>
    <t>1095835</t>
  </si>
  <si>
    <t>אשטרום קבוצה</t>
  </si>
  <si>
    <t>1132315</t>
  </si>
  <si>
    <t>בזק</t>
  </si>
  <si>
    <t>230011</t>
  </si>
  <si>
    <t>ביג*</t>
  </si>
  <si>
    <t>1097260</t>
  </si>
  <si>
    <t>בינלאומי</t>
  </si>
  <si>
    <t>593038</t>
  </si>
  <si>
    <t>520029083</t>
  </si>
  <si>
    <t>דיסקונט א</t>
  </si>
  <si>
    <t>691212</t>
  </si>
  <si>
    <t>520007030</t>
  </si>
  <si>
    <t>דלק קבוצה</t>
  </si>
  <si>
    <t>1084128</t>
  </si>
  <si>
    <t>520044322</t>
  </si>
  <si>
    <t>הפניקס</t>
  </si>
  <si>
    <t>767012</t>
  </si>
  <si>
    <t>הראל השקעות</t>
  </si>
  <si>
    <t>585018</t>
  </si>
  <si>
    <t>חברה לישראל</t>
  </si>
  <si>
    <t>576017</t>
  </si>
  <si>
    <t>520028010</t>
  </si>
  <si>
    <t>טאואר</t>
  </si>
  <si>
    <t>1082379</t>
  </si>
  <si>
    <t>520041997</t>
  </si>
  <si>
    <t>מוליכים למחצה</t>
  </si>
  <si>
    <t>טבע</t>
  </si>
  <si>
    <t>629014</t>
  </si>
  <si>
    <t>520013954</t>
  </si>
  <si>
    <t>פארמה</t>
  </si>
  <si>
    <t>לאומי</t>
  </si>
  <si>
    <t>604611</t>
  </si>
  <si>
    <t>מבנה*</t>
  </si>
  <si>
    <t>226019</t>
  </si>
  <si>
    <t>מזרחי טפחות</t>
  </si>
  <si>
    <t>695437</t>
  </si>
  <si>
    <t>520000522</t>
  </si>
  <si>
    <t>מליסרון*</t>
  </si>
  <si>
    <t>323014</t>
  </si>
  <si>
    <t>נובה*</t>
  </si>
  <si>
    <t>1084557</t>
  </si>
  <si>
    <t>511812463</t>
  </si>
  <si>
    <t>ניו מד אנרג יהש</t>
  </si>
  <si>
    <t>475020</t>
  </si>
  <si>
    <t>550013098</t>
  </si>
  <si>
    <t>נייס</t>
  </si>
  <si>
    <t>273011</t>
  </si>
  <si>
    <t>520036872</t>
  </si>
  <si>
    <t>עזריאלי קבוצה</t>
  </si>
  <si>
    <t>1119478</t>
  </si>
  <si>
    <t>פועלים</t>
  </si>
  <si>
    <t>662577</t>
  </si>
  <si>
    <t>שטראוס*</t>
  </si>
  <si>
    <t>746016</t>
  </si>
  <si>
    <t>520003781</t>
  </si>
  <si>
    <t>מזון</t>
  </si>
  <si>
    <t>שיכון ובינוי*</t>
  </si>
  <si>
    <t>1081942</t>
  </si>
  <si>
    <t>520036104</t>
  </si>
  <si>
    <t>שפיר הנדסה*</t>
  </si>
  <si>
    <t>1133875</t>
  </si>
  <si>
    <t>סה"כ תל אביב 90</t>
  </si>
  <si>
    <t>אאורה</t>
  </si>
  <si>
    <t>373019</t>
  </si>
  <si>
    <t>520038274</t>
  </si>
  <si>
    <t>אזורים*</t>
  </si>
  <si>
    <t>715011</t>
  </si>
  <si>
    <t>איידיאיי ביטוח</t>
  </si>
  <si>
    <t>1129501</t>
  </si>
  <si>
    <t>513910703</t>
  </si>
  <si>
    <t>אינרום*</t>
  </si>
  <si>
    <t>1132356</t>
  </si>
  <si>
    <t>515001659</t>
  </si>
  <si>
    <t>אלטשולר שחם פנ</t>
  </si>
  <si>
    <t>1184936</t>
  </si>
  <si>
    <t>516508603</t>
  </si>
  <si>
    <t>אלקטרה נדלן</t>
  </si>
  <si>
    <t>1094044</t>
  </si>
  <si>
    <t>510607328</t>
  </si>
  <si>
    <t>אלקטרה צריכה*</t>
  </si>
  <si>
    <t>5010129</t>
  </si>
  <si>
    <t>520039967</t>
  </si>
  <si>
    <t>אפריקה מגורים*</t>
  </si>
  <si>
    <t>1097948</t>
  </si>
  <si>
    <t>אקויטל</t>
  </si>
  <si>
    <t>755017</t>
  </si>
  <si>
    <t>520030859</t>
  </si>
  <si>
    <t>אקרו</t>
  </si>
  <si>
    <t>1184902</t>
  </si>
  <si>
    <t>ארגו פרופרטיז</t>
  </si>
  <si>
    <t>1175371</t>
  </si>
  <si>
    <t>70252750</t>
  </si>
  <si>
    <t>בזא*</t>
  </si>
  <si>
    <t>1198910</t>
  </si>
  <si>
    <t>513775163</t>
  </si>
  <si>
    <t>בזן</t>
  </si>
  <si>
    <t>2590248</t>
  </si>
  <si>
    <t>ג'י סיטי*</t>
  </si>
  <si>
    <t>126011</t>
  </si>
  <si>
    <t>ג'נריישן קפיטל*</t>
  </si>
  <si>
    <t>1156926</t>
  </si>
  <si>
    <t>דוראל אנרגיה*</t>
  </si>
  <si>
    <t>1166768</t>
  </si>
  <si>
    <t>515364891</t>
  </si>
  <si>
    <t>דיפלומט אחזקות</t>
  </si>
  <si>
    <t>1173491</t>
  </si>
  <si>
    <t>510400740</t>
  </si>
  <si>
    <t>דלתא גליל</t>
  </si>
  <si>
    <t>627034</t>
  </si>
  <si>
    <t>520025602</t>
  </si>
  <si>
    <t>דמרי*</t>
  </si>
  <si>
    <t>1090315</t>
  </si>
  <si>
    <t>דנאל*</t>
  </si>
  <si>
    <t>314013</t>
  </si>
  <si>
    <t>520037565</t>
  </si>
  <si>
    <t>דניה סיבוס</t>
  </si>
  <si>
    <t>1173137</t>
  </si>
  <si>
    <t>512569237</t>
  </si>
  <si>
    <t>הכשרת הישוב</t>
  </si>
  <si>
    <t>612010</t>
  </si>
  <si>
    <t>וואן טכנולוגיות*</t>
  </si>
  <si>
    <t>161018</t>
  </si>
  <si>
    <t>520034695</t>
  </si>
  <si>
    <t>שירותי מידע</t>
  </si>
  <si>
    <t>ורידיס*</t>
  </si>
  <si>
    <t>1176387</t>
  </si>
  <si>
    <t>515935807</t>
  </si>
  <si>
    <t>חילן*</t>
  </si>
  <si>
    <t>1084698</t>
  </si>
  <si>
    <t>520039942</t>
  </si>
  <si>
    <t>יוחננוף*</t>
  </si>
  <si>
    <t>1161264</t>
  </si>
  <si>
    <t>511344186</t>
  </si>
  <si>
    <t>ישראכרט</t>
  </si>
  <si>
    <t>1157403</t>
  </si>
  <si>
    <t>510706153</t>
  </si>
  <si>
    <t>ישראל קנדה*</t>
  </si>
  <si>
    <t>434019</t>
  </si>
  <si>
    <t>520039298</t>
  </si>
  <si>
    <t>ישראמקו יהש*</t>
  </si>
  <si>
    <t>232017</t>
  </si>
  <si>
    <t>ישרס</t>
  </si>
  <si>
    <t>613034</t>
  </si>
  <si>
    <t>כלל עסקי ביטוח</t>
  </si>
  <si>
    <t>224014</t>
  </si>
  <si>
    <t>מגדלי תיכון</t>
  </si>
  <si>
    <t>1131523</t>
  </si>
  <si>
    <t>512719485</t>
  </si>
  <si>
    <t>מגה אור*</t>
  </si>
  <si>
    <t>1104488</t>
  </si>
  <si>
    <t>מטריקס*</t>
  </si>
  <si>
    <t>445015</t>
  </si>
  <si>
    <t>520039413</t>
  </si>
  <si>
    <t>מיטרוניקס*</t>
  </si>
  <si>
    <t>1091065</t>
  </si>
  <si>
    <t>511527202</t>
  </si>
  <si>
    <t>רובוטיקה ותלת מימד</t>
  </si>
  <si>
    <t>מימון ישיר*</t>
  </si>
  <si>
    <t>1168186</t>
  </si>
  <si>
    <t>מנורה מב החז</t>
  </si>
  <si>
    <t>566018</t>
  </si>
  <si>
    <t>520007469</t>
  </si>
  <si>
    <t>מניבים ריט*</t>
  </si>
  <si>
    <t>1140573</t>
  </si>
  <si>
    <t>משק אנרגיה</t>
  </si>
  <si>
    <t>1166974</t>
  </si>
  <si>
    <t>נאוויטס פטר יהש</t>
  </si>
  <si>
    <t>1141969</t>
  </si>
  <si>
    <t>550263107</t>
  </si>
  <si>
    <t>נאייקס</t>
  </si>
  <si>
    <t>1175116</t>
  </si>
  <si>
    <t>513639013</t>
  </si>
  <si>
    <t>נובולוג*</t>
  </si>
  <si>
    <t>1140151</t>
  </si>
  <si>
    <t>510475312</t>
  </si>
  <si>
    <t>נופר אנרג'י*</t>
  </si>
  <si>
    <t>1170877</t>
  </si>
  <si>
    <t>נפטא*</t>
  </si>
  <si>
    <t>643015</t>
  </si>
  <si>
    <t>520020942</t>
  </si>
  <si>
    <t>סאמיט</t>
  </si>
  <si>
    <t>1081686</t>
  </si>
  <si>
    <t>520043720</t>
  </si>
  <si>
    <t>סלקום*</t>
  </si>
  <si>
    <t>1101534</t>
  </si>
  <si>
    <t>סקופ*</t>
  </si>
  <si>
    <t>288019</t>
  </si>
  <si>
    <t>520037425</t>
  </si>
  <si>
    <t>ערד*</t>
  </si>
  <si>
    <t>731018</t>
  </si>
  <si>
    <t>520025198</t>
  </si>
  <si>
    <t>פוקס</t>
  </si>
  <si>
    <t>1087022</t>
  </si>
  <si>
    <t>512157603</t>
  </si>
  <si>
    <t>פז נפט*</t>
  </si>
  <si>
    <t>1100007</t>
  </si>
  <si>
    <t>פיבי</t>
  </si>
  <si>
    <t>763011</t>
  </si>
  <si>
    <t>520029026</t>
  </si>
  <si>
    <t>פלסאון תעשיות*</t>
  </si>
  <si>
    <t>1081603</t>
  </si>
  <si>
    <t>520042912</t>
  </si>
  <si>
    <t>פרטנר*</t>
  </si>
  <si>
    <t>1083484</t>
  </si>
  <si>
    <t>פריון נטוורק</t>
  </si>
  <si>
    <t>1095819</t>
  </si>
  <si>
    <t>512849498</t>
  </si>
  <si>
    <t>פרשקובסקי*</t>
  </si>
  <si>
    <t>1102128</t>
  </si>
  <si>
    <t>513817817</t>
  </si>
  <si>
    <t>פתאל החזקות*</t>
  </si>
  <si>
    <t>1143429</t>
  </si>
  <si>
    <t>קמטק*</t>
  </si>
  <si>
    <t>1095264</t>
  </si>
  <si>
    <t>511235434</t>
  </si>
  <si>
    <t>קרסו נדלן*</t>
  </si>
  <si>
    <t>1187962</t>
  </si>
  <si>
    <t>רבוע נדלן*</t>
  </si>
  <si>
    <t>1098565</t>
  </si>
  <si>
    <t>ריט 1*</t>
  </si>
  <si>
    <t>1098920</t>
  </si>
  <si>
    <t>ריטיילורס</t>
  </si>
  <si>
    <t>1175488</t>
  </si>
  <si>
    <t>514211457</t>
  </si>
  <si>
    <t>רמי לוי</t>
  </si>
  <si>
    <t>1104249</t>
  </si>
  <si>
    <t>513770669</t>
  </si>
  <si>
    <t>רציו יהש</t>
  </si>
  <si>
    <t>394015</t>
  </si>
  <si>
    <t>550012777</t>
  </si>
  <si>
    <t>שוב אנרגיה*</t>
  </si>
  <si>
    <t>1188242</t>
  </si>
  <si>
    <t>שופרסל*</t>
  </si>
  <si>
    <t>777037</t>
  </si>
  <si>
    <t>תדיראן גרופ*</t>
  </si>
  <si>
    <t>258012</t>
  </si>
  <si>
    <t>520036732</t>
  </si>
  <si>
    <t>תורפז*</t>
  </si>
  <si>
    <t>1175611</t>
  </si>
  <si>
    <t>514574524</t>
  </si>
  <si>
    <t>אבגול*</t>
  </si>
  <si>
    <t>1100957</t>
  </si>
  <si>
    <t>510119068</t>
  </si>
  <si>
    <t>עץ, נייר ודפוס</t>
  </si>
  <si>
    <t>אדגר*</t>
  </si>
  <si>
    <t>1820083</t>
  </si>
  <si>
    <t>520035171</t>
  </si>
  <si>
    <t>או.אר.טי*</t>
  </si>
  <si>
    <t>1086230</t>
  </si>
  <si>
    <t>513057588</t>
  </si>
  <si>
    <t>השקעות בהייטק</t>
  </si>
  <si>
    <t>אוברסיז*</t>
  </si>
  <si>
    <t>1139617</t>
  </si>
  <si>
    <t>510490071</t>
  </si>
  <si>
    <t>אוריין*</t>
  </si>
  <si>
    <t>1103506</t>
  </si>
  <si>
    <t>511068256</t>
  </si>
  <si>
    <t>אייקון גרופ</t>
  </si>
  <si>
    <t>1182484</t>
  </si>
  <si>
    <t>513955252</t>
  </si>
  <si>
    <t>אילקס מדיקל</t>
  </si>
  <si>
    <t>1080753</t>
  </si>
  <si>
    <t>520042219</t>
  </si>
  <si>
    <t>אלומיי</t>
  </si>
  <si>
    <t>1082635</t>
  </si>
  <si>
    <t>אלספק*</t>
  </si>
  <si>
    <t>1090364</t>
  </si>
  <si>
    <t>511297541</t>
  </si>
  <si>
    <t>חשמל</t>
  </si>
  <si>
    <t>אלקטרה פאוור*</t>
  </si>
  <si>
    <t>1166917</t>
  </si>
  <si>
    <t>516077989</t>
  </si>
  <si>
    <t>אלקטריאון</t>
  </si>
  <si>
    <t>368019</t>
  </si>
  <si>
    <t>520038126</t>
  </si>
  <si>
    <t>אלרון</t>
  </si>
  <si>
    <t>749077</t>
  </si>
  <si>
    <t>520028036</t>
  </si>
  <si>
    <t>אמיליה פיתוח</t>
  </si>
  <si>
    <t>589010</t>
  </si>
  <si>
    <t>520014846</t>
  </si>
  <si>
    <t>אמנת*</t>
  </si>
  <si>
    <t>654012</t>
  </si>
  <si>
    <t>520040833</t>
  </si>
  <si>
    <t>אפקון החזקות*</t>
  </si>
  <si>
    <t>578013</t>
  </si>
  <si>
    <t>520033473</t>
  </si>
  <si>
    <t>אקוואריוס מנוע</t>
  </si>
  <si>
    <t>1170240</t>
  </si>
  <si>
    <t>515114429</t>
  </si>
  <si>
    <t>אלקטרוניקה ואופטיקה</t>
  </si>
  <si>
    <t>אקונרג'י</t>
  </si>
  <si>
    <t>1178334</t>
  </si>
  <si>
    <t>516339777</t>
  </si>
  <si>
    <t>אקופיה</t>
  </si>
  <si>
    <t>1169895</t>
  </si>
  <si>
    <t>514856772</t>
  </si>
  <si>
    <t>ארד*</t>
  </si>
  <si>
    <t>1091651</t>
  </si>
  <si>
    <t>510007800</t>
  </si>
  <si>
    <t>בית שמש*</t>
  </si>
  <si>
    <t>1081561</t>
  </si>
  <si>
    <t>520043480</t>
  </si>
  <si>
    <t>בכורי שדה*</t>
  </si>
  <si>
    <t>1172618</t>
  </si>
  <si>
    <t>512402538</t>
  </si>
  <si>
    <t>ג'י וואן*</t>
  </si>
  <si>
    <t>1156280</t>
  </si>
  <si>
    <t>510095987</t>
  </si>
  <si>
    <t>ג'נסל*</t>
  </si>
  <si>
    <t>1169689</t>
  </si>
  <si>
    <t>514579887</t>
  </si>
  <si>
    <t>גולן פלסטיק*</t>
  </si>
  <si>
    <t>1091933</t>
  </si>
  <si>
    <t>513029975</t>
  </si>
  <si>
    <t>גלאסבוקס*</t>
  </si>
  <si>
    <t>1176288</t>
  </si>
  <si>
    <t>514525260</t>
  </si>
  <si>
    <t>גניגר*</t>
  </si>
  <si>
    <t>1095892</t>
  </si>
  <si>
    <t>512416991</t>
  </si>
  <si>
    <t>הולמס פלייס*</t>
  </si>
  <si>
    <t>1142587</t>
  </si>
  <si>
    <t>512466723</t>
  </si>
  <si>
    <t>הום ביוגז*</t>
  </si>
  <si>
    <t>1172204</t>
  </si>
  <si>
    <t>514739325</t>
  </si>
  <si>
    <t>הייקון מערכות*</t>
  </si>
  <si>
    <t>1169945</t>
  </si>
  <si>
    <t>514347160</t>
  </si>
  <si>
    <t>המשביר 365</t>
  </si>
  <si>
    <t>1104959</t>
  </si>
  <si>
    <t>513389270</t>
  </si>
  <si>
    <t>זנלכל*</t>
  </si>
  <si>
    <t>130013</t>
  </si>
  <si>
    <t>520034208</t>
  </si>
  <si>
    <t>טופ גאם*</t>
  </si>
  <si>
    <t>1179142</t>
  </si>
  <si>
    <t>513561399</t>
  </si>
  <si>
    <t>פודטק</t>
  </si>
  <si>
    <t>טי.ג'י.איי</t>
  </si>
  <si>
    <t>1090141</t>
  </si>
  <si>
    <t>511870891</t>
  </si>
  <si>
    <t>טראלייט</t>
  </si>
  <si>
    <t>1180173</t>
  </si>
  <si>
    <t>516414679</t>
  </si>
  <si>
    <t>טרמינל איקס</t>
  </si>
  <si>
    <t>1178714</t>
  </si>
  <si>
    <t>515722536</t>
  </si>
  <si>
    <t>ישרוטל</t>
  </si>
  <si>
    <t>1080985</t>
  </si>
  <si>
    <t>520042482</t>
  </si>
  <si>
    <t>לודן*</t>
  </si>
  <si>
    <t>1081439</t>
  </si>
  <si>
    <t>520043381</t>
  </si>
  <si>
    <t>לוינשטין הנדסה*</t>
  </si>
  <si>
    <t>573014</t>
  </si>
  <si>
    <t>520033424</t>
  </si>
  <si>
    <t>מאסיבית*</t>
  </si>
  <si>
    <t>1172972</t>
  </si>
  <si>
    <t>514919810</t>
  </si>
  <si>
    <t>מהדרין</t>
  </si>
  <si>
    <t>686014</t>
  </si>
  <si>
    <t>520018482</t>
  </si>
  <si>
    <t>מנדלסוןתשת*</t>
  </si>
  <si>
    <t>1129444</t>
  </si>
  <si>
    <t>513660373</t>
  </si>
  <si>
    <t>מניות הפחתת שווי ניירות חסומים</t>
  </si>
  <si>
    <t>112239100</t>
  </si>
  <si>
    <t>מספנות ישראל*</t>
  </si>
  <si>
    <t>1168533</t>
  </si>
  <si>
    <t>516084753</t>
  </si>
  <si>
    <t>מקס סטוק</t>
  </si>
  <si>
    <t>1168558</t>
  </si>
  <si>
    <t>513618967</t>
  </si>
  <si>
    <t>נוסטרומו*</t>
  </si>
  <si>
    <t>1129451</t>
  </si>
  <si>
    <t>1522277</t>
  </si>
  <si>
    <t>סולגרין</t>
  </si>
  <si>
    <t>1102235</t>
  </si>
  <si>
    <t>512882747</t>
  </si>
  <si>
    <t>סיפיה וויז'ן*</t>
  </si>
  <si>
    <t>1181932</t>
  </si>
  <si>
    <t>513476010</t>
  </si>
  <si>
    <t>עלבד</t>
  </si>
  <si>
    <t>625012</t>
  </si>
  <si>
    <t>520040205</t>
  </si>
  <si>
    <t>פולירם*</t>
  </si>
  <si>
    <t>1170216</t>
  </si>
  <si>
    <t>515251593</t>
  </si>
  <si>
    <t>פינרג'י*</t>
  </si>
  <si>
    <t>1172360</t>
  </si>
  <si>
    <t>514354786</t>
  </si>
  <si>
    <t>פלאזה סנטר  ס</t>
  </si>
  <si>
    <t>1109917</t>
  </si>
  <si>
    <t>33248324</t>
  </si>
  <si>
    <t>פלסאנמור</t>
  </si>
  <si>
    <t>1176700</t>
  </si>
  <si>
    <t>515139129</t>
  </si>
  <si>
    <t>מכשור רפואי</t>
  </si>
  <si>
    <t>פלסטופיל</t>
  </si>
  <si>
    <t>1092840</t>
  </si>
  <si>
    <t>513681247</t>
  </si>
  <si>
    <t>פלרם*</t>
  </si>
  <si>
    <t>644013</t>
  </si>
  <si>
    <t>520039843</t>
  </si>
  <si>
    <t>פנינסולה*</t>
  </si>
  <si>
    <t>333013</t>
  </si>
  <si>
    <t>520033713</t>
  </si>
  <si>
    <t>קבוצת אקרשטיין</t>
  </si>
  <si>
    <t>1176205</t>
  </si>
  <si>
    <t>512714494</t>
  </si>
  <si>
    <t>קיסטון ריט*</t>
  </si>
  <si>
    <t>1175934</t>
  </si>
  <si>
    <t>515983476</t>
  </si>
  <si>
    <t>קליל*</t>
  </si>
  <si>
    <t>797035</t>
  </si>
  <si>
    <t>520032442</t>
  </si>
  <si>
    <t>קמהדע</t>
  </si>
  <si>
    <t>1094119</t>
  </si>
  <si>
    <t>511524605</t>
  </si>
  <si>
    <t>ביוטכנולוגיה</t>
  </si>
  <si>
    <t>קרדן אן.וי ש*</t>
  </si>
  <si>
    <t>1087949</t>
  </si>
  <si>
    <t>קרדן נדלן</t>
  </si>
  <si>
    <t>1118447</t>
  </si>
  <si>
    <t>קרור*</t>
  </si>
  <si>
    <t>621011</t>
  </si>
  <si>
    <t>520001546</t>
  </si>
  <si>
    <t>רבל*</t>
  </si>
  <si>
    <t>1103878</t>
  </si>
  <si>
    <t>513506329</t>
  </si>
  <si>
    <t>ריט אזורים ליוי*</t>
  </si>
  <si>
    <t>1162775</t>
  </si>
  <si>
    <t>רייזור</t>
  </si>
  <si>
    <t>1172527</t>
  </si>
  <si>
    <t>515369296</t>
  </si>
  <si>
    <t>רימון*</t>
  </si>
  <si>
    <t>1178722</t>
  </si>
  <si>
    <t>512467994</t>
  </si>
  <si>
    <t>רימוני*</t>
  </si>
  <si>
    <t>1080456</t>
  </si>
  <si>
    <t>520041823</t>
  </si>
  <si>
    <t>רם און*</t>
  </si>
  <si>
    <t>1090943</t>
  </si>
  <si>
    <t>512776964</t>
  </si>
  <si>
    <t>תומר אנרגיה*</t>
  </si>
  <si>
    <t>1129493</t>
  </si>
  <si>
    <t>514837111</t>
  </si>
  <si>
    <t>ARBE ROBOTICS</t>
  </si>
  <si>
    <t>IL0011796625</t>
  </si>
  <si>
    <t>NASDAQ</t>
  </si>
  <si>
    <t>515333128</t>
  </si>
  <si>
    <t>Technology Hardware &amp; Equipment</t>
  </si>
  <si>
    <t>BRENMILLER ENERGY LTD*</t>
  </si>
  <si>
    <t>IL0011415309</t>
  </si>
  <si>
    <t>514720374</t>
  </si>
  <si>
    <t>CAMTEK*</t>
  </si>
  <si>
    <t>IL0010952641</t>
  </si>
  <si>
    <t>CHECK POINT SOFTWARE TECH</t>
  </si>
  <si>
    <t>IL0010824113</t>
  </si>
  <si>
    <t>520042821</t>
  </si>
  <si>
    <t>Software &amp; Services</t>
  </si>
  <si>
    <t>CYBERARK SOFTWARE</t>
  </si>
  <si>
    <t>IL0011334468</t>
  </si>
  <si>
    <t>512291642</t>
  </si>
  <si>
    <t>ELBIT SYSTEMS LTD</t>
  </si>
  <si>
    <t>IL0010811243</t>
  </si>
  <si>
    <t>ENERGEAN OIL &amp; GAS</t>
  </si>
  <si>
    <t>GB00BG12Y042</t>
  </si>
  <si>
    <t>ENLIGHT*</t>
  </si>
  <si>
    <t>IL0007200111</t>
  </si>
  <si>
    <t>FIVERR INTERNATIONAL LTD</t>
  </si>
  <si>
    <t>IL0011582033</t>
  </si>
  <si>
    <t>NYSE</t>
  </si>
  <si>
    <t>514440874</t>
  </si>
  <si>
    <t>Commercial &amp; Professional Services</t>
  </si>
  <si>
    <t>GLOBAL E ONLINE LTD</t>
  </si>
  <si>
    <t>IL0011741688</t>
  </si>
  <si>
    <t>514889534</t>
  </si>
  <si>
    <t>Retailing</t>
  </si>
  <si>
    <t>INMODE LTD</t>
  </si>
  <si>
    <t>IL0011595993</t>
  </si>
  <si>
    <t>514073618</t>
  </si>
  <si>
    <t>Health Care Equipment &amp; Services</t>
  </si>
  <si>
    <t>INNOVIZ TECHNOLOGIES LTD</t>
  </si>
  <si>
    <t>IL0011745804</t>
  </si>
  <si>
    <t>515382422</t>
  </si>
  <si>
    <t>JFROG</t>
  </si>
  <si>
    <t>IL0011684185</t>
  </si>
  <si>
    <t>514130491</t>
  </si>
  <si>
    <t>KORNIT DIGITAL LTD</t>
  </si>
  <si>
    <t>IL0011216723</t>
  </si>
  <si>
    <t>513195420</t>
  </si>
  <si>
    <t>Capital Goods</t>
  </si>
  <si>
    <t>MOBILEYE NV</t>
  </si>
  <si>
    <t>US60741F1049</t>
  </si>
  <si>
    <t>560030876</t>
  </si>
  <si>
    <t>Automobiles &amp; Components</t>
  </si>
  <si>
    <t>MONDAY.COM LTD</t>
  </si>
  <si>
    <t>IL0011762130</t>
  </si>
  <si>
    <t>514025428</t>
  </si>
  <si>
    <t>NICE</t>
  </si>
  <si>
    <t>US6536561086</t>
  </si>
  <si>
    <t>NOVA MEASURING INSTRUMENTS*</t>
  </si>
  <si>
    <t>IL0010845571</t>
  </si>
  <si>
    <t>ORMAT TECHNOLOGIES INC*</t>
  </si>
  <si>
    <t>US6866881021</t>
  </si>
  <si>
    <t>PERION NETWORK LTD</t>
  </si>
  <si>
    <t>IL0010958192</t>
  </si>
  <si>
    <t>RISKIFIED</t>
  </si>
  <si>
    <t>IL0011786493</t>
  </si>
  <si>
    <t>514844117</t>
  </si>
  <si>
    <t>SIMILARWEB LTD</t>
  </si>
  <si>
    <t>IL0011751653</t>
  </si>
  <si>
    <t>514244714</t>
  </si>
  <si>
    <t>SOL GEL TECHNOLOGIES LTD</t>
  </si>
  <si>
    <t>IL0011417206</t>
  </si>
  <si>
    <t>512544693</t>
  </si>
  <si>
    <t>Pharmaceuticals &amp; Biotechnology</t>
  </si>
  <si>
    <t>SOLAREDGE TECHNOLOGIES</t>
  </si>
  <si>
    <t>US83417M1045</t>
  </si>
  <si>
    <t>513865329</t>
  </si>
  <si>
    <t>Semiconductors &amp; Semiconductor Equipment</t>
  </si>
  <si>
    <t>SPLITIT PAYMENTS</t>
  </si>
  <si>
    <t>IL0011570806</t>
  </si>
  <si>
    <t>514193291</t>
  </si>
  <si>
    <t>STRATASYS</t>
  </si>
  <si>
    <t>IL0011267213</t>
  </si>
  <si>
    <t>512607698</t>
  </si>
  <si>
    <t>TEVA PHARMACEUTICAL SP ADR</t>
  </si>
  <si>
    <t>US8816242098</t>
  </si>
  <si>
    <t>TOWER SEMICONDUCTOR LTD</t>
  </si>
  <si>
    <t>IL0010823792</t>
  </si>
  <si>
    <t>UROGEN PHARMA</t>
  </si>
  <si>
    <t>IL0011407140</t>
  </si>
  <si>
    <t>513537621</t>
  </si>
  <si>
    <t>VERINT SYSTEMS</t>
  </si>
  <si>
    <t>US92343X1000</t>
  </si>
  <si>
    <t>WIX.COM LTD</t>
  </si>
  <si>
    <t>IL0011301780</t>
  </si>
  <si>
    <t>513881177</t>
  </si>
  <si>
    <t>ZIM Integrated Shipping Services</t>
  </si>
  <si>
    <t>IL0065100930</t>
  </si>
  <si>
    <t>520015041</t>
  </si>
  <si>
    <t>Transportation</t>
  </si>
  <si>
    <t>ADOBE INC</t>
  </si>
  <si>
    <t>US00724F1012</t>
  </si>
  <si>
    <t>AGCO CORP</t>
  </si>
  <si>
    <t>US0010841023</t>
  </si>
  <si>
    <t>AIRBUS</t>
  </si>
  <si>
    <t>NL0000235190</t>
  </si>
  <si>
    <t>ALPHABET INC CL C</t>
  </si>
  <si>
    <t>US02079K1079</t>
  </si>
  <si>
    <t>Media</t>
  </si>
  <si>
    <t>AMAZON.COM INC</t>
  </si>
  <si>
    <t>US0231351067</t>
  </si>
  <si>
    <t>APPLIED MATERIALS INC</t>
  </si>
  <si>
    <t>US0382221051</t>
  </si>
  <si>
    <t>AROUNDTOWN</t>
  </si>
  <si>
    <t>LU1673108939</t>
  </si>
  <si>
    <t>Real Estate</t>
  </si>
  <si>
    <t>ASML HOLDING NV</t>
  </si>
  <si>
    <t>NL0010273215</t>
  </si>
  <si>
    <t>BANK OF AMERICA CORP</t>
  </si>
  <si>
    <t>US0605051046</t>
  </si>
  <si>
    <t>Banks</t>
  </si>
  <si>
    <t>Berkshire Hathaway INC CL A</t>
  </si>
  <si>
    <t>US0846701086</t>
  </si>
  <si>
    <t>Diversified Financials</t>
  </si>
  <si>
    <t>BLACKROCK</t>
  </si>
  <si>
    <t>US09247X1019</t>
  </si>
  <si>
    <t>BOEING</t>
  </si>
  <si>
    <t>US0970231058</t>
  </si>
  <si>
    <t>BROADCOM LTD</t>
  </si>
  <si>
    <t>US11135F1012</t>
  </si>
  <si>
    <t>BYTE ACQUISITION</t>
  </si>
  <si>
    <t>KYG1R25Q1059</t>
  </si>
  <si>
    <t>CIE FINAN RICHEMONT</t>
  </si>
  <si>
    <t>CH0210483332</t>
  </si>
  <si>
    <t>Consumer Durables &amp; Apparel</t>
  </si>
  <si>
    <t>פרנק שווצרי</t>
  </si>
  <si>
    <t>COSTCO WHOLESALE</t>
  </si>
  <si>
    <t>US22160K1051</t>
  </si>
  <si>
    <t>Food &amp; Staples Retailing</t>
  </si>
  <si>
    <t>CROWDSTRIKE HOLDINGS INC  A</t>
  </si>
  <si>
    <t>US22788C1053</t>
  </si>
  <si>
    <t>D.R. HORTON INC</t>
  </si>
  <si>
    <t>US23331A1097</t>
  </si>
  <si>
    <t>DATADOG INC  CLASS A</t>
  </si>
  <si>
    <t>US23804L1035</t>
  </si>
  <si>
    <t>DYNATRACE INC</t>
  </si>
  <si>
    <t>US2681501092</t>
  </si>
  <si>
    <t>EIFFAGE</t>
  </si>
  <si>
    <t>FR0000130452</t>
  </si>
  <si>
    <t>FORTINET</t>
  </si>
  <si>
    <t>US34959E1091</t>
  </si>
  <si>
    <t>GOLDMAN SACHS GROUP INC</t>
  </si>
  <si>
    <t>US38141G1040</t>
  </si>
  <si>
    <t>JPMORGAN CHASE</t>
  </si>
  <si>
    <t>US46625H1005</t>
  </si>
  <si>
    <t>LENNAR CORP A</t>
  </si>
  <si>
    <t>US5260571048</t>
  </si>
  <si>
    <t>LVMH MOET HENNESSY LOUIS VUI</t>
  </si>
  <si>
    <t>FR0000121014</t>
  </si>
  <si>
    <t>MASTERCARD INC CLASS A</t>
  </si>
  <si>
    <t>US57636Q1040</t>
  </si>
  <si>
    <t>META PLATFORMS</t>
  </si>
  <si>
    <t>US30303M1027</t>
  </si>
  <si>
    <t>MICROSOFT CORP</t>
  </si>
  <si>
    <t>US5949181045</t>
  </si>
  <si>
    <t>MORGAN STANLEY</t>
  </si>
  <si>
    <t>US6174464486</t>
  </si>
  <si>
    <t>NETAPP INC</t>
  </si>
  <si>
    <t>US64110D1046</t>
  </si>
  <si>
    <t>NETFLIX INC</t>
  </si>
  <si>
    <t>US64110L1061</t>
  </si>
  <si>
    <t>NVIDIA CORP</t>
  </si>
  <si>
    <t>US67066G1040</t>
  </si>
  <si>
    <t>PALO ALTO NETWORKS</t>
  </si>
  <si>
    <t>US6974351057</t>
  </si>
  <si>
    <t>PAYONEER GLOBAL INC</t>
  </si>
  <si>
    <t>US70451X1046</t>
  </si>
  <si>
    <t>PFIZER INC</t>
  </si>
  <si>
    <t>US7170811035</t>
  </si>
  <si>
    <t>PURE STORAGE INC  CLASS A</t>
  </si>
  <si>
    <t>US74624M1027</t>
  </si>
  <si>
    <t>SAMSUNG ELECTR GDR REG</t>
  </si>
  <si>
    <t>US7960508882</t>
  </si>
  <si>
    <t>SENTINELONE INC  CLASS A</t>
  </si>
  <si>
    <t>US81730H1095</t>
  </si>
  <si>
    <t>Taboola</t>
  </si>
  <si>
    <t>IL0011754137</t>
  </si>
  <si>
    <t>TAIWAN SEMICONDUCTOR</t>
  </si>
  <si>
    <t>US8740391003</t>
  </si>
  <si>
    <t>TALKSPACE INC US</t>
  </si>
  <si>
    <t>US87427V1035</t>
  </si>
  <si>
    <t>TESLA INC</t>
  </si>
  <si>
    <t>US88160R1014</t>
  </si>
  <si>
    <t>VINCI SA</t>
  </si>
  <si>
    <t>FR0000125486</t>
  </si>
  <si>
    <t>VISA</t>
  </si>
  <si>
    <t>US92826C8394</t>
  </si>
  <si>
    <t>הראל סל תא 125</t>
  </si>
  <si>
    <t>1148899</t>
  </si>
  <si>
    <t>511776783</t>
  </si>
  <si>
    <t>מניות</t>
  </si>
  <si>
    <t>הראל סל תא 90</t>
  </si>
  <si>
    <t>1148931</t>
  </si>
  <si>
    <t>הראל סל תא בנקים</t>
  </si>
  <si>
    <t>1148949</t>
  </si>
  <si>
    <t>פסגות סל בנקים סדרה 1</t>
  </si>
  <si>
    <t>1148774</t>
  </si>
  <si>
    <t>513765339</t>
  </si>
  <si>
    <t>קסם סל תא 90</t>
  </si>
  <si>
    <t>1146331</t>
  </si>
  <si>
    <t>510938608</t>
  </si>
  <si>
    <t>קסם תא 35</t>
  </si>
  <si>
    <t>1146570</t>
  </si>
  <si>
    <t>קסם תא בנקים</t>
  </si>
  <si>
    <t>1146430</t>
  </si>
  <si>
    <t>קסם תא125</t>
  </si>
  <si>
    <t>1146356</t>
  </si>
  <si>
    <t>תכלית סל תא 90</t>
  </si>
  <si>
    <t>1143783</t>
  </si>
  <si>
    <t>513534974</t>
  </si>
  <si>
    <t>תכלית סל תא ביטוח</t>
  </si>
  <si>
    <t>1197698</t>
  </si>
  <si>
    <t>תכלית תא 125</t>
  </si>
  <si>
    <t>1143718</t>
  </si>
  <si>
    <t>תכלית תא 35</t>
  </si>
  <si>
    <t>1143700</t>
  </si>
  <si>
    <t>תכלית תא בנקים</t>
  </si>
  <si>
    <t>1143726</t>
  </si>
  <si>
    <t>הראל סל תל בונד תשואות</t>
  </si>
  <si>
    <t>1150622</t>
  </si>
  <si>
    <t>אג"ח</t>
  </si>
  <si>
    <t>הראל סל תלבונד 60</t>
  </si>
  <si>
    <t>1150473</t>
  </si>
  <si>
    <t>קסם תשואות</t>
  </si>
  <si>
    <t>1146950</t>
  </si>
  <si>
    <t>תכלית סל תל בונד תשואות</t>
  </si>
  <si>
    <t>1145259</t>
  </si>
  <si>
    <t>AMUNDI INDEX MSCI EM UCITS</t>
  </si>
  <si>
    <t>LU1437017350</t>
  </si>
  <si>
    <t>AMUNDI MSCI EM MKT 2</t>
  </si>
  <si>
    <t>LU2573967036</t>
  </si>
  <si>
    <t>COMM SERV SELECT SECTOR SPDR</t>
  </si>
  <si>
    <t>US81369Y8527</t>
  </si>
  <si>
    <t>CONSUMER DISCRETIONARY SELT</t>
  </si>
  <si>
    <t>US81369Y4070</t>
  </si>
  <si>
    <t>CONSUMER STAPLES SPDR</t>
  </si>
  <si>
    <t>US81369Y3080</t>
  </si>
  <si>
    <t>ENERGY SELECT SECTOR SPDR</t>
  </si>
  <si>
    <t>US81369Y5069</t>
  </si>
  <si>
    <t>FINANCIAL SELECT SECTOR SPDR</t>
  </si>
  <si>
    <t>US81369Y6059</t>
  </si>
  <si>
    <t>HORIZONS S&amp;P/TSX 60 INDEX</t>
  </si>
  <si>
    <t>CA44056G1054</t>
  </si>
  <si>
    <t>HSBC MSCI EMERGING MARKETS</t>
  </si>
  <si>
    <t>IE00B5SSQT16</t>
  </si>
  <si>
    <t>INDUSTRIAL SELECT SECT SPDR</t>
  </si>
  <si>
    <t>US81369Y7040</t>
  </si>
  <si>
    <t>INVESCO MSCI EMERGING MKTS</t>
  </si>
  <si>
    <t>IE00B3DWVS88</t>
  </si>
  <si>
    <t>INVESCO S&amp;P500 ESG ACC</t>
  </si>
  <si>
    <t>IE00BKS7L097</t>
  </si>
  <si>
    <t>ISH MSCI USA ESG EHNCD USD D</t>
  </si>
  <si>
    <t>IE00BHZPJ890</t>
  </si>
  <si>
    <t>ISHARES CORE MSCI CH IND ETF</t>
  </si>
  <si>
    <t>HK2801040828</t>
  </si>
  <si>
    <t>HKSE</t>
  </si>
  <si>
    <t>ISHARES CORE MSCI EURPOE</t>
  </si>
  <si>
    <t>IE00B1YZSC51</t>
  </si>
  <si>
    <t>ISHARES MSCI BRAZIL UCITS DE</t>
  </si>
  <si>
    <t>DE000A0Q4R85</t>
  </si>
  <si>
    <t>ISHARES MSCI EM ESG ENHANCED UCITS ETF</t>
  </si>
  <si>
    <t>IE00BHZPJ122</t>
  </si>
  <si>
    <t>ISHARES MSCI EMERGING MARKET UCITS</t>
  </si>
  <si>
    <t>IE00B0M63177</t>
  </si>
  <si>
    <t>ISHARES MSCI EUROPE ESG EHNCD</t>
  </si>
  <si>
    <t>IE00BHZPJ783</t>
  </si>
  <si>
    <t>ISHARES S&amp;P HEALTH CARE</t>
  </si>
  <si>
    <t>IE00B43HR379</t>
  </si>
  <si>
    <t>ISHARES S&amp;P NA TECH SOFT IF</t>
  </si>
  <si>
    <t>US4642875151</t>
  </si>
  <si>
    <t>ISHARES S&amp;P500 SWAP UCITS</t>
  </si>
  <si>
    <t>IE00BMTX1Y45</t>
  </si>
  <si>
    <t>ISHARES US MEDICAL DEVICES A</t>
  </si>
  <si>
    <t>IE00BMX0DF60</t>
  </si>
  <si>
    <t>ISHR EUR600 IND GDS&amp;SERV (DE)</t>
  </si>
  <si>
    <t>DE000A0H08J9</t>
  </si>
  <si>
    <t>LYXOR CORE EURSTX 600 DR</t>
  </si>
  <si>
    <t>LU0908500753</t>
  </si>
  <si>
    <t>LYXOR STOXX BASIC RSRCES</t>
  </si>
  <si>
    <t>LU1834983550</t>
  </si>
  <si>
    <t>LYXOR STOXX EUROPE 600 BKS UCITS</t>
  </si>
  <si>
    <t>LU1834983477</t>
  </si>
  <si>
    <t>NOMURA ETF</t>
  </si>
  <si>
    <t>JP3027630007</t>
  </si>
  <si>
    <t>SOURCE S&amp;P 500 UCITS ETF</t>
  </si>
  <si>
    <t>IE00B3YCGJ38</t>
  </si>
  <si>
    <t>SPDR EMERGING MARKETS</t>
  </si>
  <si>
    <t>IE00B469F816</t>
  </si>
  <si>
    <t>SPDR EUROPE ENERGY</t>
  </si>
  <si>
    <t>IE00BKWQ0F09</t>
  </si>
  <si>
    <t>SPDR MSCI EUROPE CONSUMER ST</t>
  </si>
  <si>
    <t>IE00BKWQ0D84</t>
  </si>
  <si>
    <t>SPDR MSCI Europe Health CareSM UCITS</t>
  </si>
  <si>
    <t>IE00BKWQ0H23</t>
  </si>
  <si>
    <t>SPDR S&amp;P BIOTECH ETF</t>
  </si>
  <si>
    <t>US78464A8707</t>
  </si>
  <si>
    <t>SPDR S&amp;P US ENERGY SELECT</t>
  </si>
  <si>
    <t>IE00BWBXM492</t>
  </si>
  <si>
    <t>TECHNOLOGY SELECT SECT SPDR</t>
  </si>
  <si>
    <t>US81369Y8030</t>
  </si>
  <si>
    <t>VANECK SEMICONDUCTOR ETF</t>
  </si>
  <si>
    <t>US92189F6768</t>
  </si>
  <si>
    <t>VANGUARD AUST SHARES IDX ETF</t>
  </si>
  <si>
    <t>AU000000VAS1</t>
  </si>
  <si>
    <t>AWI ASH WO INDIA OPP FD DUSD*</t>
  </si>
  <si>
    <t>IE00BH3N4915</t>
  </si>
  <si>
    <t>GS INDIA EQ IUSDA</t>
  </si>
  <si>
    <t>LU0333811072</t>
  </si>
  <si>
    <t>VANGUARD IS EM.MKTS STK.IDX</t>
  </si>
  <si>
    <t>IE00BFPM9H50</t>
  </si>
  <si>
    <t>כתבי אופציה בישראל</t>
  </si>
  <si>
    <t>מניבים ריט אפ 4*</t>
  </si>
  <si>
    <t>1199322</t>
  </si>
  <si>
    <t>סיפיה אופציה 1*</t>
  </si>
  <si>
    <t>1182005</t>
  </si>
  <si>
    <t>כתבי אופציה בחו"ל</t>
  </si>
  <si>
    <t>BYTE ACQUISITION CORP</t>
  </si>
  <si>
    <t>KYG1R25Q1133</t>
  </si>
  <si>
    <t>INNOVID EQY WARRANT</t>
  </si>
  <si>
    <t>US4576791168</t>
  </si>
  <si>
    <t>BC 3460 NOV 2023</t>
  </si>
  <si>
    <t>84573880</t>
  </si>
  <si>
    <t>BP 3460 NOV 2023</t>
  </si>
  <si>
    <t>84574946</t>
  </si>
  <si>
    <t>BZC 420.00 NOV 2023</t>
  </si>
  <si>
    <t>84590926</t>
  </si>
  <si>
    <t>BZP 420.00 NOV 2023</t>
  </si>
  <si>
    <t>84591189</t>
  </si>
  <si>
    <t>KWEB US 11/17/23 C33</t>
  </si>
  <si>
    <t>SPXW 12/29/23 P4000</t>
  </si>
  <si>
    <t>SPXW 12/29/23 P4400</t>
  </si>
  <si>
    <t>MSCI EMGMKT DEC23</t>
  </si>
  <si>
    <t>MESZ3</t>
  </si>
  <si>
    <t>NASDAQ 100 DEC23</t>
  </si>
  <si>
    <t>NQZ3</t>
  </si>
  <si>
    <t>S&amp;P500 EMINI FUT DEC23</t>
  </si>
  <si>
    <t>ESZ3</t>
  </si>
  <si>
    <t>TOPIX FUTR DEC23</t>
  </si>
  <si>
    <t>TPZ3</t>
  </si>
  <si>
    <t>מבטיח תשואה 01.02.2028</t>
  </si>
  <si>
    <t>מבטיח תשואה 01.03.2028</t>
  </si>
  <si>
    <t>מבטיח תשואה 01.05.2028</t>
  </si>
  <si>
    <t>מבטיח תשואה 01.06.2028</t>
  </si>
  <si>
    <t>מבטיח תשואה 01.07.2028</t>
  </si>
  <si>
    <t>מבטיח תשואה 01.08.2028</t>
  </si>
  <si>
    <t>מבטיח תשואה 01.09.2028</t>
  </si>
  <si>
    <t>ערד   4.8%   סדרה  8751  2024</t>
  </si>
  <si>
    <t>8287518</t>
  </si>
  <si>
    <t>ערד   4.8%   סדרה  8752   2024</t>
  </si>
  <si>
    <t>8287526</t>
  </si>
  <si>
    <t>ערד   8754    4%</t>
  </si>
  <si>
    <t>98287542</t>
  </si>
  <si>
    <t>ערד 2024 סדרה 8761</t>
  </si>
  <si>
    <t>8287617</t>
  </si>
  <si>
    <t>ערד 2025 סדרה 8765</t>
  </si>
  <si>
    <t>8287658</t>
  </si>
  <si>
    <t>ערד 2025 סדרה 8769</t>
  </si>
  <si>
    <t>8287690</t>
  </si>
  <si>
    <t>ערד 2025 סדרה 8771</t>
  </si>
  <si>
    <t>8287716</t>
  </si>
  <si>
    <t>ערד 8786_1/2027</t>
  </si>
  <si>
    <t>71116487</t>
  </si>
  <si>
    <t>ערד 8790 2027 4.8%</t>
  </si>
  <si>
    <t>ערד 8792</t>
  </si>
  <si>
    <t>8287928</t>
  </si>
  <si>
    <t>ערד 8793</t>
  </si>
  <si>
    <t>87930</t>
  </si>
  <si>
    <t>ערד 8794</t>
  </si>
  <si>
    <t>71120232</t>
  </si>
  <si>
    <t>ערד 8795</t>
  </si>
  <si>
    <t>71120356</t>
  </si>
  <si>
    <t>ערד 8796</t>
  </si>
  <si>
    <t>98796000</t>
  </si>
  <si>
    <t>ערד 8797</t>
  </si>
  <si>
    <t>98797000</t>
  </si>
  <si>
    <t>ערד 8798</t>
  </si>
  <si>
    <t>98798000</t>
  </si>
  <si>
    <t>ערד 8799</t>
  </si>
  <si>
    <t>98799000</t>
  </si>
  <si>
    <t>ערד 8800</t>
  </si>
  <si>
    <t>98800000</t>
  </si>
  <si>
    <t>ערד 8801</t>
  </si>
  <si>
    <t>71120935</t>
  </si>
  <si>
    <t>ערד 8802</t>
  </si>
  <si>
    <t>ערד 8803</t>
  </si>
  <si>
    <t>71121057</t>
  </si>
  <si>
    <t>ערד 8805</t>
  </si>
  <si>
    <t>ערד 8806</t>
  </si>
  <si>
    <t>88061</t>
  </si>
  <si>
    <t>ערד 8807</t>
  </si>
  <si>
    <t>3236000</t>
  </si>
  <si>
    <t>ערד 8808</t>
  </si>
  <si>
    <t>3275000</t>
  </si>
  <si>
    <t>ערד 8809</t>
  </si>
  <si>
    <t>3322000</t>
  </si>
  <si>
    <t>ערד 8811</t>
  </si>
  <si>
    <t>98811000</t>
  </si>
  <si>
    <t>ערד 8812</t>
  </si>
  <si>
    <t>98812000</t>
  </si>
  <si>
    <t>ערד 8813</t>
  </si>
  <si>
    <t>98813000</t>
  </si>
  <si>
    <t>ערד 8814</t>
  </si>
  <si>
    <t>98814000</t>
  </si>
  <si>
    <t>ערד 8815</t>
  </si>
  <si>
    <t>98815000</t>
  </si>
  <si>
    <t>ערד 8816</t>
  </si>
  <si>
    <t>98816000</t>
  </si>
  <si>
    <t>ערד 8817</t>
  </si>
  <si>
    <t>98817000</t>
  </si>
  <si>
    <t>ערד 8818</t>
  </si>
  <si>
    <t>98818000</t>
  </si>
  <si>
    <t>ערד 8819</t>
  </si>
  <si>
    <t>98819000</t>
  </si>
  <si>
    <t>ערד 8820</t>
  </si>
  <si>
    <t>98820000</t>
  </si>
  <si>
    <t>ערד 8821</t>
  </si>
  <si>
    <t>98821000</t>
  </si>
  <si>
    <t>ערד 8822</t>
  </si>
  <si>
    <t>9882200</t>
  </si>
  <si>
    <t>ערד 8823</t>
  </si>
  <si>
    <t>9882300</t>
  </si>
  <si>
    <t>ערד 8824</t>
  </si>
  <si>
    <t>9882500</t>
  </si>
  <si>
    <t>ערד 8825</t>
  </si>
  <si>
    <t>9882600</t>
  </si>
  <si>
    <t>ערד 8826</t>
  </si>
  <si>
    <t>9882700</t>
  </si>
  <si>
    <t>ערד 8827</t>
  </si>
  <si>
    <t>9882800</t>
  </si>
  <si>
    <t>ערד 8829</t>
  </si>
  <si>
    <t>9882900</t>
  </si>
  <si>
    <t>ערד 8832</t>
  </si>
  <si>
    <t>8831000</t>
  </si>
  <si>
    <t>ערד 8833</t>
  </si>
  <si>
    <t>8833000</t>
  </si>
  <si>
    <t>ערד 8834</t>
  </si>
  <si>
    <t>8834000</t>
  </si>
  <si>
    <t>ערד 8837</t>
  </si>
  <si>
    <t>8837000</t>
  </si>
  <si>
    <t>ערד 8838</t>
  </si>
  <si>
    <t>8838000</t>
  </si>
  <si>
    <t>ערד 8839</t>
  </si>
  <si>
    <t>8839000</t>
  </si>
  <si>
    <t>ערד 8840</t>
  </si>
  <si>
    <t>8840000</t>
  </si>
  <si>
    <t>ערד 8841</t>
  </si>
  <si>
    <t>8841000</t>
  </si>
  <si>
    <t>ערד 8842</t>
  </si>
  <si>
    <t>8842000</t>
  </si>
  <si>
    <t>ערד 8843</t>
  </si>
  <si>
    <t>8843000</t>
  </si>
  <si>
    <t>ערד 8844</t>
  </si>
  <si>
    <t>8844000</t>
  </si>
  <si>
    <t>ערד 8845</t>
  </si>
  <si>
    <t>8845000</t>
  </si>
  <si>
    <t>ערד 8846</t>
  </si>
  <si>
    <t>8846000</t>
  </si>
  <si>
    <t>ערד 8847</t>
  </si>
  <si>
    <t>8847000</t>
  </si>
  <si>
    <t>ערד 8848</t>
  </si>
  <si>
    <t>8848000</t>
  </si>
  <si>
    <t>ערד 8849</t>
  </si>
  <si>
    <t>8849000</t>
  </si>
  <si>
    <t>ערד 8850</t>
  </si>
  <si>
    <t>8850000</t>
  </si>
  <si>
    <t>ערד 8851</t>
  </si>
  <si>
    <t>8851000</t>
  </si>
  <si>
    <t>ערד 8852</t>
  </si>
  <si>
    <t>8852000</t>
  </si>
  <si>
    <t>ערד 8853</t>
  </si>
  <si>
    <t>8853000</t>
  </si>
  <si>
    <t>ערד 8854</t>
  </si>
  <si>
    <t>8854000</t>
  </si>
  <si>
    <t>ערד 8855</t>
  </si>
  <si>
    <t>88550000</t>
  </si>
  <si>
    <t>ערד 8856</t>
  </si>
  <si>
    <t>88560000</t>
  </si>
  <si>
    <t>ערד 8857</t>
  </si>
  <si>
    <t>88570000</t>
  </si>
  <si>
    <t>ערד 8858</t>
  </si>
  <si>
    <t>88580000</t>
  </si>
  <si>
    <t>ערד 8859</t>
  </si>
  <si>
    <t>88590000</t>
  </si>
  <si>
    <t>ערד 8860</t>
  </si>
  <si>
    <t>88600000</t>
  </si>
  <si>
    <t>ערד 8862</t>
  </si>
  <si>
    <t>88620000</t>
  </si>
  <si>
    <t>ערד 8863</t>
  </si>
  <si>
    <t>88630000</t>
  </si>
  <si>
    <t>ערד 8864</t>
  </si>
  <si>
    <t>88640000</t>
  </si>
  <si>
    <t>ערד 8865</t>
  </si>
  <si>
    <t>88650000</t>
  </si>
  <si>
    <t>ערד 8866</t>
  </si>
  <si>
    <t>88660000</t>
  </si>
  <si>
    <t>ערד 8867</t>
  </si>
  <si>
    <t>88670000</t>
  </si>
  <si>
    <t>ערד 8868</t>
  </si>
  <si>
    <t>88680000</t>
  </si>
  <si>
    <t>ערד 8869</t>
  </si>
  <si>
    <t>88690000</t>
  </si>
  <si>
    <t>ערד 8871</t>
  </si>
  <si>
    <t>88710000</t>
  </si>
  <si>
    <t>ערד 8872</t>
  </si>
  <si>
    <t>88720000</t>
  </si>
  <si>
    <t>ערד 8873</t>
  </si>
  <si>
    <t>88730000</t>
  </si>
  <si>
    <t>ערד 8874</t>
  </si>
  <si>
    <t>88740000</t>
  </si>
  <si>
    <t>ערד 8875</t>
  </si>
  <si>
    <t>88750000</t>
  </si>
  <si>
    <t>ערד 8876</t>
  </si>
  <si>
    <t>88760000</t>
  </si>
  <si>
    <t>ערד 8877</t>
  </si>
  <si>
    <t>88770000</t>
  </si>
  <si>
    <t>ערד 8878</t>
  </si>
  <si>
    <t>88780000</t>
  </si>
  <si>
    <t>ערד 8879</t>
  </si>
  <si>
    <t>88790000</t>
  </si>
  <si>
    <t>ערד 8880</t>
  </si>
  <si>
    <t>88800000</t>
  </si>
  <si>
    <t>ערד 8881</t>
  </si>
  <si>
    <t>88810000</t>
  </si>
  <si>
    <t>ערד 8882</t>
  </si>
  <si>
    <t>88820000</t>
  </si>
  <si>
    <t>ערד 8883</t>
  </si>
  <si>
    <t>88830000</t>
  </si>
  <si>
    <t>ערד 8884</t>
  </si>
  <si>
    <t>88840000</t>
  </si>
  <si>
    <t>ערד 8888</t>
  </si>
  <si>
    <t>88880000</t>
  </si>
  <si>
    <t>ערד 8889</t>
  </si>
  <si>
    <t>88890000</t>
  </si>
  <si>
    <t>ערד 8892</t>
  </si>
  <si>
    <t>88920000</t>
  </si>
  <si>
    <t>ערד 8893</t>
  </si>
  <si>
    <t>88930000</t>
  </si>
  <si>
    <t>ערד 8894</t>
  </si>
  <si>
    <t>88940000</t>
  </si>
  <si>
    <t>ערד 8895</t>
  </si>
  <si>
    <t>88950000</t>
  </si>
  <si>
    <t>ערד 8896</t>
  </si>
  <si>
    <t>88960000</t>
  </si>
  <si>
    <t>ערד 8897</t>
  </si>
  <si>
    <t>88970000</t>
  </si>
  <si>
    <t>ערד 8898</t>
  </si>
  <si>
    <t>88980000</t>
  </si>
  <si>
    <t>ערד 8899</t>
  </si>
  <si>
    <t>88990000</t>
  </si>
  <si>
    <t>ערד 8900</t>
  </si>
  <si>
    <t>89000000</t>
  </si>
  <si>
    <t>ערד 8901</t>
  </si>
  <si>
    <t>89010000</t>
  </si>
  <si>
    <t>ערד 8903</t>
  </si>
  <si>
    <t>89030000</t>
  </si>
  <si>
    <t>ערד 8904</t>
  </si>
  <si>
    <t>89040000</t>
  </si>
  <si>
    <t>ערד 8905</t>
  </si>
  <si>
    <t>89050000</t>
  </si>
  <si>
    <t>ערד 8908</t>
  </si>
  <si>
    <t>89080000</t>
  </si>
  <si>
    <t>ערד סדרה 2024  8758  4.8%</t>
  </si>
  <si>
    <t>8287583</t>
  </si>
  <si>
    <t>ערד סדרה 2024  8759  4.8%</t>
  </si>
  <si>
    <t>8287591</t>
  </si>
  <si>
    <t>ערד סדרה 2024  8760  4.8%</t>
  </si>
  <si>
    <t>8287609</t>
  </si>
  <si>
    <t>ערד סדרה 8753 2024 4.8%</t>
  </si>
  <si>
    <t>8287534</t>
  </si>
  <si>
    <t>ערד סדרה 8755 2024 4.8%</t>
  </si>
  <si>
    <t>8287559</t>
  </si>
  <si>
    <t>ערד סדרה 8756 2024 4.8%</t>
  </si>
  <si>
    <t>8287567</t>
  </si>
  <si>
    <t>ערד סדרה 8757 2024 4.8%</t>
  </si>
  <si>
    <t>8287575</t>
  </si>
  <si>
    <t>ערד סדרה 8762 %4.8 2025</t>
  </si>
  <si>
    <t>8287625</t>
  </si>
  <si>
    <t>ערד סדרה 8763 %4.8 2025</t>
  </si>
  <si>
    <t>8287633</t>
  </si>
  <si>
    <t>ערד סדרה 8764 %4.8 2025</t>
  </si>
  <si>
    <t>8287641</t>
  </si>
  <si>
    <t>ערד סדרה 8766 2025 4.8%</t>
  </si>
  <si>
    <t>8287666</t>
  </si>
  <si>
    <t>ערד סדרה 8768 2025 4.8%</t>
  </si>
  <si>
    <t>8287682</t>
  </si>
  <si>
    <t>ערד סדרה 8770   2025   4.8%</t>
  </si>
  <si>
    <t>8287708</t>
  </si>
  <si>
    <t>ערד סדרה 8772 4.8% 2025</t>
  </si>
  <si>
    <t>8287724</t>
  </si>
  <si>
    <t>ערד סדרה 8773 4.8% 2025</t>
  </si>
  <si>
    <t>8287732</t>
  </si>
  <si>
    <t>ערד סדרה 8774 2026 4.8%</t>
  </si>
  <si>
    <t>8287740</t>
  </si>
  <si>
    <t>ערד סדרה 8775 2026 4.8%</t>
  </si>
  <si>
    <t>8287757</t>
  </si>
  <si>
    <t>ערד סדרה 8776 2026 4.8%</t>
  </si>
  <si>
    <t>8287765</t>
  </si>
  <si>
    <t>ערד סדרה 8777 2026 4.8%</t>
  </si>
  <si>
    <t>8287773</t>
  </si>
  <si>
    <t>ערד סדרה 8778 2026 4.8%</t>
  </si>
  <si>
    <t>8287781</t>
  </si>
  <si>
    <t>ערד סדרה 8781 2026 4.8%</t>
  </si>
  <si>
    <t>8287815</t>
  </si>
  <si>
    <t>ערד סדרה 8784  4.8%  2026</t>
  </si>
  <si>
    <t>8287849</t>
  </si>
  <si>
    <t>ערד סדרה 8787 4.8% 2027</t>
  </si>
  <si>
    <t>8287872</t>
  </si>
  <si>
    <t>ערד סדרה 8788 4.8% 2027</t>
  </si>
  <si>
    <t>71116727</t>
  </si>
  <si>
    <t>ערד סדרה 8789 2027 4.8%</t>
  </si>
  <si>
    <t>87890</t>
  </si>
  <si>
    <t>ערד סדרה 8810 2029 4.8%</t>
  </si>
  <si>
    <t>71121438</t>
  </si>
  <si>
    <t>ערד8911</t>
  </si>
  <si>
    <t>89110000</t>
  </si>
  <si>
    <t>מקורות אג סדרה 6 ל.ס 4.9%</t>
  </si>
  <si>
    <t>1100908</t>
  </si>
  <si>
    <t>מקורות אגח 8 רמ</t>
  </si>
  <si>
    <t>1124346</t>
  </si>
  <si>
    <t>רפאל אגח ג רצף מוסדי</t>
  </si>
  <si>
    <t>1140276</t>
  </si>
  <si>
    <t>520042185</t>
  </si>
  <si>
    <t>לאומי למשכנתאות שה</t>
  </si>
  <si>
    <t>6020903</t>
  </si>
  <si>
    <t>נתיבי גז  סדרה א ל.ס 5.6%</t>
  </si>
  <si>
    <t>1103084</t>
  </si>
  <si>
    <t>אגד אגח 1 רצף מוסדיים</t>
  </si>
  <si>
    <t>1198787</t>
  </si>
  <si>
    <t>570012377</t>
  </si>
  <si>
    <t>יהב כתב התחייבות סדרה ד (לס)  לא ברצף</t>
  </si>
  <si>
    <t>6620300</t>
  </si>
  <si>
    <t>520020421</t>
  </si>
  <si>
    <t>אלון  חברה לדלק ל.ס</t>
  </si>
  <si>
    <t>1101567</t>
  </si>
  <si>
    <t>520041690</t>
  </si>
  <si>
    <t>מימון ישיר אג"ח 16  רצף מוסדיים</t>
  </si>
  <si>
    <t>1198340</t>
  </si>
  <si>
    <t>516100120</t>
  </si>
  <si>
    <t>לאומי אגח א  רצף מוסדיים</t>
  </si>
  <si>
    <t>1198639</t>
  </si>
  <si>
    <t>רפאל אגח ד רצף מוסדי</t>
  </si>
  <si>
    <t>1140284</t>
  </si>
  <si>
    <t>רפאל אגח ה רצף מוסדי</t>
  </si>
  <si>
    <t>1140292</t>
  </si>
  <si>
    <t>מתמ אגח א'  רמ</t>
  </si>
  <si>
    <t>1138999</t>
  </si>
  <si>
    <t>510687403</t>
  </si>
  <si>
    <t>אורמת אגח 4 רמ*</t>
  </si>
  <si>
    <t>1167212</t>
  </si>
  <si>
    <t>גב ים נגב אגח א</t>
  </si>
  <si>
    <t>1151141</t>
  </si>
  <si>
    <t>514189596</t>
  </si>
  <si>
    <t>מקס פיננסים אגח ד  רצף מוסדים</t>
  </si>
  <si>
    <t>1197953</t>
  </si>
  <si>
    <t>512905423</t>
  </si>
  <si>
    <t>אול יר אגח ג לא סחיר</t>
  </si>
  <si>
    <t>1841580</t>
  </si>
  <si>
    <t>אול יר אגח ה ל א סחיר</t>
  </si>
  <si>
    <t>אלון דלק מניה לא סחירה</t>
  </si>
  <si>
    <t>מניה לא סחירה BIG USA*</t>
  </si>
  <si>
    <t>35000</t>
  </si>
  <si>
    <t>514435395</t>
  </si>
  <si>
    <t xml:space="preserve"> Michelson Program*</t>
  </si>
  <si>
    <t>120 Wall Street*</t>
  </si>
  <si>
    <t>330507</t>
  </si>
  <si>
    <t>180 Livingston equity*</t>
  </si>
  <si>
    <t>45499</t>
  </si>
  <si>
    <t>820 Washington*</t>
  </si>
  <si>
    <t>330506</t>
  </si>
  <si>
    <t>BERO CENTER*</t>
  </si>
  <si>
    <t>330500</t>
  </si>
  <si>
    <t>Data Center Atlanta*</t>
  </si>
  <si>
    <t>330509</t>
  </si>
  <si>
    <t>Fenwick*</t>
  </si>
  <si>
    <t>330514</t>
  </si>
  <si>
    <t>MM Texas*</t>
  </si>
  <si>
    <t>386423</t>
  </si>
  <si>
    <t>OHA Private Credit Advisors</t>
  </si>
  <si>
    <t>Project Hush*</t>
  </si>
  <si>
    <t>Sacramento 353*</t>
  </si>
  <si>
    <t>Terraces*</t>
  </si>
  <si>
    <t>Walgreens*</t>
  </si>
  <si>
    <t>330511</t>
  </si>
  <si>
    <t>White Oak*</t>
  </si>
  <si>
    <t>white oak 2*</t>
  </si>
  <si>
    <t>סה"כ קרנות השקעה</t>
  </si>
  <si>
    <t>סה"כ קרנות השקעה בישראל</t>
  </si>
  <si>
    <t>Orbimed Israel Partners II LP</t>
  </si>
  <si>
    <t>Noked Long L.P</t>
  </si>
  <si>
    <t>MA Movilim Renewable Energies L.P*</t>
  </si>
  <si>
    <t>סה"כ קרנות השקעה בחו"ל</t>
  </si>
  <si>
    <t>קרנות גידור</t>
  </si>
  <si>
    <t>ION TECH FEEDER FUND</t>
  </si>
  <si>
    <t>KYG4939W1188</t>
  </si>
  <si>
    <t>LUCID ALTERNATIVE u 7/23</t>
  </si>
  <si>
    <t>LUCID ALTERNATIVE U 8/23</t>
  </si>
  <si>
    <t>Portfolio EDGE</t>
  </si>
  <si>
    <t>Waterton Residential P V XIII</t>
  </si>
  <si>
    <t>חשבון ריט WATERTON EDGE</t>
  </si>
  <si>
    <t>ACE IV*</t>
  </si>
  <si>
    <t>ACE V*</t>
  </si>
  <si>
    <t>ADLS</t>
  </si>
  <si>
    <t>AE Industrial Partners Fund II, LP</t>
  </si>
  <si>
    <t>Ambition HOLDINGS OFFSHORE LP</t>
  </si>
  <si>
    <t>APCS LP*</t>
  </si>
  <si>
    <t>Apollo Natural Resources Partners II LP</t>
  </si>
  <si>
    <t>Apollo Overseas Partners IX L.P</t>
  </si>
  <si>
    <t>Audax Direct Lending Solutions Fund II</t>
  </si>
  <si>
    <t>Cheyne Co Invest 2023 1 SP</t>
  </si>
  <si>
    <t>Cheyne Real Estate Credit Holdings VII</t>
  </si>
  <si>
    <t>CMPVIIC</t>
  </si>
  <si>
    <t>CRECH V</t>
  </si>
  <si>
    <t>CRUISE.CO</t>
  </si>
  <si>
    <t>DIRECT LENDING FUND IV (EUR) SLP</t>
  </si>
  <si>
    <t>Dover Street IX L.P.</t>
  </si>
  <si>
    <t>Elatec GmbH</t>
  </si>
  <si>
    <t>Horsley Bridge XII Ventures</t>
  </si>
  <si>
    <t>ICG Senior Debt Partners Fund 5 A SCSp</t>
  </si>
  <si>
    <t>Incline Equity Partners IV, L.P.</t>
  </si>
  <si>
    <t>Kartesia Senior Opportunities II</t>
  </si>
  <si>
    <t>KASS Unlevered II S.a r.l</t>
  </si>
  <si>
    <t>KCO VI</t>
  </si>
  <si>
    <t>Klirmark III</t>
  </si>
  <si>
    <t>Klirmark Opportunity Fund IV</t>
  </si>
  <si>
    <t>Lytx, Inc.</t>
  </si>
  <si>
    <t>Monarch MCP VI</t>
  </si>
  <si>
    <t>Oak Hill Advisors   OCREDIT</t>
  </si>
  <si>
    <t>ORCC III</t>
  </si>
  <si>
    <t>Pamlico Capital IV, L.P.</t>
  </si>
  <si>
    <t>PCSIII LP</t>
  </si>
  <si>
    <t>PORCUPINE HOLDINGS (OFFSHORE) LP</t>
  </si>
  <si>
    <t>PPCSIV</t>
  </si>
  <si>
    <t>Preston Hollow Capital, LLC</t>
  </si>
  <si>
    <t>Project Draco</t>
  </si>
  <si>
    <t>Project Gridiron</t>
  </si>
  <si>
    <t>Project Saxa</t>
  </si>
  <si>
    <t>Project Starboard</t>
  </si>
  <si>
    <t>SDP IV</t>
  </si>
  <si>
    <t>SDPIII</t>
  </si>
  <si>
    <t>SLF1</t>
  </si>
  <si>
    <t>Strategic Investors Fund VIII LP</t>
  </si>
  <si>
    <t>Thoma Bravo Fund XII A  L P</t>
  </si>
  <si>
    <t>U.S. Anesthesia Partners Holdings, Inc.</t>
  </si>
  <si>
    <t>Warburg Pincus China LP</t>
  </si>
  <si>
    <t>WestView Capital Partners IV, L.P.</t>
  </si>
  <si>
    <t>Windjammer Senior Equity Fund V, L.P.</t>
  </si>
  <si>
    <t>סה"כ כתבי אופציה בישראל:</t>
  </si>
  <si>
    <t>ג'י סיטי בע"מ*</t>
  </si>
  <si>
    <t>נוסטרומו אופ*</t>
  </si>
  <si>
    <t>₪ / מט"ח</t>
  </si>
  <si>
    <t>C +USD/-ILS 3.74 11-02 (11)</t>
  </si>
  <si>
    <t>10003973</t>
  </si>
  <si>
    <t>P -USD/+ILS 3.5725 11-02 (11)</t>
  </si>
  <si>
    <t>10003974</t>
  </si>
  <si>
    <t>P -USD/+ILS 3.7 12-11 (11)</t>
  </si>
  <si>
    <t>10004069</t>
  </si>
  <si>
    <t>10004068</t>
  </si>
  <si>
    <t>P -USD/+ILS 3.7 12-11 (20)</t>
  </si>
  <si>
    <t>10004078</t>
  </si>
  <si>
    <t>10004088</t>
  </si>
  <si>
    <t>או פי סי אנרגיה</t>
  </si>
  <si>
    <t>10000668</t>
  </si>
  <si>
    <t>10000669</t>
  </si>
  <si>
    <t>10000632</t>
  </si>
  <si>
    <t>10000677</t>
  </si>
  <si>
    <t>10000676</t>
  </si>
  <si>
    <t>10000667</t>
  </si>
  <si>
    <t>10000757</t>
  </si>
  <si>
    <t>10000643</t>
  </si>
  <si>
    <t>10000721</t>
  </si>
  <si>
    <t>+ILS/-USD 3.3115 11-10-23 (20) -435</t>
  </si>
  <si>
    <t>10000110</t>
  </si>
  <si>
    <t>+ILS/-USD 3.4241 25-10-23 (20) -449</t>
  </si>
  <si>
    <t>10000112</t>
  </si>
  <si>
    <t>+ILS/-USD 3.616 28-11-23 (10) -368</t>
  </si>
  <si>
    <t>10000117</t>
  </si>
  <si>
    <t>+USD/-ILS 3.643 11-10-23 (20) -145</t>
  </si>
  <si>
    <t>10000120</t>
  </si>
  <si>
    <t>+USD/-ILS 3.8105 11-10-23 (20) -45</t>
  </si>
  <si>
    <t>10000124</t>
  </si>
  <si>
    <t>+USD/-ILS 3.8422 25-10-23 (20) -63</t>
  </si>
  <si>
    <t>10000126</t>
  </si>
  <si>
    <t>+ILS/-USD 3.31 11-10-23 (11) -437</t>
  </si>
  <si>
    <t>10003349</t>
  </si>
  <si>
    <t>10000665</t>
  </si>
  <si>
    <t>+ILS/-USD 3.31 11-10-23 (98) -438</t>
  </si>
  <si>
    <t>10003353</t>
  </si>
  <si>
    <t>10003351</t>
  </si>
  <si>
    <t>+ILS/-USD 3.332 10-10-23 (11) -442</t>
  </si>
  <si>
    <t>10000663</t>
  </si>
  <si>
    <t>+ILS/-USD 3.3358 10-10-23 (10) -442</t>
  </si>
  <si>
    <t>10003345</t>
  </si>
  <si>
    <t>+ILS/-USD 3.336 10-10-23 (12) -444</t>
  </si>
  <si>
    <t>10003347</t>
  </si>
  <si>
    <t>+ILS/-USD 3.3392 12-10-23 (20) -438</t>
  </si>
  <si>
    <t>10003359</t>
  </si>
  <si>
    <t>+ILS/-USD 3.34 12-10-23 (10) -438</t>
  </si>
  <si>
    <t>10003355</t>
  </si>
  <si>
    <t>+ILS/-USD 3.3413 12-10-23 (11) -437</t>
  </si>
  <si>
    <t>10003357</t>
  </si>
  <si>
    <t>+ILS/-USD 3.3736 19-10-23 (94) -435</t>
  </si>
  <si>
    <t>10003396</t>
  </si>
  <si>
    <t>+ILS/-USD 3.3767 19-10-23 (11) -433</t>
  </si>
  <si>
    <t>10003394</t>
  </si>
  <si>
    <t>10000673</t>
  </si>
  <si>
    <t>+ILS/-USD 3.3915 18-10-23 (11) -455</t>
  </si>
  <si>
    <t>10000671</t>
  </si>
  <si>
    <t>10003389</t>
  </si>
  <si>
    <t>+ILS/-USD 3.393 18-10-23 (12) -456</t>
  </si>
  <si>
    <t>10003391</t>
  </si>
  <si>
    <t>+ILS/-USD 3.3933 18-10-23 (10) -457</t>
  </si>
  <si>
    <t>10003387</t>
  </si>
  <si>
    <t>+ILS/-USD 3.3945 23-10-23 (20) -455</t>
  </si>
  <si>
    <t>10003405</t>
  </si>
  <si>
    <t>+ILS/-USD 3.397 23-10-23 (10) -455</t>
  </si>
  <si>
    <t>10003401</t>
  </si>
  <si>
    <t>+ILS/-USD 3.4 23-10-23 (12) -457</t>
  </si>
  <si>
    <t>10003403</t>
  </si>
  <si>
    <t>+ILS/-USD 3.4253 25-10-23 (11) -447</t>
  </si>
  <si>
    <t>10003415</t>
  </si>
  <si>
    <t>10000675</t>
  </si>
  <si>
    <t>+ILS/-USD 3.4289 24-10-23 (11) -451</t>
  </si>
  <si>
    <t>10003413</t>
  </si>
  <si>
    <t>+ILS/-USD 3.43 16-10-23 (10) -463</t>
  </si>
  <si>
    <t>10003370</t>
  </si>
  <si>
    <t>+ILS/-USD 3.43 16-10-23 (12) -463</t>
  </si>
  <si>
    <t>10003374</t>
  </si>
  <si>
    <t>+ILS/-USD 3.432 17-10-23 (93) -460</t>
  </si>
  <si>
    <t>10003380</t>
  </si>
  <si>
    <t>+ILS/-USD 3.4335 16-10-23 (11) -465</t>
  </si>
  <si>
    <t>10003372</t>
  </si>
  <si>
    <t>+ILS/-USD 3.4336 16-10-23 (94) -464</t>
  </si>
  <si>
    <t>10003376</t>
  </si>
  <si>
    <t>+ILS/-USD 3.478 30-10-23 (10) -430</t>
  </si>
  <si>
    <t>10003313</t>
  </si>
  <si>
    <t>+ILS/-USD 3.491 26-10-23 (10) -483</t>
  </si>
  <si>
    <t>10003478</t>
  </si>
  <si>
    <t>10000681</t>
  </si>
  <si>
    <t>+ILS/-USD 3.4916 26-10-23 (98) -484</t>
  </si>
  <si>
    <t>10003476</t>
  </si>
  <si>
    <t>+ILS/-USD 3.502 01-11-23 (12) -436</t>
  </si>
  <si>
    <t>10003490</t>
  </si>
  <si>
    <t>+ILS/-USD 3.5024 01-11-23 (11) -436</t>
  </si>
  <si>
    <t>10003488</t>
  </si>
  <si>
    <t>+ILS/-USD 3.5131 02-11-23 (20) -449</t>
  </si>
  <si>
    <t>10003494</t>
  </si>
  <si>
    <t>+ILS/-USD 3.5143 02-11-23 (11) -447</t>
  </si>
  <si>
    <t>10000683</t>
  </si>
  <si>
    <t>+ILS/-USD 3.517 16-11-23 (20) -393</t>
  </si>
  <si>
    <t>10003599</t>
  </si>
  <si>
    <t>10000711</t>
  </si>
  <si>
    <t>+ILS/-USD 3.52 16-11-23 (12) -390</t>
  </si>
  <si>
    <t>10003597</t>
  </si>
  <si>
    <t>+ILS/-USD 3.524 16-11-23 (93) -390</t>
  </si>
  <si>
    <t>10003601</t>
  </si>
  <si>
    <t>+ILS/-USD 3.526 21-11-23 (11) -390</t>
  </si>
  <si>
    <t>10003603</t>
  </si>
  <si>
    <t>10000713</t>
  </si>
  <si>
    <t>+ILS/-USD 3.5275 20-11-23 (10) -380</t>
  </si>
  <si>
    <t>10003593</t>
  </si>
  <si>
    <t>+ILS/-USD 3.528 21-11-23 (94) -390</t>
  </si>
  <si>
    <t>10003605</t>
  </si>
  <si>
    <t>+ILS/-USD 3.53 20-11-23 (12) -383</t>
  </si>
  <si>
    <t>10003317</t>
  </si>
  <si>
    <t>10003595</t>
  </si>
  <si>
    <t>+ILS/-USD 3.537 30-11-23 (11) -260</t>
  </si>
  <si>
    <t>10003829</t>
  </si>
  <si>
    <t>+ILS/-USD 3.542 30-11-23 (12) -266</t>
  </si>
  <si>
    <t>10003831</t>
  </si>
  <si>
    <t>+ILS/-USD 3.547 30-11-23 (10) -264</t>
  </si>
  <si>
    <t>10000748</t>
  </si>
  <si>
    <t>+ILS/-USD 3.555 22-11-23 (11) -400</t>
  </si>
  <si>
    <t>10003615</t>
  </si>
  <si>
    <t>10000717</t>
  </si>
  <si>
    <t>+ILS/-USD 3.5568 22-11-23 (10) -397</t>
  </si>
  <si>
    <t>10000715</t>
  </si>
  <si>
    <t>10003611</t>
  </si>
  <si>
    <t>+ILS/-USD 3.558 16-10-23 (11) -178</t>
  </si>
  <si>
    <t>10000753</t>
  </si>
  <si>
    <t>+ILS/-USD 3.558 22-11-23 (94) -380</t>
  </si>
  <si>
    <t>10003613</t>
  </si>
  <si>
    <t>+ILS/-USD 3.56 16-10-23 (20) -179</t>
  </si>
  <si>
    <t>10000751</t>
  </si>
  <si>
    <t>+ILS/-USD 3.56 22-01-24 (11) -320</t>
  </si>
  <si>
    <t>10003961</t>
  </si>
  <si>
    <t>+ILS/-USD 3.5603 22-11-23 (12) -397</t>
  </si>
  <si>
    <t>10003319</t>
  </si>
  <si>
    <t>+ILS/-USD 3.5626 14-11-23 (11) -474</t>
  </si>
  <si>
    <t>10003556</t>
  </si>
  <si>
    <t>+ILS/-USD 3.564 22-01-24 (10) -320</t>
  </si>
  <si>
    <t>10003959</t>
  </si>
  <si>
    <t>+ILS/-USD 3.5656 14-11-23 (98) -474</t>
  </si>
  <si>
    <t>10003560</t>
  </si>
  <si>
    <t>+ILS/-USD 3.5657 14-11-23 (10) -473</t>
  </si>
  <si>
    <t>10003554</t>
  </si>
  <si>
    <t>+ILS/-USD 3.5662 08-11-23 (10) -438</t>
  </si>
  <si>
    <t>10003524</t>
  </si>
  <si>
    <t>+ILS/-USD 3.5672 08-11-23 (20) -438</t>
  </si>
  <si>
    <t>10003526</t>
  </si>
  <si>
    <t>+ILS/-USD 3.57 14-11-23 (12) -473</t>
  </si>
  <si>
    <t>10003558</t>
  </si>
  <si>
    <t>10000697</t>
  </si>
  <si>
    <t>+ILS/-USD 3.5717 06-11-23 (11) -483</t>
  </si>
  <si>
    <t>10000685</t>
  </si>
  <si>
    <t>10003498</t>
  </si>
  <si>
    <t>+ILS/-USD 3.572 14-12-23 (10) -460</t>
  </si>
  <si>
    <t>10003564</t>
  </si>
  <si>
    <t>+ILS/-USD 3.572 20-11-23 (11) -187</t>
  </si>
  <si>
    <t>10000781</t>
  </si>
  <si>
    <t>+ILS/-USD 3.582 17-10-23 (11) -174</t>
  </si>
  <si>
    <t>10000756</t>
  </si>
  <si>
    <t>+ILS/-USD 3.5882 14-12-23 (11) -458</t>
  </si>
  <si>
    <t>10003568</t>
  </si>
  <si>
    <t>10000703</t>
  </si>
  <si>
    <t>+ILS/-USD 3.595 26-10-23 (11) -420</t>
  </si>
  <si>
    <t>10000693</t>
  </si>
  <si>
    <t>+ILS/-USD 3.596 24-10-23 (12) -192</t>
  </si>
  <si>
    <t>10003844</t>
  </si>
  <si>
    <t>+ILS/-USD 3.602 09-11-23 (12) -440</t>
  </si>
  <si>
    <t>10003546</t>
  </si>
  <si>
    <t>+ILS/-USD 3.602 09-11-23 (20) -443</t>
  </si>
  <si>
    <t>10003544</t>
  </si>
  <si>
    <t>+ILS/-USD 3.603 09-11-23 (98) -440</t>
  </si>
  <si>
    <t>10003548</t>
  </si>
  <si>
    <t>+ILS/-USD 3.604 09-11-23 (11) -440</t>
  </si>
  <si>
    <t>10003542</t>
  </si>
  <si>
    <t>+ILS/-USD 3.6041 09-11-23 (10) -364</t>
  </si>
  <si>
    <t>10003632</t>
  </si>
  <si>
    <t>+ILS/-USD 3.6055 27-11-23 (94) -375</t>
  </si>
  <si>
    <t>10003645</t>
  </si>
  <si>
    <t>+ILS/-USD 3.6076 09-11-23 (12) -359</t>
  </si>
  <si>
    <t>10003636</t>
  </si>
  <si>
    <t>+ILS/-USD 3.608 27-11-23 (10) -374</t>
  </si>
  <si>
    <t>10003639</t>
  </si>
  <si>
    <t>+ILS/-USD 3.6085 27-11-23 (11) -375</t>
  </si>
  <si>
    <t>10003641</t>
  </si>
  <si>
    <t>10000720</t>
  </si>
  <si>
    <t>+ILS/-USD 3.6085 27-11-23 (93) -375</t>
  </si>
  <si>
    <t>10003643</t>
  </si>
  <si>
    <t>+ILS/-USD 3.6092 15-11-23 (11) -348</t>
  </si>
  <si>
    <t>10003646</t>
  </si>
  <si>
    <t>+ILS/-USD 3.611 13-12-23 (12) -440</t>
  </si>
  <si>
    <t>10003589</t>
  </si>
  <si>
    <t>+ILS/-USD 3.612 13-12-23 (20) -445</t>
  </si>
  <si>
    <t>10003591</t>
  </si>
  <si>
    <t>+ILS/-USD 3.6122 15-11-23 (11) -348</t>
  </si>
  <si>
    <t>10003648</t>
  </si>
  <si>
    <t>+ILS/-USD 3.6125 07-11-23 (12) -450</t>
  </si>
  <si>
    <t>10003519</t>
  </si>
  <si>
    <t>+ILS/-USD 3.612902 07-11-23 (93) -443</t>
  </si>
  <si>
    <t>10003315</t>
  </si>
  <si>
    <t>10000691</t>
  </si>
  <si>
    <t>+ILS/-USD 3.613 07-11-23 (11) -450</t>
  </si>
  <si>
    <t>10003517</t>
  </si>
  <si>
    <t>+ILS/-USD 3.6146 07-11-23 (20) -444</t>
  </si>
  <si>
    <t>10003521</t>
  </si>
  <si>
    <t>10000689</t>
  </si>
  <si>
    <t>+ILS/-USD 3.6149 13-11-23 (11) -441</t>
  </si>
  <si>
    <t>10000695</t>
  </si>
  <si>
    <t>+ILS/-USD 3.615 28-11-23 (11) -368</t>
  </si>
  <si>
    <t>10003651</t>
  </si>
  <si>
    <t>+ILS/-USD 3.617 16-11-23 (10) -390</t>
  </si>
  <si>
    <t>10003587</t>
  </si>
  <si>
    <t>+ILS/-USD 3.617 29-11-23 (10) -370</t>
  </si>
  <si>
    <t>10003660</t>
  </si>
  <si>
    <t>+ILS/-USD 3.62 29-11-23 (12) -370</t>
  </si>
  <si>
    <t>10003656</t>
  </si>
  <si>
    <t>+ILS/-USD 3.62 29-11-23 (20) -371</t>
  </si>
  <si>
    <t>10003658</t>
  </si>
  <si>
    <t>+ILS/-USD 3.62 29-11-23 (98) -370</t>
  </si>
  <si>
    <t>10003662</t>
  </si>
  <si>
    <t>+ILS/-USD 3.625 07-11-23 (12) -463</t>
  </si>
  <si>
    <t>10003506</t>
  </si>
  <si>
    <t>+ILS/-USD 3.63 30-11-23 (11) -327</t>
  </si>
  <si>
    <t>10003706</t>
  </si>
  <si>
    <t>+ILS/-USD 3.63 30-11-23 (12) -328</t>
  </si>
  <si>
    <t>10003708</t>
  </si>
  <si>
    <t>+ILS/-USD 3.6306 06-12-23 (10) -319</t>
  </si>
  <si>
    <t>10003331</t>
  </si>
  <si>
    <t>+ILS/-USD 3.6317 30-11-23 (10) -327</t>
  </si>
  <si>
    <t>10003704</t>
  </si>
  <si>
    <t>+ILS/-USD 3.637 15-11-23 (12) -433</t>
  </si>
  <si>
    <t>10003579</t>
  </si>
  <si>
    <t>+ILS/-USD 3.649 07-12-23 (11) -269</t>
  </si>
  <si>
    <t>10003870</t>
  </si>
  <si>
    <t>+ILS/-USD 3.6527 25-01-24 (12) -333</t>
  </si>
  <si>
    <t>10003972</t>
  </si>
  <si>
    <t>+ILS/-USD 3.6654 23-01-24 (12) -346</t>
  </si>
  <si>
    <t>10000788</t>
  </si>
  <si>
    <t>+ILS/-USD 3.675 23-01-24 (11) -340</t>
  </si>
  <si>
    <t>10000786</t>
  </si>
  <si>
    <t>+ILS/-USD 3.6758 23-01-24 (10) -342</t>
  </si>
  <si>
    <t>10003965</t>
  </si>
  <si>
    <t>+ILS/-USD 3.6761 23-01-24 (11) -339</t>
  </si>
  <si>
    <t>10003966</t>
  </si>
  <si>
    <t>+ILS/-USD 3.6801 23-01-24 (11) -339</t>
  </si>
  <si>
    <t>10003967</t>
  </si>
  <si>
    <t>+ILS/-USD 3.694 29-11-23 (10) -235</t>
  </si>
  <si>
    <t>10003875</t>
  </si>
  <si>
    <t>+ILS/-USD 3.696 07-12-23 (12) -245</t>
  </si>
  <si>
    <t>10003873</t>
  </si>
  <si>
    <t>+ILS/-USD 3.6968 29-11-23 (11) -232</t>
  </si>
  <si>
    <t>10000769</t>
  </si>
  <si>
    <t>+ILS/-USD 3.7359 09-11-23 (11) -141</t>
  </si>
  <si>
    <t>10003985</t>
  </si>
  <si>
    <t>+ILS/-USD 3.741 29-01-24 (11) -308</t>
  </si>
  <si>
    <t>10004007</t>
  </si>
  <si>
    <t>+ILS/-USD 3.7437 25-01-24 (12) -293</t>
  </si>
  <si>
    <t>10003998</t>
  </si>
  <si>
    <t>+ILS/-USD 3.744 25-01-24 (10) -295</t>
  </si>
  <si>
    <t>10003996</t>
  </si>
  <si>
    <t>+ILS/-USD 3.744 29-01-24 (10) -306</t>
  </si>
  <si>
    <t>10004005</t>
  </si>
  <si>
    <t>+ILS/-USD 3.744 29-01-24 (12) -310</t>
  </si>
  <si>
    <t>10004003</t>
  </si>
  <si>
    <t>+ILS/-USD 3.751 29-01-24 (11) -310</t>
  </si>
  <si>
    <t>10004029</t>
  </si>
  <si>
    <t>+ILS/-USD 3.765 21-02-24 (11) -324</t>
  </si>
  <si>
    <t>10000799</t>
  </si>
  <si>
    <t>10004046</t>
  </si>
  <si>
    <t>+ILS/-USD 3.7659 14-02-24 (10) -316</t>
  </si>
  <si>
    <t>10004033</t>
  </si>
  <si>
    <t>+ILS/-USD 3.769 21-02-24 (10) -324</t>
  </si>
  <si>
    <t>10004044</t>
  </si>
  <si>
    <t>10000797</t>
  </si>
  <si>
    <t>+ILS/-USD 3.77 28-02-24 (11) -340</t>
  </si>
  <si>
    <t>10000801</t>
  </si>
  <si>
    <t>10004077</t>
  </si>
  <si>
    <t>+ILS/-USD 3.7705 28-02-24 (10) -340</t>
  </si>
  <si>
    <t>10004075</t>
  </si>
  <si>
    <t>+ILS/-USD 3.7725 25-01-24 (11) -315</t>
  </si>
  <si>
    <t>10004001</t>
  </si>
  <si>
    <t>+ILS/-USD 3.7732 29-01-24 (20) -318</t>
  </si>
  <si>
    <t>10004023</t>
  </si>
  <si>
    <t>+ILS/-USD 3.7736 07-03-24 (94) -334</t>
  </si>
  <si>
    <t>10004107</t>
  </si>
  <si>
    <t>+ILS/-USD 3.776 21-02-24 (20) -327</t>
  </si>
  <si>
    <t>10004048</t>
  </si>
  <si>
    <t>+ILS/-USD 3.776 29-01-24 (12) -318</t>
  </si>
  <si>
    <t>10000792</t>
  </si>
  <si>
    <t>+ILS/-USD 3.7766 07-03-24 (11) -334</t>
  </si>
  <si>
    <t>10000803</t>
  </si>
  <si>
    <t>+ILS/-USD 3.7766 07-03-24 (12) -334</t>
  </si>
  <si>
    <t>10004105</t>
  </si>
  <si>
    <t>+ILS/-USD 3.777 12-03-24 (20) -330</t>
  </si>
  <si>
    <t>10004112</t>
  </si>
  <si>
    <t>+ILS/-USD 3.78 06-03-24 (11) -331</t>
  </si>
  <si>
    <t>10004102</t>
  </si>
  <si>
    <t>+ILS/-USD 3.78 06-03-24 (12) -331</t>
  </si>
  <si>
    <t>10004100</t>
  </si>
  <si>
    <t>+ILS/-USD 3.78 12-03-24 (11) -330</t>
  </si>
  <si>
    <t>10004110</t>
  </si>
  <si>
    <t>+ILS/-USD 3.783 29-02-24 (10) -353</t>
  </si>
  <si>
    <t>10004084</t>
  </si>
  <si>
    <t>+ILS/-USD 3.7847 29-02-24 (11) -353</t>
  </si>
  <si>
    <t>10004080</t>
  </si>
  <si>
    <t>+ILS/-USD 3.785 29-02-24 (12) -353</t>
  </si>
  <si>
    <t>10004082</t>
  </si>
  <si>
    <t>+ILS/-USD 3.786 15-02-24 (11) -305</t>
  </si>
  <si>
    <t>10004036</t>
  </si>
  <si>
    <t>+ILS/-USD 3.786 15-02-24 (12) -300</t>
  </si>
  <si>
    <t>10004038</t>
  </si>
  <si>
    <t>+ILS/-USD 3.7875 15-02-24 (20) -305</t>
  </si>
  <si>
    <t>10000795</t>
  </si>
  <si>
    <t>10004040</t>
  </si>
  <si>
    <t>+ILS/-USD 3.788 13-03-24 (10) -334</t>
  </si>
  <si>
    <t>10004116</t>
  </si>
  <si>
    <t>+ILS/-USD 3.788 15-02-24 (12) -303</t>
  </si>
  <si>
    <t>10004042</t>
  </si>
  <si>
    <t>+ILS/-USD 3.7896 13-03-24 (11) -334</t>
  </si>
  <si>
    <t>10004118</t>
  </si>
  <si>
    <t>10000805</t>
  </si>
  <si>
    <t>+ILS/-USD 3.79 05-03-24 (20) -337</t>
  </si>
  <si>
    <t>10004098</t>
  </si>
  <si>
    <t>+ILS/-USD 3.79 13-03-24 (98) -334</t>
  </si>
  <si>
    <t>10004120</t>
  </si>
  <si>
    <t>+ILS/-USD 3.79 22-02-24 (11) -340</t>
  </si>
  <si>
    <t>10004050</t>
  </si>
  <si>
    <t>+ILS/-USD 3.7902 22-01-24 (20) -248</t>
  </si>
  <si>
    <t>10004034</t>
  </si>
  <si>
    <t>+ILS/-USD 3.7913 22-02-24 (20) -337</t>
  </si>
  <si>
    <t>10004054</t>
  </si>
  <si>
    <t>+ILS/-USD 3.792 22-02-24 (12) -339</t>
  </si>
  <si>
    <t>10004052</t>
  </si>
  <si>
    <t>+ILS/-USD 3.7925 05-03-24 (12) -335</t>
  </si>
  <si>
    <t>10004096</t>
  </si>
  <si>
    <t>+ILS/-USD 3.793 22-02-24 (98) -347</t>
  </si>
  <si>
    <t>10004056</t>
  </si>
  <si>
    <t>+ILS/-USD 3.7936 05-03-24 (11) -334</t>
  </si>
  <si>
    <t>10004094</t>
  </si>
  <si>
    <t>+ILS/-USD 3.8132 26-02-24 (11) -328</t>
  </si>
  <si>
    <t>10004063</t>
  </si>
  <si>
    <t>+ILS/-USD 3.818 22-02-24 (20) -305</t>
  </si>
  <si>
    <t>10004126</t>
  </si>
  <si>
    <t>+USD/-ILS 3.5342 29-11-23 (12) -248</t>
  </si>
  <si>
    <t>10003832</t>
  </si>
  <si>
    <t>+USD/-ILS 3.539 29-11-23 (20) -250</t>
  </si>
  <si>
    <t>10003827</t>
  </si>
  <si>
    <t>+USD/-ILS 3.5511 07-12-23 (11) -219</t>
  </si>
  <si>
    <t>10003933</t>
  </si>
  <si>
    <t>+USD/-ILS 3.554 14-12-23 (11) -282</t>
  </si>
  <si>
    <t>10003822</t>
  </si>
  <si>
    <t>+USD/-ILS 3.557 30-11-23 (10) -251</t>
  </si>
  <si>
    <t>10003820</t>
  </si>
  <si>
    <t>+USD/-ILS 3.557 30-11-23 (11) -251</t>
  </si>
  <si>
    <t>10003824</t>
  </si>
  <si>
    <t>+USD/-ILS 3.5628 14-11-23 (10) -227</t>
  </si>
  <si>
    <t>10003825</t>
  </si>
  <si>
    <t>+USD/-ILS 3.5695 09-11-23 (10) -155</t>
  </si>
  <si>
    <t>10003927</t>
  </si>
  <si>
    <t>+USD/-ILS 3.57 09-11-23 (11) -155</t>
  </si>
  <si>
    <t>10003929</t>
  </si>
  <si>
    <t>+USD/-ILS 3.57 09-11-23 (12) -155</t>
  </si>
  <si>
    <t>10003931</t>
  </si>
  <si>
    <t>+USD/-ILS 3.5745 06-11-23 (11) -220</t>
  </si>
  <si>
    <t>10003812</t>
  </si>
  <si>
    <t>+USD/-ILS 3.5745 15-11-23 (11) -155</t>
  </si>
  <si>
    <t>10003950</t>
  </si>
  <si>
    <t>+USD/-ILS 3.575 07-11-23 (12) -220</t>
  </si>
  <si>
    <t>10003813</t>
  </si>
  <si>
    <t>+USD/-ILS 3.5756 20-11-23 (10) -164</t>
  </si>
  <si>
    <t>10003952</t>
  </si>
  <si>
    <t>+USD/-ILS 3.58 28-11-23 (11) -242</t>
  </si>
  <si>
    <t>10003861</t>
  </si>
  <si>
    <t>+USD/-ILS 3.5842 26-10-23 (10) -183</t>
  </si>
  <si>
    <t>10003863</t>
  </si>
  <si>
    <t>+USD/-ILS 3.5848 23-10-23 (10) -177</t>
  </si>
  <si>
    <t>10003865</t>
  </si>
  <si>
    <t>+USD/-ILS 3.59 29-11-23 (10) -252</t>
  </si>
  <si>
    <t>10003851</t>
  </si>
  <si>
    <t>+USD/-ILS 3.59 30-11-23 (11) -253</t>
  </si>
  <si>
    <t>10003847</t>
  </si>
  <si>
    <t>+USD/-ILS 3.59 30-11-23 (12) -252</t>
  </si>
  <si>
    <t>10003849</t>
  </si>
  <si>
    <t>+USD/-ILS 3.5953 14-12-23 (11) -272</t>
  </si>
  <si>
    <t>10000765</t>
  </si>
  <si>
    <t>+USD/-ILS 3.608 22-11-23 (11) -315</t>
  </si>
  <si>
    <t>10003686</t>
  </si>
  <si>
    <t>+USD/-ILS 3.6092 27-11-23 (11) -338</t>
  </si>
  <si>
    <t>10003687</t>
  </si>
  <si>
    <t>+USD/-ILS 3.61 20-11-23 (12) -340</t>
  </si>
  <si>
    <t>10003327</t>
  </si>
  <si>
    <t>+USD/-ILS 3.65425 08-11-23 (10) -157.5</t>
  </si>
  <si>
    <t>10003963</t>
  </si>
  <si>
    <t>+USD/-ILS 3.7857 22-11-23 (12) -143</t>
  </si>
  <si>
    <t>+USD/-ILS 3.786 20-11-23 (12) -140</t>
  </si>
  <si>
    <t>+USD/-ILS 3.7917 30-10-23 (10) -98</t>
  </si>
  <si>
    <t>+AUD/-USD 0.64482 16-01-24 (10) +34.2</t>
  </si>
  <si>
    <t>10004021</t>
  </si>
  <si>
    <t>+AUD/-USD 0.64582 16-01-24 (10) +34.2</t>
  </si>
  <si>
    <t>10004022</t>
  </si>
  <si>
    <t>+AUD/-USD 0.65395 16-01-24 (10) +33.5</t>
  </si>
  <si>
    <t>10004030</t>
  </si>
  <si>
    <t>+CAD/-USD 1.3567 22-01-24 (10) -33</t>
  </si>
  <si>
    <t>10004020</t>
  </si>
  <si>
    <t>+CAD/-USD 1.36055 22-01-24 (12) -34.5</t>
  </si>
  <si>
    <t>10004026</t>
  </si>
  <si>
    <t>+GBP/-USD 1.26596 11-03-24 (12) -0.4</t>
  </si>
  <si>
    <t>+JPY/-USD 135.582 16-01-24 (12) -391.8</t>
  </si>
  <si>
    <t>10003948</t>
  </si>
  <si>
    <t>+JPY/-USD 135.615 16-01-24 (11) -393.5</t>
  </si>
  <si>
    <t>10003954</t>
  </si>
  <si>
    <t>+JPY/-USD 135.623 16-01-24 (10) -393.5</t>
  </si>
  <si>
    <t>10003956</t>
  </si>
  <si>
    <t>+JPY/-USD 143 16-01-24 (12) -329</t>
  </si>
  <si>
    <t>10004028</t>
  </si>
  <si>
    <t>+JPY/-USD 143.088 16-01-24 (10) -335.2</t>
  </si>
  <si>
    <t>10004016</t>
  </si>
  <si>
    <t>+JPY/-USD 143.14 16-01-24 (12) -336</t>
  </si>
  <si>
    <t>10004017</t>
  </si>
  <si>
    <t>+JPY/-USD 143.145 16-01-24 (10) -329.5</t>
  </si>
  <si>
    <t>10004027</t>
  </si>
  <si>
    <t>+JPY/-USD 145.165 16-01-24 (12) -284.5</t>
  </si>
  <si>
    <t>10004103</t>
  </si>
  <si>
    <t>+JPY/-USD 145.22 16-01-24 (20) -285</t>
  </si>
  <si>
    <t>10004108</t>
  </si>
  <si>
    <t>+JPY/-USD 146.193 16-01-24 (12) -2.7</t>
  </si>
  <si>
    <t>10004121</t>
  </si>
  <si>
    <t>+JPY/-USD 146.62 16-01-24 (10) -257</t>
  </si>
  <si>
    <t>10004123</t>
  </si>
  <si>
    <t>+USD/-AUD 0.63995 16-01-24 (10) +29.5</t>
  </si>
  <si>
    <t>10004061</t>
  </si>
  <si>
    <t>+USD/-AUD 0.64493 16-01-24 (10) +34.3</t>
  </si>
  <si>
    <t>10004014</t>
  </si>
  <si>
    <t>+USD/-AUD 0.64637 16-01-24 (10) +28.7</t>
  </si>
  <si>
    <t>10004065</t>
  </si>
  <si>
    <t>+USD/-CAD 1.30937 22-01-24 (10) -33.3</t>
  </si>
  <si>
    <t>10003942</t>
  </si>
  <si>
    <t>+USD/-CAD 1.30967 22-01-24 (11) -33.3</t>
  </si>
  <si>
    <t>10003944</t>
  </si>
  <si>
    <t>+USD/-CAD 1.31013 22-01-24 (12) -33.7</t>
  </si>
  <si>
    <t>10003946</t>
  </si>
  <si>
    <t>+USD/-EUR 1.0598 25-03-24 (10) +89</t>
  </si>
  <si>
    <t>10003361</t>
  </si>
  <si>
    <t>+USD/-EUR 1.06675 04-03-24 (10) +79.5</t>
  </si>
  <si>
    <t>10004122</t>
  </si>
  <si>
    <t>+USD/-EUR 1.067 04-03-24 (12) +79</t>
  </si>
  <si>
    <t>10004113</t>
  </si>
  <si>
    <t>+USD/-EUR 1.0755 25-03-24 (10) +92</t>
  </si>
  <si>
    <t>10003360</t>
  </si>
  <si>
    <t>+USD/-EUR 1.0759 06-11-23 (10) +89</t>
  </si>
  <si>
    <t>10003771</t>
  </si>
  <si>
    <t>+USD/-EUR 1.0759 06-11-23 (20) +89</t>
  </si>
  <si>
    <t>10003773</t>
  </si>
  <si>
    <t>+USD/-EUR 1.08135 04-03-24 (12) +95.5</t>
  </si>
  <si>
    <t>10004073</t>
  </si>
  <si>
    <t>+USD/-EUR 1.08155 04-03-24 (11) +95.5</t>
  </si>
  <si>
    <t>10004071</t>
  </si>
  <si>
    <t>+USD/-EUR 1.0816 18-03-24 (11) +106</t>
  </si>
  <si>
    <t>10004060</t>
  </si>
  <si>
    <t>+USD/-EUR 1.0818 18-03-24 (10) +106</t>
  </si>
  <si>
    <t>10004058</t>
  </si>
  <si>
    <t>+USD/-EUR 1.08345 25-03-24 (10) +98.5</t>
  </si>
  <si>
    <t>10004090</t>
  </si>
  <si>
    <t>+USD/-EUR 1.0835 25-03-24 (12) +98</t>
  </si>
  <si>
    <t>10004092</t>
  </si>
  <si>
    <t>+USD/-EUR 1.0919 27-02-24 (10) +106</t>
  </si>
  <si>
    <t>10004011</t>
  </si>
  <si>
    <t>+USD/-EUR 1.11079 10-01-24 (10) +112.9</t>
  </si>
  <si>
    <t>10003336</t>
  </si>
  <si>
    <t>10003867</t>
  </si>
  <si>
    <t>+USD/-EUR 1.11501 27-02-24 (20) +110.1</t>
  </si>
  <si>
    <t>10003983</t>
  </si>
  <si>
    <t>+USD/-EUR 1.1171 12-02-24 (12) +111</t>
  </si>
  <si>
    <t>10003969</t>
  </si>
  <si>
    <t>+USD/-EUR 1.1176 12-02-24 (10) +111</t>
  </si>
  <si>
    <t>10003971</t>
  </si>
  <si>
    <t>+USD/-EUR 1.1308 18-01-24 (10) +102</t>
  </si>
  <si>
    <t>10003935</t>
  </si>
  <si>
    <t>+USD/-EUR 1.1308 18-01-24 (20) +102</t>
  </si>
  <si>
    <t>10003939</t>
  </si>
  <si>
    <t>+USD/-EUR 1.1312 18-01-24 (12) +102</t>
  </si>
  <si>
    <t>10003937</t>
  </si>
  <si>
    <t>+USD/-GBP 1.22007 11-03-24 (11) +13.7</t>
  </si>
  <si>
    <t>10004114</t>
  </si>
  <si>
    <t>+USD/-GBP 1.268895 20-02-24 (11) -3.05</t>
  </si>
  <si>
    <t>10003989</t>
  </si>
  <si>
    <t>+USD/-GBP 1.269 20-02-24 (12) -3.2</t>
  </si>
  <si>
    <t>10003991</t>
  </si>
  <si>
    <t>+USD/-GBP 1.2692 11-03-24 (10) +1</t>
  </si>
  <si>
    <t>10003343</t>
  </si>
  <si>
    <t>+USD/-GBP 1.2692 20-02-24 (10) -3</t>
  </si>
  <si>
    <t>10003987</t>
  </si>
  <si>
    <t>+USD/-GBP 1.2694 11-03-24 (12) +1</t>
  </si>
  <si>
    <t>10003341</t>
  </si>
  <si>
    <t>+USD/-GBP 1.27056 11-01-24 (10) -12.4</t>
  </si>
  <si>
    <t>10003888</t>
  </si>
  <si>
    <t>+USD/-GBP 1.27077 11-01-24 (12) -13.3</t>
  </si>
  <si>
    <t>10003886</t>
  </si>
  <si>
    <t>+USD/-GBP 1.2711 11-01-24 (11) -13</t>
  </si>
  <si>
    <t>10003884</t>
  </si>
  <si>
    <t>+USD/-JPY 135.582 16-01-24 (12) -391.8</t>
  </si>
  <si>
    <t>10003339</t>
  </si>
  <si>
    <t>+USD/-JPY 139.172 16-01-24 (10) -377</t>
  </si>
  <si>
    <t>10003976</t>
  </si>
  <si>
    <t>BXTRNIFT</t>
  </si>
  <si>
    <t>10003757</t>
  </si>
  <si>
    <t>NIKKEI 225 TOTAL RETURN</t>
  </si>
  <si>
    <t>10003228</t>
  </si>
  <si>
    <t>SPNASEUT INDX</t>
  </si>
  <si>
    <t>10003094</t>
  </si>
  <si>
    <t>SPTR TRS</t>
  </si>
  <si>
    <t>10003491</t>
  </si>
  <si>
    <t>10003756</t>
  </si>
  <si>
    <t>10003992</t>
  </si>
  <si>
    <t>SZCOMP</t>
  </si>
  <si>
    <t>10003957</t>
  </si>
  <si>
    <t>TOPIX TOTAL RETURN INDEX JPY</t>
  </si>
  <si>
    <t>10003789</t>
  </si>
  <si>
    <t>10003492</t>
  </si>
  <si>
    <t>דולר ניו-זילנד</t>
  </si>
  <si>
    <t>כתר נורבגי</t>
  </si>
  <si>
    <t>רובל רוסי</t>
  </si>
  <si>
    <t>יואן סיני</t>
  </si>
  <si>
    <t>בנק דיסקונט לישראל בע"מ</t>
  </si>
  <si>
    <t>בנק הפועלים בע"מ</t>
  </si>
  <si>
    <t>בנק לאומי לישראל בע"מ</t>
  </si>
  <si>
    <t>בנק מזרחי טפחות בע"מ</t>
  </si>
  <si>
    <t>יו בנק</t>
  </si>
  <si>
    <t>JP MORGAN</t>
  </si>
  <si>
    <t>A-</t>
  </si>
  <si>
    <t>S&amp;P</t>
  </si>
  <si>
    <t>דירוג פנימי</t>
  </si>
  <si>
    <t>לא</t>
  </si>
  <si>
    <t>5011001</t>
  </si>
  <si>
    <t>5011100</t>
  </si>
  <si>
    <t>5011500</t>
  </si>
  <si>
    <t>5011000</t>
  </si>
  <si>
    <t>5012100</t>
  </si>
  <si>
    <t>5012250</t>
  </si>
  <si>
    <t>5012500</t>
  </si>
  <si>
    <t>5012000</t>
  </si>
  <si>
    <t>כן</t>
  </si>
  <si>
    <t>90148620</t>
  </si>
  <si>
    <t>90148621</t>
  </si>
  <si>
    <t>90148622</t>
  </si>
  <si>
    <t>90148623</t>
  </si>
  <si>
    <t>90148624</t>
  </si>
  <si>
    <t>90148625</t>
  </si>
  <si>
    <t>90148626</t>
  </si>
  <si>
    <t>90148627</t>
  </si>
  <si>
    <t>90150400</t>
  </si>
  <si>
    <t>90150520</t>
  </si>
  <si>
    <t>90145563</t>
  </si>
  <si>
    <t>40999</t>
  </si>
  <si>
    <t>14760843</t>
  </si>
  <si>
    <t>AA</t>
  </si>
  <si>
    <t>66240</t>
  </si>
  <si>
    <t>11898602</t>
  </si>
  <si>
    <t>11898601</t>
  </si>
  <si>
    <t>11898600</t>
  </si>
  <si>
    <t>11898611</t>
  </si>
  <si>
    <t>11898612</t>
  </si>
  <si>
    <t>11898613</t>
  </si>
  <si>
    <t>11898614</t>
  </si>
  <si>
    <t>11898615</t>
  </si>
  <si>
    <t>11898616</t>
  </si>
  <si>
    <t>11898617</t>
  </si>
  <si>
    <t>11898603</t>
  </si>
  <si>
    <t>11898604</t>
  </si>
  <si>
    <t>11898606</t>
  </si>
  <si>
    <t>11898607</t>
  </si>
  <si>
    <t>11898608</t>
  </si>
  <si>
    <t>11898609</t>
  </si>
  <si>
    <t>AA-</t>
  </si>
  <si>
    <t>472710</t>
  </si>
  <si>
    <t>11898420</t>
  </si>
  <si>
    <t>11898421</t>
  </si>
  <si>
    <t>11898422</t>
  </si>
  <si>
    <t>11896110</t>
  </si>
  <si>
    <t>11898200</t>
  </si>
  <si>
    <t>11898230</t>
  </si>
  <si>
    <t>11898120</t>
  </si>
  <si>
    <t>11898130</t>
  </si>
  <si>
    <t>11898140</t>
  </si>
  <si>
    <t>11898150</t>
  </si>
  <si>
    <t>11898160</t>
  </si>
  <si>
    <t>11898270</t>
  </si>
  <si>
    <t>11898280</t>
  </si>
  <si>
    <t>11898290</t>
  </si>
  <si>
    <t>11896120</t>
  </si>
  <si>
    <t>11898300</t>
  </si>
  <si>
    <t>11898310</t>
  </si>
  <si>
    <t>11898320</t>
  </si>
  <si>
    <t>11898330</t>
  </si>
  <si>
    <t>11898340</t>
  </si>
  <si>
    <t>11898350</t>
  </si>
  <si>
    <t>11898360</t>
  </si>
  <si>
    <t>11898380</t>
  </si>
  <si>
    <t>11898390</t>
  </si>
  <si>
    <t>11898400</t>
  </si>
  <si>
    <t>11896130</t>
  </si>
  <si>
    <t>11898410</t>
  </si>
  <si>
    <t>11896140</t>
  </si>
  <si>
    <t>11896150</t>
  </si>
  <si>
    <t>11896160</t>
  </si>
  <si>
    <t>11898170</t>
  </si>
  <si>
    <t>11898180</t>
  </si>
  <si>
    <t>11898190</t>
  </si>
  <si>
    <t>95350502</t>
  </si>
  <si>
    <t>95350101</t>
  </si>
  <si>
    <t>95350102</t>
  </si>
  <si>
    <t>95350202</t>
  </si>
  <si>
    <t>95350201</t>
  </si>
  <si>
    <t>95350301</t>
  </si>
  <si>
    <t>95350302</t>
  </si>
  <si>
    <t>95350401</t>
  </si>
  <si>
    <t>95350402</t>
  </si>
  <si>
    <t>95350501</t>
  </si>
  <si>
    <t>94100001</t>
  </si>
  <si>
    <t>A+</t>
  </si>
  <si>
    <t>84666734</t>
  </si>
  <si>
    <t>74006127</t>
  </si>
  <si>
    <t>74006128</t>
  </si>
  <si>
    <t>74006129</t>
  </si>
  <si>
    <t>74006130</t>
  </si>
  <si>
    <t>74006131</t>
  </si>
  <si>
    <t>74006132</t>
  </si>
  <si>
    <t>74006219</t>
  </si>
  <si>
    <t>90840015</t>
  </si>
  <si>
    <t>90840016</t>
  </si>
  <si>
    <t>90840017</t>
  </si>
  <si>
    <t>90840018</t>
  </si>
  <si>
    <t>90840019</t>
  </si>
  <si>
    <t>90840020</t>
  </si>
  <si>
    <t>90840021</t>
  </si>
  <si>
    <t>90840022</t>
  </si>
  <si>
    <t>90840023</t>
  </si>
  <si>
    <t>90840024</t>
  </si>
  <si>
    <t>90840002</t>
  </si>
  <si>
    <t>90840004</t>
  </si>
  <si>
    <t>90840006</t>
  </si>
  <si>
    <t>90840008</t>
  </si>
  <si>
    <t>90840010</t>
  </si>
  <si>
    <t>90840012</t>
  </si>
  <si>
    <t>90840013</t>
  </si>
  <si>
    <t>90840014</t>
  </si>
  <si>
    <t>90840000</t>
  </si>
  <si>
    <t>14760844</t>
  </si>
  <si>
    <t>14811160</t>
  </si>
  <si>
    <t>90136004</t>
  </si>
  <si>
    <t>8170011</t>
  </si>
  <si>
    <t>8170012</t>
  </si>
  <si>
    <t>8170013</t>
  </si>
  <si>
    <t>414968</t>
  </si>
  <si>
    <t>90145980</t>
  </si>
  <si>
    <t>487742</t>
  </si>
  <si>
    <t>90241690</t>
  </si>
  <si>
    <t>90240790</t>
  </si>
  <si>
    <t>90240792</t>
  </si>
  <si>
    <t>90240793</t>
  </si>
  <si>
    <t>90240794</t>
  </si>
  <si>
    <t>90240795</t>
  </si>
  <si>
    <t>90240796</t>
  </si>
  <si>
    <t>90240797</t>
  </si>
  <si>
    <t>90701001</t>
  </si>
  <si>
    <t>90701002</t>
  </si>
  <si>
    <t>90701003</t>
  </si>
  <si>
    <t>90143221</t>
  </si>
  <si>
    <t>482153</t>
  </si>
  <si>
    <t>90145362</t>
  </si>
  <si>
    <t>90312001</t>
  </si>
  <si>
    <t>90312002</t>
  </si>
  <si>
    <t>90136001</t>
  </si>
  <si>
    <t>90136005</t>
  </si>
  <si>
    <t>90136035</t>
  </si>
  <si>
    <t>90136025</t>
  </si>
  <si>
    <t>90136002</t>
  </si>
  <si>
    <t>84666735</t>
  </si>
  <si>
    <t>90310012</t>
  </si>
  <si>
    <t>90310010</t>
  </si>
  <si>
    <t>90310011</t>
  </si>
  <si>
    <t>90310002</t>
  </si>
  <si>
    <t>90310003</t>
  </si>
  <si>
    <t>90310004</t>
  </si>
  <si>
    <t>90310001</t>
  </si>
  <si>
    <t>90310005</t>
  </si>
  <si>
    <t>90310006</t>
  </si>
  <si>
    <t>90310008</t>
  </si>
  <si>
    <t>90310009</t>
  </si>
  <si>
    <t>90310007</t>
  </si>
  <si>
    <t>458870</t>
  </si>
  <si>
    <t>458869</t>
  </si>
  <si>
    <t>A</t>
  </si>
  <si>
    <t>455954</t>
  </si>
  <si>
    <t>90000110</t>
  </si>
  <si>
    <t>90000111</t>
  </si>
  <si>
    <t>90000104</t>
  </si>
  <si>
    <t>95350604</t>
  </si>
  <si>
    <t>95350603</t>
  </si>
  <si>
    <t>95350605</t>
  </si>
  <si>
    <t>95350602</t>
  </si>
  <si>
    <t>95350601</t>
  </si>
  <si>
    <t>90141407</t>
  </si>
  <si>
    <t>90000001</t>
  </si>
  <si>
    <t>90000002</t>
  </si>
  <si>
    <t>90000003</t>
  </si>
  <si>
    <t>90000004</t>
  </si>
  <si>
    <t>90839511</t>
  </si>
  <si>
    <t>90839541</t>
  </si>
  <si>
    <t>90839542</t>
  </si>
  <si>
    <t>90839544</t>
  </si>
  <si>
    <t>90839545</t>
  </si>
  <si>
    <t>90839546</t>
  </si>
  <si>
    <t>90839547</t>
  </si>
  <si>
    <t>90839548</t>
  </si>
  <si>
    <t>90839550</t>
  </si>
  <si>
    <t>90839551</t>
  </si>
  <si>
    <t>90839512</t>
  </si>
  <si>
    <t>90839513</t>
  </si>
  <si>
    <t>90839515</t>
  </si>
  <si>
    <t>90839516</t>
  </si>
  <si>
    <t>90839517</t>
  </si>
  <si>
    <t>90839518</t>
  </si>
  <si>
    <t>90839519</t>
  </si>
  <si>
    <t>90839520</t>
  </si>
  <si>
    <t>BBB-</t>
  </si>
  <si>
    <t>FITCH</t>
  </si>
  <si>
    <t>ENERGY</t>
  </si>
  <si>
    <t>נדלן מקרקעין להשכרה - מגדל צ'מפיון</t>
  </si>
  <si>
    <t>השכרה</t>
  </si>
  <si>
    <t>דרך ששת הימים פינת מבצע קדש, בני ברק</t>
  </si>
  <si>
    <t>נדלן מקרקעין להשכרה - מגדלי הסיבים</t>
  </si>
  <si>
    <t>הסיבים 41, פתח תקווה</t>
  </si>
  <si>
    <t>נדלן מקרקעין להשכרה - סופר פארם בת ים</t>
  </si>
  <si>
    <t>שד העצמאות 67, בת ים</t>
  </si>
  <si>
    <t>נדלן מקרקעין להשכרה - הייטק פארק -רעננה</t>
  </si>
  <si>
    <t>זרחין 13, רעננה</t>
  </si>
  <si>
    <t>נדלן מקרקעין להשכרה - הייטק פארק -רעננה מזרח</t>
  </si>
  <si>
    <t>זרחין 22-24, רעננה</t>
  </si>
  <si>
    <t>נדלן מקרקעין להשכרה - נאות התיכון יפו</t>
  </si>
  <si>
    <t>טולוז ,8 תל אביב</t>
  </si>
  <si>
    <t>נדלן פסגות ירושלים</t>
  </si>
  <si>
    <t>מרכז מסחרי, שכונת רוממה, ירושלים</t>
  </si>
  <si>
    <t>נדלן בית קודאק פת-עלות</t>
  </si>
  <si>
    <t>התנופה 7, פתח תקווה</t>
  </si>
  <si>
    <t>נדלן טרמינל פארק אור יהודה</t>
  </si>
  <si>
    <t>אריאל שרון 3, אור יהודה</t>
  </si>
  <si>
    <t>נדלן טרמינל  פארק אור יהודה בניין B</t>
  </si>
  <si>
    <t>נדלן מגדלי הסיבים פתח תקווה</t>
  </si>
  <si>
    <t>סה"כ תעודות חוב מסחריות</t>
  </si>
  <si>
    <t>סה"כ מוצרים מובנים</t>
  </si>
  <si>
    <t>סה"כ  פקדונות מעל 3 חודשים</t>
  </si>
  <si>
    <t>סה"כ השקעה בחברות מוחזקות</t>
  </si>
  <si>
    <t>סה"כ השקעות אחרות</t>
  </si>
  <si>
    <t>סה"כ יתרות התחייבות להשקעה</t>
  </si>
  <si>
    <t>סה"כ אג"ח קונצרני סחיר</t>
  </si>
  <si>
    <t>סה"כ אג"ח קונצרני לא סחיר</t>
  </si>
  <si>
    <t>סה"כ מסגרת אשראי מנוצלות ללווים</t>
  </si>
  <si>
    <t>אפיק מובטח תשואה</t>
  </si>
  <si>
    <t>Citymark Building*</t>
  </si>
  <si>
    <t>M.A Movilim Renewable Energies, Limited Partnership</t>
  </si>
  <si>
    <t>Orbimed Israel Partners II</t>
  </si>
  <si>
    <t>Apollo Investment Fund IX</t>
  </si>
  <si>
    <t>Ares Capital Europe IV</t>
  </si>
  <si>
    <t>Ares Capital Europe V</t>
  </si>
  <si>
    <t>Ares Private Credit Solutions</t>
  </si>
  <si>
    <t>Audax Direct Lending Solutions</t>
  </si>
  <si>
    <t>Audax Direct Lending Solutions Fund II B-1</t>
  </si>
  <si>
    <t>Bluebay Senior Loan Fund I</t>
  </si>
  <si>
    <t>Crescent Mezzanine VII</t>
  </si>
  <si>
    <t>ICG Senior Debt Partners Fund 5-A (EUR) SCSp</t>
  </si>
  <si>
    <t>ICG Senior Debt Partners III</t>
  </si>
  <si>
    <t>ICG Senior Debt Partners IV</t>
  </si>
  <si>
    <t>Kartesia Credit Opportunities VI SCS</t>
  </si>
  <si>
    <t>Kartesia Senior Opportunities II SCS SICAV-RAIF</t>
  </si>
  <si>
    <t>KASS Unlevered II S,a.r.l</t>
  </si>
  <si>
    <t>Klirmark Opportunity III</t>
  </si>
  <si>
    <t>Migdal-HarbourVest 2016 Fund L.P</t>
  </si>
  <si>
    <t>Oak Hill Advisors - OCREDIT</t>
  </si>
  <si>
    <t>Permira Credit Solutions III</t>
  </si>
  <si>
    <t>Permira Credit Solutions IV</t>
  </si>
  <si>
    <t>Strategic Investors Fund VIII</t>
  </si>
  <si>
    <t>Thoma Bravo Fund XII</t>
  </si>
  <si>
    <t>Waterton Residential Property Venture XIII</t>
  </si>
  <si>
    <t>Waterton Residential Property Venture XIII Edge Co-Invest L.P</t>
  </si>
  <si>
    <t>מובטחות משכנתא - גורם 01</t>
  </si>
  <si>
    <t>מובטחות משכנתא - גורם 02</t>
  </si>
  <si>
    <t>בבטחונות אחרים - גורם 80</t>
  </si>
  <si>
    <t>בבטחונות אחרים - גורם 7</t>
  </si>
  <si>
    <t>בבטחונות אחרים - גורם 63</t>
  </si>
  <si>
    <t>בבטחונות אחרים - גורם 37</t>
  </si>
  <si>
    <t>בבטחונות אחרים - גורם 62</t>
  </si>
  <si>
    <t>בבטחונות אחרים - גורם 29</t>
  </si>
  <si>
    <t>בבטחונות אחרים - גורם 17</t>
  </si>
  <si>
    <t>בבטחונות אחרים - גורם 111</t>
  </si>
  <si>
    <t>בבטחונות אחרים- גורם 162</t>
  </si>
  <si>
    <t>בבטחונות אחרים - גורם 144</t>
  </si>
  <si>
    <t>בבטחונות אחרים - גורם 69</t>
  </si>
  <si>
    <t>בבטחונות אחרים - גורם 33</t>
  </si>
  <si>
    <t>בבטחונות אחרים - גורם 26</t>
  </si>
  <si>
    <t>בבטחונות אחרים - גורם 156</t>
  </si>
  <si>
    <t>בבטחונות אחרים - גורם 64</t>
  </si>
  <si>
    <t>בבטחונות אחרים - גורם 35</t>
  </si>
  <si>
    <t>בבטחונות אחרים - גורם 188</t>
  </si>
  <si>
    <t>בבטחונות אחרים - גורם 185</t>
  </si>
  <si>
    <t>בבטחונות אחרים - גורם 147</t>
  </si>
  <si>
    <t>בבטחונות אחרים - גורם 187</t>
  </si>
  <si>
    <t>בבטחונות אחרים - גורם 129</t>
  </si>
  <si>
    <t>בבטחונות אחרים - גורם 158</t>
  </si>
  <si>
    <t>בבטחונות אחרים - גורם 159</t>
  </si>
  <si>
    <t>בבטחונות אחרים - גורם 105</t>
  </si>
  <si>
    <t>בבטחונות אחרים - גורם 40</t>
  </si>
  <si>
    <t>בבטחונות אחרים - גורם 180</t>
  </si>
  <si>
    <t>בבטחונות אחרים - גורם 76</t>
  </si>
  <si>
    <t>בבטחונות אחרים - גורם 30</t>
  </si>
  <si>
    <t>בבטחונות אחרים - גורם 47</t>
  </si>
  <si>
    <t>בבטחונות אחרים - גורם 78</t>
  </si>
  <si>
    <t>בבטחונות אחרים - גורם 77</t>
  </si>
  <si>
    <t>בבטחונות אחרים - גורם 172</t>
  </si>
  <si>
    <t>בבטחונות אחרים - גורם 81</t>
  </si>
  <si>
    <t>בבטחונות אחרים - גורם 103</t>
  </si>
  <si>
    <t>בבטחונות אחרים - גורם 90</t>
  </si>
  <si>
    <t>בבטחונות אחרים - גורם 104</t>
  </si>
  <si>
    <t>בבטחונות אחרים - גורם 96</t>
  </si>
  <si>
    <t>בבטחונות אחרים - גורם 130</t>
  </si>
  <si>
    <t>בבטחונות אחרים - גורם 41</t>
  </si>
  <si>
    <t>בבטחונות אחרים - גורם 155</t>
  </si>
  <si>
    <t>בבטחונות אחרים - גורם 154</t>
  </si>
  <si>
    <t>בבטחונות אחרים - גורם 89</t>
  </si>
  <si>
    <t>בבטחונות אחרים - גורם 167</t>
  </si>
  <si>
    <t>בבטחונות אחרים - גורם 189</t>
  </si>
  <si>
    <t>בבטחונות אחרים - גורם 184</t>
  </si>
  <si>
    <t>בבטחונות אחרים - גורם 70</t>
  </si>
  <si>
    <t>בבטחונות אחרים - גורם 183</t>
  </si>
  <si>
    <t>בבטחונות אחרים - גורם 43</t>
  </si>
  <si>
    <t>בבטחונות אחרים - גורם 84</t>
  </si>
  <si>
    <t>גורם 171</t>
  </si>
  <si>
    <t>גורם 155</t>
  </si>
  <si>
    <t>גורם 43</t>
  </si>
  <si>
    <t>גורם 183</t>
  </si>
  <si>
    <t>גורם 37</t>
  </si>
  <si>
    <t>גורם 105</t>
  </si>
  <si>
    <t>גורם 172</t>
  </si>
  <si>
    <t>גורם 35</t>
  </si>
  <si>
    <t>גורם 104</t>
  </si>
  <si>
    <t>גורם 189</t>
  </si>
  <si>
    <t>גורם 167</t>
  </si>
  <si>
    <t>גורם 190</t>
  </si>
  <si>
    <t>גורם 168</t>
  </si>
  <si>
    <t>גורם 184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</si>
</sst>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0.0000"/>
  </numFmts>
  <fonts count="33">
    <font>
      <sz val="10"/>
      <name val="Arial"/>
      <charset val="177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sz val="11"/>
      <color rgb="FF000000"/>
      <name val="Arial"/>
      <family val="2"/>
      <charset val="177"/>
    </font>
    <font>
      <b/>
      <sz val="11"/>
      <color rgb="FF000000"/>
      <name val="Arial"/>
      <family val="2"/>
      <charset val="177"/>
    </font>
    <font>
      <b/>
      <sz val="12"/>
      <name val="David"/>
      <family val="2"/>
    </font>
    <font>
      <b/>
      <sz val="11"/>
      <color theme="1"/>
      <name val="Arial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  <scheme val="minor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5">
    <xf numFmtId="0" fontId="0" fillId="0" borderId="0"/>
    <xf numFmtId="43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6" fillId="0" borderId="0"/>
    <xf numFmtId="0" fontId="22" fillId="0" borderId="0"/>
    <xf numFmtId="0" fontId="1" fillId="0" borderId="0"/>
    <xf numFmtId="9" fontId="22" fillId="0" borderId="0" applyFont="0" applyFill="0" applyBorder="0" applyAlignment="0" applyProtection="0"/>
    <xf numFmtId="165" fontId="12" fillId="0" borderId="0" applyFill="0" applyBorder="0" applyProtection="0">
      <alignment horizontal="right"/>
    </xf>
    <xf numFmtId="165" fontId="13" fillId="0" borderId="0" applyFill="0" applyBorder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</cellStyleXfs>
  <cellXfs count="165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right" readingOrder="2"/>
    </xf>
    <xf numFmtId="0" fontId="4" fillId="0" borderId="0" xfId="0" applyFont="1" applyAlignment="1">
      <alignment horizontal="center" readingOrder="2"/>
    </xf>
    <xf numFmtId="0" fontId="4" fillId="0" borderId="0" xfId="7" applyFont="1" applyAlignment="1">
      <alignment horizontal="right"/>
    </xf>
    <xf numFmtId="0" fontId="4" fillId="0" borderId="0" xfId="7" applyFont="1" applyAlignment="1">
      <alignment horizontal="center"/>
    </xf>
    <xf numFmtId="0" fontId="6" fillId="0" borderId="0" xfId="7" applyFont="1" applyAlignment="1">
      <alignment horizontal="center" vertical="center" wrapText="1"/>
    </xf>
    <xf numFmtId="0" fontId="8" fillId="0" borderId="0" xfId="7" applyFont="1" applyAlignment="1">
      <alignment horizontal="center" wrapText="1"/>
    </xf>
    <xf numFmtId="0" fontId="15" fillId="0" borderId="0" xfId="7" applyFont="1" applyAlignment="1">
      <alignment horizontal="justify" readingOrder="2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9" fontId="14" fillId="2" borderId="1" xfId="7" applyNumberFormat="1" applyFont="1" applyFill="1" applyBorder="1" applyAlignment="1">
      <alignment horizontal="center" vertical="center" wrapText="1" readingOrder="2"/>
    </xf>
    <xf numFmtId="0" fontId="5" fillId="2" borderId="2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/>
    </xf>
    <xf numFmtId="49" fontId="5" fillId="2" borderId="3" xfId="7" applyNumberFormat="1" applyFont="1" applyFill="1" applyBorder="1" applyAlignment="1">
      <alignment horizontal="center" wrapText="1"/>
    </xf>
    <xf numFmtId="0" fontId="14" fillId="2" borderId="1" xfId="7" applyNumberFormat="1" applyFont="1" applyFill="1" applyBorder="1" applyAlignment="1">
      <alignment horizontal="right" vertical="center" wrapText="1" indent="1"/>
    </xf>
    <xf numFmtId="49" fontId="14" fillId="2" borderId="1" xfId="7" applyNumberFormat="1" applyFont="1" applyFill="1" applyBorder="1" applyAlignment="1">
      <alignment horizontal="right" vertical="center" wrapText="1" indent="3" readingOrder="2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4" xfId="7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center" vertical="center" wrapText="1" readingOrder="2"/>
    </xf>
    <xf numFmtId="49" fontId="14" fillId="2" borderId="7" xfId="7" applyNumberFormat="1" applyFont="1" applyFill="1" applyBorder="1" applyAlignment="1">
      <alignment horizontal="center" vertical="center" wrapText="1" readingOrder="2"/>
    </xf>
    <xf numFmtId="0" fontId="5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wrapText="1"/>
    </xf>
    <xf numFmtId="49" fontId="17" fillId="2" borderId="2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11" applyFont="1" applyFill="1" applyBorder="1" applyAlignment="1" applyProtection="1">
      <alignment horizontal="center" readingOrder="2"/>
    </xf>
    <xf numFmtId="49" fontId="5" fillId="2" borderId="6" xfId="0" applyNumberFormat="1" applyFont="1" applyFill="1" applyBorder="1" applyAlignment="1">
      <alignment horizontal="center" wrapText="1"/>
    </xf>
    <xf numFmtId="0" fontId="2" fillId="0" borderId="0" xfId="11" applyFill="1" applyBorder="1" applyAlignment="1" applyProtection="1">
      <alignment horizontal="center" readingOrder="2"/>
    </xf>
    <xf numFmtId="0" fontId="14" fillId="2" borderId="5" xfId="7" applyNumberFormat="1" applyFont="1" applyFill="1" applyBorder="1" applyAlignment="1">
      <alignment horizontal="right" vertical="center" wrapText="1" indent="1"/>
    </xf>
    <xf numFmtId="0" fontId="21" fillId="0" borderId="0" xfId="7" applyFont="1" applyAlignment="1">
      <alignment horizontal="right"/>
    </xf>
    <xf numFmtId="49" fontId="14" fillId="2" borderId="10" xfId="7" applyNumberFormat="1" applyFont="1" applyFill="1" applyBorder="1" applyAlignment="1">
      <alignment horizontal="center" vertical="center" wrapText="1" readingOrder="2"/>
    </xf>
    <xf numFmtId="3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right" vertical="center" wrapText="1" readingOrder="2"/>
    </xf>
    <xf numFmtId="0" fontId="14" fillId="2" borderId="1" xfId="7" applyNumberFormat="1" applyFont="1" applyFill="1" applyBorder="1" applyAlignment="1">
      <alignment horizontal="right" vertical="center" wrapText="1" readingOrder="2"/>
    </xf>
    <xf numFmtId="0" fontId="14" fillId="2" borderId="5" xfId="7" applyNumberFormat="1" applyFont="1" applyFill="1" applyBorder="1" applyAlignment="1">
      <alignment horizontal="right" vertical="center" wrapText="1" indent="1" readingOrder="2"/>
    </xf>
    <xf numFmtId="0" fontId="9" fillId="2" borderId="21" xfId="0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 vertical="center" wrapText="1"/>
    </xf>
    <xf numFmtId="0" fontId="5" fillId="2" borderId="14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21" fillId="0" borderId="0" xfId="7" applyFont="1" applyFill="1" applyBorder="1" applyAlignment="1">
      <alignment horizontal="right"/>
    </xf>
    <xf numFmtId="0" fontId="25" fillId="0" borderId="0" xfId="0" applyFont="1" applyFill="1" applyBorder="1" applyAlignment="1">
      <alignment horizontal="right"/>
    </xf>
    <xf numFmtId="0" fontId="25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indent="1"/>
    </xf>
    <xf numFmtId="0" fontId="26" fillId="0" borderId="0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2"/>
    </xf>
    <xf numFmtId="0" fontId="26" fillId="0" borderId="0" xfId="0" applyFont="1" applyFill="1" applyBorder="1" applyAlignment="1">
      <alignment horizontal="right" indent="3"/>
    </xf>
    <xf numFmtId="0" fontId="25" fillId="0" borderId="0" xfId="0" applyFont="1" applyFill="1" applyBorder="1" applyAlignment="1">
      <alignment horizontal="right" indent="4"/>
    </xf>
    <xf numFmtId="0" fontId="25" fillId="0" borderId="0" xfId="0" applyFont="1" applyFill="1" applyBorder="1" applyAlignment="1">
      <alignment horizontal="right" indent="3"/>
    </xf>
    <xf numFmtId="4" fontId="25" fillId="0" borderId="0" xfId="0" applyNumberFormat="1" applyFont="1" applyFill="1" applyBorder="1" applyAlignment="1">
      <alignment horizontal="right"/>
    </xf>
    <xf numFmtId="10" fontId="25" fillId="0" borderId="0" xfId="0" applyNumberFormat="1" applyFont="1" applyFill="1" applyBorder="1" applyAlignment="1">
      <alignment horizontal="right"/>
    </xf>
    <xf numFmtId="2" fontId="25" fillId="0" borderId="0" xfId="0" applyNumberFormat="1" applyFont="1" applyFill="1" applyBorder="1" applyAlignment="1">
      <alignment horizontal="right"/>
    </xf>
    <xf numFmtId="4" fontId="26" fillId="0" borderId="0" xfId="0" applyNumberFormat="1" applyFont="1" applyFill="1" applyBorder="1" applyAlignment="1">
      <alignment horizontal="right"/>
    </xf>
    <xf numFmtId="10" fontId="26" fillId="0" borderId="0" xfId="0" applyNumberFormat="1" applyFont="1" applyFill="1" applyBorder="1" applyAlignment="1">
      <alignment horizontal="right"/>
    </xf>
    <xf numFmtId="2" fontId="26" fillId="0" borderId="0" xfId="0" applyNumberFormat="1" applyFont="1" applyFill="1" applyBorder="1" applyAlignment="1">
      <alignment horizontal="right"/>
    </xf>
    <xf numFmtId="49" fontId="25" fillId="0" borderId="0" xfId="0" applyNumberFormat="1" applyFont="1" applyFill="1" applyBorder="1" applyAlignment="1">
      <alignment horizontal="right"/>
    </xf>
    <xf numFmtId="166" fontId="25" fillId="0" borderId="0" xfId="0" applyNumberFormat="1" applyFont="1" applyFill="1" applyBorder="1" applyAlignment="1">
      <alignment horizontal="right"/>
    </xf>
    <xf numFmtId="0" fontId="26" fillId="0" borderId="23" xfId="0" applyFont="1" applyFill="1" applyBorder="1" applyAlignment="1">
      <alignment horizontal="right"/>
    </xf>
    <xf numFmtId="0" fontId="26" fillId="0" borderId="23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indent="2"/>
    </xf>
    <xf numFmtId="4" fontId="26" fillId="0" borderId="23" xfId="0" applyNumberFormat="1" applyFont="1" applyFill="1" applyBorder="1" applyAlignment="1">
      <alignment horizontal="right"/>
    </xf>
    <xf numFmtId="166" fontId="26" fillId="0" borderId="23" xfId="0" applyNumberFormat="1" applyFont="1" applyFill="1" applyBorder="1" applyAlignment="1">
      <alignment horizontal="right"/>
    </xf>
    <xf numFmtId="2" fontId="26" fillId="0" borderId="23" xfId="0" applyNumberFormat="1" applyFont="1" applyFill="1" applyBorder="1" applyAlignment="1">
      <alignment horizontal="right"/>
    </xf>
    <xf numFmtId="10" fontId="26" fillId="0" borderId="23" xfId="0" applyNumberFormat="1" applyFont="1" applyFill="1" applyBorder="1" applyAlignment="1">
      <alignment horizontal="right"/>
    </xf>
    <xf numFmtId="166" fontId="26" fillId="0" borderId="0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1"/>
    </xf>
    <xf numFmtId="0" fontId="26" fillId="0" borderId="0" xfId="0" applyFont="1" applyFill="1" applyBorder="1" applyAlignment="1">
      <alignment horizontal="right"/>
    </xf>
    <xf numFmtId="14" fontId="25" fillId="0" borderId="0" xfId="0" applyNumberFormat="1" applyFont="1" applyFill="1" applyBorder="1" applyAlignment="1">
      <alignment horizontal="right"/>
    </xf>
    <xf numFmtId="0" fontId="25" fillId="0" borderId="24" xfId="0" applyFont="1" applyFill="1" applyBorder="1" applyAlignment="1">
      <alignment horizontal="right"/>
    </xf>
    <xf numFmtId="0" fontId="25" fillId="0" borderId="24" xfId="0" applyFont="1" applyFill="1" applyBorder="1" applyAlignment="1">
      <alignment horizontal="right" indent="1"/>
    </xf>
    <xf numFmtId="0" fontId="26" fillId="0" borderId="24" xfId="0" applyFont="1" applyFill="1" applyBorder="1" applyAlignment="1">
      <alignment horizontal="right" indent="2"/>
    </xf>
    <xf numFmtId="0" fontId="25" fillId="0" borderId="24" xfId="0" applyFont="1" applyFill="1" applyBorder="1" applyAlignment="1">
      <alignment horizontal="right" indent="3"/>
    </xf>
    <xf numFmtId="0" fontId="25" fillId="0" borderId="24" xfId="0" applyFont="1" applyFill="1" applyBorder="1" applyAlignment="1">
      <alignment horizontal="right" indent="2"/>
    </xf>
    <xf numFmtId="0" fontId="25" fillId="0" borderId="25" xfId="0" applyFont="1" applyFill="1" applyBorder="1" applyAlignment="1">
      <alignment horizontal="right" indent="2"/>
    </xf>
    <xf numFmtId="0" fontId="25" fillId="0" borderId="26" xfId="0" applyNumberFormat="1" applyFont="1" applyFill="1" applyBorder="1" applyAlignment="1">
      <alignment horizontal="right"/>
    </xf>
    <xf numFmtId="2" fontId="25" fillId="0" borderId="26" xfId="0" applyNumberFormat="1" applyFont="1" applyFill="1" applyBorder="1" applyAlignment="1">
      <alignment horizontal="right"/>
    </xf>
    <xf numFmtId="10" fontId="25" fillId="0" borderId="26" xfId="0" applyNumberFormat="1" applyFont="1" applyFill="1" applyBorder="1" applyAlignment="1">
      <alignment horizontal="right"/>
    </xf>
    <xf numFmtId="4" fontId="25" fillId="0" borderId="26" xfId="0" applyNumberFormat="1" applyFont="1" applyFill="1" applyBorder="1" applyAlignment="1">
      <alignment horizontal="right"/>
    </xf>
    <xf numFmtId="49" fontId="26" fillId="0" borderId="0" xfId="0" applyNumberFormat="1" applyFont="1" applyFill="1" applyBorder="1" applyAlignment="1">
      <alignment horizontal="right"/>
    </xf>
    <xf numFmtId="10" fontId="25" fillId="0" borderId="0" xfId="14" applyNumberFormat="1" applyFont="1" applyFill="1" applyBorder="1" applyAlignment="1">
      <alignment horizontal="right"/>
    </xf>
    <xf numFmtId="14" fontId="26" fillId="0" borderId="0" xfId="0" applyNumberFormat="1" applyFont="1" applyFill="1" applyBorder="1" applyAlignment="1">
      <alignment horizontal="right"/>
    </xf>
    <xf numFmtId="10" fontId="26" fillId="0" borderId="0" xfId="14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 horizontal="right" indent="3"/>
    </xf>
    <xf numFmtId="43" fontId="5" fillId="0" borderId="27" xfId="13" applyFont="1" applyFill="1" applyBorder="1" applyAlignment="1">
      <alignment horizontal="right"/>
    </xf>
    <xf numFmtId="10" fontId="5" fillId="0" borderId="27" xfId="14" applyNumberFormat="1" applyFont="1" applyFill="1" applyBorder="1" applyAlignment="1">
      <alignment horizontal="center"/>
    </xf>
    <xf numFmtId="2" fontId="5" fillId="0" borderId="27" xfId="7" applyNumberFormat="1" applyFont="1" applyFill="1" applyBorder="1" applyAlignment="1">
      <alignment horizontal="right"/>
    </xf>
    <xf numFmtId="167" fontId="5" fillId="0" borderId="27" xfId="7" applyNumberFormat="1" applyFont="1" applyFill="1" applyBorder="1" applyAlignment="1">
      <alignment horizontal="center"/>
    </xf>
    <xf numFmtId="0" fontId="0" fillId="0" borderId="0" xfId="0" applyFill="1"/>
    <xf numFmtId="0" fontId="4" fillId="0" borderId="0" xfId="7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26" fillId="0" borderId="0" xfId="0" applyFont="1" applyFill="1" applyAlignment="1">
      <alignment horizontal="right" indent="2"/>
    </xf>
    <xf numFmtId="166" fontId="2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right" readingOrder="2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28" fillId="0" borderId="0" xfId="0" applyFont="1" applyFill="1"/>
    <xf numFmtId="2" fontId="28" fillId="0" borderId="0" xfId="0" applyNumberFormat="1" applyFont="1" applyFill="1"/>
    <xf numFmtId="10" fontId="28" fillId="0" borderId="0" xfId="14" applyNumberFormat="1" applyFont="1" applyFill="1"/>
    <xf numFmtId="0" fontId="27" fillId="0" borderId="0" xfId="0" applyFont="1" applyFill="1" applyAlignment="1">
      <alignment horizontal="right" readingOrder="2"/>
    </xf>
    <xf numFmtId="2" fontId="25" fillId="0" borderId="0" xfId="0" applyNumberFormat="1" applyFont="1" applyFill="1" applyAlignment="1">
      <alignment horizontal="right"/>
    </xf>
    <xf numFmtId="0" fontId="1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49" fontId="25" fillId="0" borderId="0" xfId="0" applyNumberFormat="1" applyFont="1" applyFill="1" applyAlignment="1">
      <alignment horizontal="right"/>
    </xf>
    <xf numFmtId="166" fontId="29" fillId="0" borderId="0" xfId="0" applyNumberFormat="1" applyFont="1" applyFill="1" applyBorder="1" applyAlignment="1">
      <alignment horizontal="right"/>
    </xf>
    <xf numFmtId="2" fontId="29" fillId="0" borderId="0" xfId="14" applyNumberFormat="1" applyFont="1" applyFill="1" applyBorder="1" applyAlignment="1">
      <alignment horizontal="right"/>
    </xf>
    <xf numFmtId="10" fontId="29" fillId="0" borderId="0" xfId="14" applyNumberFormat="1" applyFont="1" applyFill="1" applyBorder="1" applyAlignment="1">
      <alignment horizontal="right"/>
    </xf>
    <xf numFmtId="4" fontId="29" fillId="0" borderId="0" xfId="0" applyNumberFormat="1" applyFont="1" applyFill="1" applyBorder="1" applyAlignment="1">
      <alignment horizontal="right"/>
    </xf>
    <xf numFmtId="10" fontId="25" fillId="0" borderId="0" xfId="0" applyNumberFormat="1" applyFont="1" applyFill="1" applyAlignment="1">
      <alignment horizontal="right"/>
    </xf>
    <xf numFmtId="4" fontId="25" fillId="0" borderId="0" xfId="0" applyNumberFormat="1" applyFont="1" applyFill="1" applyAlignment="1">
      <alignment horizontal="right"/>
    </xf>
    <xf numFmtId="10" fontId="25" fillId="0" borderId="0" xfId="14" applyNumberFormat="1" applyFont="1" applyFill="1" applyAlignment="1">
      <alignment horizontal="right"/>
    </xf>
    <xf numFmtId="14" fontId="32" fillId="0" borderId="0" xfId="0" applyNumberFormat="1" applyFont="1" applyFill="1" applyAlignment="1">
      <alignment horizontal="right" vertical="center" readingOrder="2"/>
    </xf>
    <xf numFmtId="0" fontId="29" fillId="0" borderId="0" xfId="0" applyFont="1" applyFill="1" applyAlignment="1">
      <alignment horizontal="right"/>
    </xf>
    <xf numFmtId="10" fontId="29" fillId="0" borderId="0" xfId="0" applyNumberFormat="1" applyFont="1" applyFill="1" applyAlignment="1">
      <alignment horizontal="right"/>
    </xf>
    <xf numFmtId="0" fontId="30" fillId="0" borderId="0" xfId="0" applyFont="1" applyFill="1" applyAlignment="1">
      <alignment horizontal="right"/>
    </xf>
    <xf numFmtId="10" fontId="30" fillId="0" borderId="0" xfId="0" applyNumberFormat="1" applyFont="1" applyFill="1" applyAlignment="1">
      <alignment horizontal="right"/>
    </xf>
    <xf numFmtId="4" fontId="30" fillId="0" borderId="0" xfId="0" applyNumberFormat="1" applyFont="1" applyFill="1" applyBorder="1" applyAlignment="1">
      <alignment horizontal="right"/>
    </xf>
    <xf numFmtId="10" fontId="31" fillId="0" borderId="0" xfId="14" applyNumberFormat="1" applyFont="1" applyFill="1"/>
    <xf numFmtId="2" fontId="30" fillId="0" borderId="0" xfId="0" applyNumberFormat="1" applyFont="1" applyFill="1" applyBorder="1" applyAlignment="1">
      <alignment horizontal="right"/>
    </xf>
    <xf numFmtId="0" fontId="25" fillId="0" borderId="0" xfId="0" applyFont="1" applyAlignment="1">
      <alignment horizontal="right" indent="3"/>
    </xf>
    <xf numFmtId="14" fontId="25" fillId="0" borderId="0" xfId="0" applyNumberFormat="1" applyFont="1" applyAlignment="1">
      <alignment horizontal="right"/>
    </xf>
    <xf numFmtId="0" fontId="26" fillId="0" borderId="0" xfId="0" applyFont="1" applyAlignment="1">
      <alignment horizontal="right" indent="1"/>
    </xf>
    <xf numFmtId="14" fontId="26" fillId="0" borderId="0" xfId="0" applyNumberFormat="1" applyFont="1" applyAlignment="1">
      <alignment horizontal="right"/>
    </xf>
    <xf numFmtId="0" fontId="7" fillId="2" borderId="14" xfId="7" applyFont="1" applyFill="1" applyBorder="1" applyAlignment="1">
      <alignment horizontal="center" vertical="center" wrapText="1"/>
    </xf>
    <xf numFmtId="0" fontId="7" fillId="2" borderId="15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 readingOrder="2"/>
    </xf>
    <xf numFmtId="0" fontId="7" fillId="2" borderId="19" xfId="0" applyFont="1" applyFill="1" applyBorder="1" applyAlignment="1">
      <alignment horizontal="center" vertical="center" wrapText="1" readingOrder="2"/>
    </xf>
    <xf numFmtId="0" fontId="7" fillId="2" borderId="20" xfId="0" applyFont="1" applyFill="1" applyBorder="1" applyAlignment="1">
      <alignment horizontal="center" vertical="center" wrapText="1" readingOrder="2"/>
    </xf>
    <xf numFmtId="0" fontId="20" fillId="2" borderId="16" xfId="0" applyFont="1" applyFill="1" applyBorder="1" applyAlignment="1">
      <alignment horizontal="center" vertical="center" wrapText="1" readingOrder="2"/>
    </xf>
    <xf numFmtId="0" fontId="16" fillId="0" borderId="17" xfId="0" applyFont="1" applyBorder="1" applyAlignment="1">
      <alignment horizontal="center" readingOrder="2"/>
    </xf>
    <xf numFmtId="0" fontId="16" fillId="0" borderId="13" xfId="0" applyFont="1" applyBorder="1" applyAlignment="1">
      <alignment horizontal="center" readingOrder="2"/>
    </xf>
    <xf numFmtId="0" fontId="20" fillId="2" borderId="18" xfId="0" applyFont="1" applyFill="1" applyBorder="1" applyAlignment="1">
      <alignment horizontal="center" vertical="center" wrapText="1" readingOrder="2"/>
    </xf>
    <xf numFmtId="0" fontId="16" fillId="0" borderId="19" xfId="0" applyFont="1" applyBorder="1" applyAlignment="1">
      <alignment horizontal="center" readingOrder="2"/>
    </xf>
    <xf numFmtId="0" fontId="16" fillId="0" borderId="20" xfId="0" applyFont="1" applyBorder="1" applyAlignment="1">
      <alignment horizontal="center" readingOrder="2"/>
    </xf>
    <xf numFmtId="0" fontId="5" fillId="0" borderId="0" xfId="0" applyFont="1" applyFill="1" applyAlignment="1">
      <alignment horizontal="right" readingOrder="2"/>
    </xf>
    <xf numFmtId="0" fontId="20" fillId="2" borderId="19" xfId="0" applyFont="1" applyFill="1" applyBorder="1" applyAlignment="1">
      <alignment horizontal="center" vertical="center" wrapText="1" readingOrder="2"/>
    </xf>
    <xf numFmtId="0" fontId="20" fillId="2" borderId="20" xfId="0" applyFont="1" applyFill="1" applyBorder="1" applyAlignment="1">
      <alignment horizontal="center" vertical="center" wrapText="1" readingOrder="2"/>
    </xf>
  </cellXfs>
  <cellStyles count="15">
    <cellStyle name="Comma" xfId="13" builtinId="3"/>
    <cellStyle name="Comma 2" xfId="1" xr:uid="{00000000-0005-0000-0000-000001000000}"/>
    <cellStyle name="Currency [0] _1" xfId="2" xr:uid="{00000000-0005-0000-0000-000002000000}"/>
    <cellStyle name="Hyperlink 2" xfId="3" xr:uid="{00000000-0005-0000-0000-000003000000}"/>
    <cellStyle name="Normal" xfId="0" builtinId="0"/>
    <cellStyle name="Normal 11" xfId="4" xr:uid="{00000000-0005-0000-0000-000005000000}"/>
    <cellStyle name="Normal 2" xfId="5" xr:uid="{00000000-0005-0000-0000-000006000000}"/>
    <cellStyle name="Normal 3" xfId="6" xr:uid="{00000000-0005-0000-0000-000007000000}"/>
    <cellStyle name="Normal 4" xfId="12" xr:uid="{00000000-0005-0000-0000-000008000000}"/>
    <cellStyle name="Normal_2007-16618" xfId="7" xr:uid="{00000000-0005-0000-0000-000009000000}"/>
    <cellStyle name="Percent" xfId="14" builtinId="5"/>
    <cellStyle name="Percent 2" xfId="8" xr:uid="{00000000-0005-0000-0000-00000B000000}"/>
    <cellStyle name="Text" xfId="9" xr:uid="{00000000-0005-0000-0000-00000C000000}"/>
    <cellStyle name="Total" xfId="10" xr:uid="{00000000-0005-0000-0000-00000D000000}"/>
    <cellStyle name="היפר-קישור" xfId="11" builtinId="8"/>
  </cellStyles>
  <dxfs count="9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42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heetMetadata" Target="metadata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גיליון1">
    <tabColor indexed="52"/>
    <pageSetUpPr fitToPage="1"/>
  </sheetPr>
  <dimension ref="A1:D67"/>
  <sheetViews>
    <sheetView rightToLeft="1" tabSelected="1" workbookViewId="0">
      <selection activeCell="P24" sqref="P23:P24"/>
    </sheetView>
  </sheetViews>
  <sheetFormatPr defaultColWidth="9.140625" defaultRowHeight="18"/>
  <cols>
    <col min="1" max="1" width="6.28515625" style="8" customWidth="1"/>
    <col min="2" max="2" width="47.28515625" style="7" customWidth="1"/>
    <col min="3" max="3" width="18" style="8" customWidth="1"/>
    <col min="4" max="4" width="20.140625" style="8" customWidth="1"/>
    <col min="5" max="16384" width="9.140625" style="8"/>
  </cols>
  <sheetData>
    <row r="1" spans="1:4">
      <c r="B1" s="46" t="s">
        <v>142</v>
      </c>
      <c r="C1" s="67" t="s" vm="1">
        <v>224</v>
      </c>
    </row>
    <row r="2" spans="1:4">
      <c r="B2" s="46" t="s">
        <v>141</v>
      </c>
      <c r="C2" s="67" t="s">
        <v>225</v>
      </c>
    </row>
    <row r="3" spans="1:4">
      <c r="B3" s="46" t="s">
        <v>143</v>
      </c>
      <c r="C3" s="67" t="s">
        <v>226</v>
      </c>
    </row>
    <row r="4" spans="1:4">
      <c r="B4" s="46" t="s">
        <v>144</v>
      </c>
      <c r="C4" s="67">
        <v>2207</v>
      </c>
    </row>
    <row r="6" spans="1:4" ht="26.25" customHeight="1">
      <c r="B6" s="150" t="s">
        <v>155</v>
      </c>
      <c r="C6" s="151"/>
      <c r="D6" s="152"/>
    </row>
    <row r="7" spans="1:4" s="9" customFormat="1">
      <c r="B7" s="21"/>
      <c r="C7" s="22" t="s">
        <v>107</v>
      </c>
      <c r="D7" s="23" t="s">
        <v>105</v>
      </c>
    </row>
    <row r="8" spans="1:4" s="9" customFormat="1">
      <c r="B8" s="21"/>
      <c r="C8" s="24" t="s">
        <v>204</v>
      </c>
      <c r="D8" s="25" t="s">
        <v>19</v>
      </c>
    </row>
    <row r="9" spans="1:4" s="10" customFormat="1" ht="18" customHeight="1">
      <c r="B9" s="35"/>
      <c r="C9" s="18" t="s">
        <v>0</v>
      </c>
      <c r="D9" s="26" t="s">
        <v>1</v>
      </c>
    </row>
    <row r="10" spans="1:4" s="10" customFormat="1" ht="18" customHeight="1">
      <c r="B10" s="54" t="s">
        <v>154</v>
      </c>
      <c r="C10" s="110">
        <f>C11+C12+C23+C33+C34+C35+C36+C37</f>
        <v>3170188.4654207299</v>
      </c>
      <c r="D10" s="111">
        <f>C10/$C$42</f>
        <v>1</v>
      </c>
    </row>
    <row r="11" spans="1:4">
      <c r="A11" s="42" t="s">
        <v>122</v>
      </c>
      <c r="B11" s="27" t="s">
        <v>156</v>
      </c>
      <c r="C11" s="110">
        <f>מזומנים!J10</f>
        <v>60875.137833084002</v>
      </c>
      <c r="D11" s="111">
        <f t="shared" ref="D11:D42" si="0">C11/$C$42</f>
        <v>1.9202371876968202E-2</v>
      </c>
    </row>
    <row r="12" spans="1:4">
      <c r="B12" s="27" t="s">
        <v>157</v>
      </c>
      <c r="C12" s="110">
        <f>SUM(C13:C22)</f>
        <v>974895.21671792923</v>
      </c>
      <c r="D12" s="111">
        <f t="shared" si="0"/>
        <v>0.30751964034685442</v>
      </c>
    </row>
    <row r="13" spans="1:4">
      <c r="A13" s="44" t="s">
        <v>122</v>
      </c>
      <c r="B13" s="28" t="s">
        <v>66</v>
      </c>
      <c r="C13" s="110" vm="2">
        <v>838628.15571703517</v>
      </c>
      <c r="D13" s="111">
        <f t="shared" si="0"/>
        <v>0.2645357412862005</v>
      </c>
    </row>
    <row r="14" spans="1:4">
      <c r="A14" s="44" t="s">
        <v>122</v>
      </c>
      <c r="B14" s="28" t="s">
        <v>67</v>
      </c>
      <c r="C14" s="110">
        <v>0</v>
      </c>
      <c r="D14" s="111">
        <f t="shared" si="0"/>
        <v>0</v>
      </c>
    </row>
    <row r="15" spans="1:4">
      <c r="A15" s="44" t="s">
        <v>122</v>
      </c>
      <c r="B15" s="28" t="s">
        <v>68</v>
      </c>
      <c r="C15" s="110">
        <f>'אג"ח קונצרני'!R11</f>
        <v>93704.523854007013</v>
      </c>
      <c r="D15" s="111">
        <f t="shared" si="0"/>
        <v>2.9558029396706882E-2</v>
      </c>
    </row>
    <row r="16" spans="1:4">
      <c r="A16" s="44" t="s">
        <v>122</v>
      </c>
      <c r="B16" s="28" t="s">
        <v>69</v>
      </c>
      <c r="C16" s="110">
        <f>מניות!L11</f>
        <v>21753.218997235006</v>
      </c>
      <c r="D16" s="111">
        <f t="shared" si="0"/>
        <v>6.8618062410204491E-3</v>
      </c>
    </row>
    <row r="17" spans="1:4">
      <c r="A17" s="44" t="s">
        <v>122</v>
      </c>
      <c r="B17" s="28" t="s">
        <v>217</v>
      </c>
      <c r="C17" s="110" vm="3">
        <v>20535.090786462999</v>
      </c>
      <c r="D17" s="111">
        <f t="shared" si="0"/>
        <v>6.4775615110749243E-3</v>
      </c>
    </row>
    <row r="18" spans="1:4">
      <c r="A18" s="44" t="s">
        <v>122</v>
      </c>
      <c r="B18" s="28" t="s">
        <v>70</v>
      </c>
      <c r="C18" s="110" vm="4">
        <v>757.82643673699999</v>
      </c>
      <c r="D18" s="111">
        <f t="shared" si="0"/>
        <v>2.3904775536315803E-4</v>
      </c>
    </row>
    <row r="19" spans="1:4">
      <c r="A19" s="44" t="s">
        <v>122</v>
      </c>
      <c r="B19" s="28" t="s">
        <v>71</v>
      </c>
      <c r="C19" s="110" vm="5">
        <v>1.05660263</v>
      </c>
      <c r="D19" s="111">
        <f t="shared" si="0"/>
        <v>3.3329331726647789E-7</v>
      </c>
    </row>
    <row r="20" spans="1:4">
      <c r="A20" s="44" t="s">
        <v>122</v>
      </c>
      <c r="B20" s="28" t="s">
        <v>72</v>
      </c>
      <c r="C20" s="110" vm="6">
        <v>80.167264348000018</v>
      </c>
      <c r="D20" s="111">
        <f t="shared" si="0"/>
        <v>2.5287854404378655E-5</v>
      </c>
    </row>
    <row r="21" spans="1:4">
      <c r="A21" s="44" t="s">
        <v>122</v>
      </c>
      <c r="B21" s="28" t="s">
        <v>73</v>
      </c>
      <c r="C21" s="110" vm="7">
        <v>-564.82294052600025</v>
      </c>
      <c r="D21" s="111">
        <f t="shared" si="0"/>
        <v>-1.781669912331348E-4</v>
      </c>
    </row>
    <row r="22" spans="1:4">
      <c r="A22" s="44" t="s">
        <v>122</v>
      </c>
      <c r="B22" s="28" t="s">
        <v>74</v>
      </c>
      <c r="C22" s="110">
        <v>0</v>
      </c>
      <c r="D22" s="111">
        <f t="shared" si="0"/>
        <v>0</v>
      </c>
    </row>
    <row r="23" spans="1:4">
      <c r="B23" s="27" t="s">
        <v>158</v>
      </c>
      <c r="C23" s="110">
        <f>SUM(C24:C32)</f>
        <v>2034256.2623645605</v>
      </c>
      <c r="D23" s="111">
        <f t="shared" si="0"/>
        <v>0.64168306854734114</v>
      </c>
    </row>
    <row r="24" spans="1:4">
      <c r="A24" s="44" t="s">
        <v>122</v>
      </c>
      <c r="B24" s="28" t="s">
        <v>75</v>
      </c>
      <c r="C24" s="110" vm="8">
        <v>1951177.6011770053</v>
      </c>
      <c r="D24" s="111">
        <f t="shared" si="0"/>
        <v>0.61547684702652394</v>
      </c>
    </row>
    <row r="25" spans="1:4">
      <c r="A25" s="44" t="s">
        <v>122</v>
      </c>
      <c r="B25" s="28" t="s">
        <v>76</v>
      </c>
      <c r="C25" s="110">
        <v>0</v>
      </c>
      <c r="D25" s="111">
        <f t="shared" si="0"/>
        <v>0</v>
      </c>
    </row>
    <row r="26" spans="1:4">
      <c r="A26" s="44" t="s">
        <v>122</v>
      </c>
      <c r="B26" s="28" t="s">
        <v>68</v>
      </c>
      <c r="C26" s="110" vm="9">
        <v>13683.680506604001</v>
      </c>
      <c r="D26" s="111">
        <f t="shared" si="0"/>
        <v>4.3163618364840586E-3</v>
      </c>
    </row>
    <row r="27" spans="1:4">
      <c r="A27" s="44" t="s">
        <v>122</v>
      </c>
      <c r="B27" s="28" t="s">
        <v>77</v>
      </c>
      <c r="C27" s="110" vm="10">
        <v>14934.951043337003</v>
      </c>
      <c r="D27" s="111">
        <f t="shared" si="0"/>
        <v>4.711060937304533E-3</v>
      </c>
    </row>
    <row r="28" spans="1:4">
      <c r="A28" s="44" t="s">
        <v>122</v>
      </c>
      <c r="B28" s="28" t="s">
        <v>78</v>
      </c>
      <c r="C28" s="110">
        <f>'לא סחיר - קרנות השקעה'!H11</f>
        <v>60918.03402020011</v>
      </c>
      <c r="D28" s="111">
        <f t="shared" si="0"/>
        <v>1.9215902992731192E-2</v>
      </c>
    </row>
    <row r="29" spans="1:4">
      <c r="A29" s="44" t="s">
        <v>122</v>
      </c>
      <c r="B29" s="28" t="s">
        <v>79</v>
      </c>
      <c r="C29" s="110" vm="11">
        <v>2.7297200000000006E-3</v>
      </c>
      <c r="D29" s="111">
        <f t="shared" si="0"/>
        <v>8.610592177010294E-10</v>
      </c>
    </row>
    <row r="30" spans="1:4">
      <c r="A30" s="44" t="s">
        <v>122</v>
      </c>
      <c r="B30" s="28" t="s">
        <v>181</v>
      </c>
      <c r="C30" s="110" vm="12">
        <v>7.0200494840000003</v>
      </c>
      <c r="D30" s="111">
        <f t="shared" si="0"/>
        <v>2.2143949990898534E-6</v>
      </c>
    </row>
    <row r="31" spans="1:4">
      <c r="A31" s="44" t="s">
        <v>122</v>
      </c>
      <c r="B31" s="28" t="s">
        <v>102</v>
      </c>
      <c r="C31" s="110" vm="13">
        <v>-6465.0271617900007</v>
      </c>
      <c r="D31" s="111">
        <f t="shared" si="0"/>
        <v>-2.0393195017609144E-3</v>
      </c>
    </row>
    <row r="32" spans="1:4">
      <c r="A32" s="44" t="s">
        <v>122</v>
      </c>
      <c r="B32" s="28" t="s">
        <v>80</v>
      </c>
      <c r="C32" s="110">
        <v>0</v>
      </c>
      <c r="D32" s="111">
        <f t="shared" si="0"/>
        <v>0</v>
      </c>
    </row>
    <row r="33" spans="1:4">
      <c r="A33" s="44" t="s">
        <v>122</v>
      </c>
      <c r="B33" s="27" t="s">
        <v>159</v>
      </c>
      <c r="C33" s="110" vm="14">
        <v>77671.038576945022</v>
      </c>
      <c r="D33" s="111">
        <f t="shared" si="0"/>
        <v>2.4500448293264782E-2</v>
      </c>
    </row>
    <row r="34" spans="1:4">
      <c r="A34" s="44" t="s">
        <v>122</v>
      </c>
      <c r="B34" s="27" t="s">
        <v>160</v>
      </c>
      <c r="C34" s="110">
        <v>0</v>
      </c>
      <c r="D34" s="111">
        <f t="shared" si="0"/>
        <v>0</v>
      </c>
    </row>
    <row r="35" spans="1:4">
      <c r="A35" s="44" t="s">
        <v>122</v>
      </c>
      <c r="B35" s="27" t="s">
        <v>161</v>
      </c>
      <c r="C35" s="110" vm="15">
        <v>22547.457719999999</v>
      </c>
      <c r="D35" s="111">
        <f t="shared" si="0"/>
        <v>7.1123398390788174E-3</v>
      </c>
    </row>
    <row r="36" spans="1:4">
      <c r="A36" s="44" t="s">
        <v>122</v>
      </c>
      <c r="B36" s="45" t="s">
        <v>162</v>
      </c>
      <c r="C36" s="110">
        <v>0</v>
      </c>
      <c r="D36" s="111">
        <f t="shared" si="0"/>
        <v>0</v>
      </c>
    </row>
    <row r="37" spans="1:4">
      <c r="A37" s="44" t="s">
        <v>122</v>
      </c>
      <c r="B37" s="27" t="s">
        <v>163</v>
      </c>
      <c r="C37" s="110">
        <f>'השקעות אחרות '!I10</f>
        <v>-56.647791789000003</v>
      </c>
      <c r="D37" s="111">
        <f t="shared" si="0"/>
        <v>-1.7868903507439271E-5</v>
      </c>
    </row>
    <row r="38" spans="1:4">
      <c r="A38" s="44"/>
      <c r="B38" s="55" t="s">
        <v>165</v>
      </c>
      <c r="C38" s="110">
        <f>SUM(C39:C41)</f>
        <v>0</v>
      </c>
      <c r="D38" s="111">
        <f t="shared" si="0"/>
        <v>0</v>
      </c>
    </row>
    <row r="39" spans="1:4">
      <c r="A39" s="44" t="s">
        <v>122</v>
      </c>
      <c r="B39" s="56" t="s">
        <v>166</v>
      </c>
      <c r="C39" s="110">
        <v>0</v>
      </c>
      <c r="D39" s="111">
        <f t="shared" si="0"/>
        <v>0</v>
      </c>
    </row>
    <row r="40" spans="1:4">
      <c r="A40" s="44" t="s">
        <v>122</v>
      </c>
      <c r="B40" s="56" t="s">
        <v>202</v>
      </c>
      <c r="C40" s="110">
        <v>0</v>
      </c>
      <c r="D40" s="111">
        <f t="shared" si="0"/>
        <v>0</v>
      </c>
    </row>
    <row r="41" spans="1:4">
      <c r="A41" s="44" t="s">
        <v>122</v>
      </c>
      <c r="B41" s="56" t="s">
        <v>167</v>
      </c>
      <c r="C41" s="110">
        <v>0</v>
      </c>
      <c r="D41" s="111">
        <f t="shared" si="0"/>
        <v>0</v>
      </c>
    </row>
    <row r="42" spans="1:4">
      <c r="B42" s="56" t="s">
        <v>81</v>
      </c>
      <c r="C42" s="110">
        <f>C38+C10</f>
        <v>3170188.4654207299</v>
      </c>
      <c r="D42" s="111">
        <f t="shared" si="0"/>
        <v>1</v>
      </c>
    </row>
    <row r="43" spans="1:4">
      <c r="A43" s="44" t="s">
        <v>122</v>
      </c>
      <c r="B43" s="56" t="s">
        <v>164</v>
      </c>
      <c r="C43" s="110">
        <f>'יתרת התחייבות להשקעה'!C10</f>
        <v>29012.743439284604</v>
      </c>
      <c r="D43" s="111"/>
    </row>
    <row r="44" spans="1:4">
      <c r="B44" s="5" t="s">
        <v>106</v>
      </c>
    </row>
    <row r="45" spans="1:4">
      <c r="C45" s="62" t="s">
        <v>149</v>
      </c>
      <c r="D45" s="34" t="s">
        <v>101</v>
      </c>
    </row>
    <row r="46" spans="1:4">
      <c r="C46" s="63" t="s">
        <v>0</v>
      </c>
      <c r="D46" s="23" t="s">
        <v>1</v>
      </c>
    </row>
    <row r="47" spans="1:4">
      <c r="C47" s="112" t="s">
        <v>132</v>
      </c>
      <c r="D47" s="113" vm="16">
        <v>2.4773999999999998</v>
      </c>
    </row>
    <row r="48" spans="1:4">
      <c r="C48" s="112" t="s">
        <v>139</v>
      </c>
      <c r="D48" s="113">
        <v>0.76144962166467534</v>
      </c>
    </row>
    <row r="49" spans="2:4">
      <c r="C49" s="112" t="s">
        <v>136</v>
      </c>
      <c r="D49" s="113" vm="17">
        <v>2.8424999999999998</v>
      </c>
    </row>
    <row r="50" spans="2:4">
      <c r="B50" s="11"/>
      <c r="C50" s="112" t="s">
        <v>1220</v>
      </c>
      <c r="D50" s="113" vm="18">
        <v>4.2</v>
      </c>
    </row>
    <row r="51" spans="2:4">
      <c r="C51" s="112" t="s">
        <v>130</v>
      </c>
      <c r="D51" s="113" vm="19">
        <v>4.0530999999999997</v>
      </c>
    </row>
    <row r="52" spans="2:4">
      <c r="C52" s="112" t="s">
        <v>131</v>
      </c>
      <c r="D52" s="113" vm="20">
        <v>4.6779000000000002</v>
      </c>
    </row>
    <row r="53" spans="2:4">
      <c r="C53" s="112" t="s">
        <v>133</v>
      </c>
      <c r="D53" s="113">
        <v>0.48832814016447873</v>
      </c>
    </row>
    <row r="54" spans="2:4">
      <c r="C54" s="112" t="s">
        <v>137</v>
      </c>
      <c r="D54" s="113">
        <v>2.5659999999999999E-2</v>
      </c>
    </row>
    <row r="55" spans="2:4">
      <c r="C55" s="112" t="s">
        <v>138</v>
      </c>
      <c r="D55" s="113">
        <v>0.21951275516061627</v>
      </c>
    </row>
    <row r="56" spans="2:4">
      <c r="C56" s="112" t="s">
        <v>135</v>
      </c>
      <c r="D56" s="113" vm="21">
        <v>0.54359999999999997</v>
      </c>
    </row>
    <row r="57" spans="2:4">
      <c r="C57" s="112" t="s">
        <v>2365</v>
      </c>
      <c r="D57" s="113">
        <v>2.2928704</v>
      </c>
    </row>
    <row r="58" spans="2:4">
      <c r="C58" s="112" t="s">
        <v>134</v>
      </c>
      <c r="D58" s="113" vm="22">
        <v>0.35270000000000001</v>
      </c>
    </row>
    <row r="59" spans="2:4">
      <c r="C59" s="112" t="s">
        <v>128</v>
      </c>
      <c r="D59" s="113" vm="23">
        <v>3.8239999999999998</v>
      </c>
    </row>
    <row r="60" spans="2:4">
      <c r="C60" s="112" t="s">
        <v>140</v>
      </c>
      <c r="D60" s="113" vm="24">
        <v>0.2031</v>
      </c>
    </row>
    <row r="61" spans="2:4">
      <c r="C61" s="112" t="s">
        <v>2366</v>
      </c>
      <c r="D61" s="113" vm="25">
        <v>0.36</v>
      </c>
    </row>
    <row r="62" spans="2:4">
      <c r="C62" s="112" t="s">
        <v>2367</v>
      </c>
      <c r="D62" s="113">
        <v>3.9578505476717096E-2</v>
      </c>
    </row>
    <row r="63" spans="2:4">
      <c r="C63" s="112" t="s">
        <v>2368</v>
      </c>
      <c r="D63" s="113">
        <v>0.52397917237599345</v>
      </c>
    </row>
    <row r="64" spans="2:4">
      <c r="C64" s="112" t="s">
        <v>129</v>
      </c>
      <c r="D64" s="113">
        <v>1</v>
      </c>
    </row>
    <row r="65" spans="3:4">
      <c r="C65" s="114"/>
      <c r="D65" s="114"/>
    </row>
    <row r="66" spans="3:4">
      <c r="C66" s="114"/>
      <c r="D66" s="114"/>
    </row>
    <row r="67" spans="3:4">
      <c r="C67" s="115"/>
      <c r="D67" s="115"/>
    </row>
  </sheetData>
  <sheetProtection sheet="1" objects="1" scenarios="1"/>
  <mergeCells count="1">
    <mergeCell ref="B6:D6"/>
  </mergeCells>
  <phoneticPr fontId="3" type="noConversion"/>
  <dataValidations count="1">
    <dataValidation allowBlank="1" showInputMessage="1" showErrorMessage="1" sqref="C45:D46" xr:uid="{00000000-0002-0000-0000-000000000000}"/>
  </dataValidations>
  <hyperlinks>
    <hyperlink ref="A11" location="מזומנים!A1" display="◄" xr:uid="{00000000-0004-0000-0000-000000000000}"/>
    <hyperlink ref="A13" location="'תעודות התחייבות ממשלתיות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- תעודות התחייבות ממשלתי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קרנ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 מסחריות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'זכויות מקרקעין'!A1" display="◄" xr:uid="{00000000-0004-0000-0000-00001A000000}"/>
    <hyperlink ref="A37" location="'השקעות אחרות '!A1" display="◄" xr:uid="{00000000-0004-0000-0000-00001B000000}"/>
    <hyperlink ref="A43" location="'יתרת התחייבות להשקעה'!A1" display="◄" xr:uid="{00000000-0004-0000-0000-00001C000000}"/>
    <hyperlink ref="A36" location="'השקעה בחברות מוחזקות'!A1" display="◄" xr:uid="{00000000-0004-0000-0000-00001D000000}"/>
    <hyperlink ref="A39" location="'עלות מתואמת אג&quot;ח קונצרני סחיר'!A1" display="◄" xr:uid="{00000000-0004-0000-0000-00001E000000}"/>
    <hyperlink ref="A40" location="'עלות מתואמת אג&quot;ח קונצרני ל.סחיר'!A1" display="◄" xr:uid="{00000000-0004-0000-0000-00001F000000}"/>
    <hyperlink ref="A41" location="'עלות מתואמת מסגרות אשראי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גיליון10">
    <tabColor indexed="44"/>
    <pageSetUpPr fitToPage="1"/>
  </sheetPr>
  <dimension ref="B1:M590"/>
  <sheetViews>
    <sheetView rightToLeft="1" workbookViewId="0"/>
  </sheetViews>
  <sheetFormatPr defaultColWidth="9.140625" defaultRowHeight="18"/>
  <cols>
    <col min="1" max="1" width="6.28515625" style="1" customWidth="1"/>
    <col min="2" max="2" width="29.7109375" style="2" bestFit="1" customWidth="1"/>
    <col min="3" max="3" width="69.28515625" style="2" bestFit="1" customWidth="1"/>
    <col min="4" max="4" width="6.42578125" style="2" bestFit="1" customWidth="1"/>
    <col min="5" max="5" width="14.7109375" style="2" bestFit="1" customWidth="1"/>
    <col min="6" max="6" width="12" style="1" bestFit="1" customWidth="1"/>
    <col min="7" max="7" width="7" style="1" bestFit="1" customWidth="1"/>
    <col min="8" max="8" width="11.85546875" style="1" bestFit="1" customWidth="1"/>
    <col min="9" max="9" width="8" style="1" customWidth="1"/>
    <col min="10" max="10" width="6.28515625" style="1" bestFit="1" customWidth="1"/>
    <col min="11" max="11" width="9.140625" style="1" bestFit="1"/>
    <col min="12" max="12" width="9" style="1" bestFit="1" customWidth="1"/>
    <col min="13" max="16384" width="9.140625" style="1"/>
  </cols>
  <sheetData>
    <row r="1" spans="2:13">
      <c r="B1" s="46" t="s">
        <v>142</v>
      </c>
      <c r="C1" s="67" t="s" vm="1">
        <v>224</v>
      </c>
    </row>
    <row r="2" spans="2:13">
      <c r="B2" s="46" t="s">
        <v>141</v>
      </c>
      <c r="C2" s="67" t="s">
        <v>225</v>
      </c>
    </row>
    <row r="3" spans="2:13">
      <c r="B3" s="46" t="s">
        <v>143</v>
      </c>
      <c r="C3" s="67" t="s">
        <v>226</v>
      </c>
    </row>
    <row r="4" spans="2:13">
      <c r="B4" s="46" t="s">
        <v>144</v>
      </c>
      <c r="C4" s="67">
        <v>2207</v>
      </c>
    </row>
    <row r="6" spans="2:13" ht="26.25" customHeight="1">
      <c r="B6" s="153" t="s">
        <v>169</v>
      </c>
      <c r="C6" s="154"/>
      <c r="D6" s="154"/>
      <c r="E6" s="154"/>
      <c r="F6" s="154"/>
      <c r="G6" s="154"/>
      <c r="H6" s="154"/>
      <c r="I6" s="154"/>
      <c r="J6" s="154"/>
      <c r="K6" s="154"/>
      <c r="L6" s="155"/>
    </row>
    <row r="7" spans="2:13" ht="26.25" customHeight="1">
      <c r="B7" s="153" t="s">
        <v>91</v>
      </c>
      <c r="C7" s="154"/>
      <c r="D7" s="154"/>
      <c r="E7" s="154"/>
      <c r="F7" s="154"/>
      <c r="G7" s="154"/>
      <c r="H7" s="154"/>
      <c r="I7" s="154"/>
      <c r="J7" s="154"/>
      <c r="K7" s="154"/>
      <c r="L7" s="155"/>
      <c r="M7" s="3"/>
    </row>
    <row r="8" spans="2:13" s="3" customFormat="1" ht="78.75">
      <c r="B8" s="21" t="s">
        <v>112</v>
      </c>
      <c r="C8" s="29" t="s">
        <v>44</v>
      </c>
      <c r="D8" s="29" t="s">
        <v>115</v>
      </c>
      <c r="E8" s="29" t="s">
        <v>63</v>
      </c>
      <c r="F8" s="29" t="s">
        <v>99</v>
      </c>
      <c r="G8" s="29" t="s">
        <v>201</v>
      </c>
      <c r="H8" s="29" t="s">
        <v>200</v>
      </c>
      <c r="I8" s="29" t="s">
        <v>60</v>
      </c>
      <c r="J8" s="29" t="s">
        <v>57</v>
      </c>
      <c r="K8" s="29" t="s">
        <v>145</v>
      </c>
      <c r="L8" s="30" t="s">
        <v>147</v>
      </c>
    </row>
    <row r="9" spans="2:13" s="3" customFormat="1">
      <c r="B9" s="14"/>
      <c r="C9" s="29"/>
      <c r="D9" s="29"/>
      <c r="E9" s="29"/>
      <c r="F9" s="29"/>
      <c r="G9" s="15" t="s">
        <v>208</v>
      </c>
      <c r="H9" s="15"/>
      <c r="I9" s="15" t="s">
        <v>204</v>
      </c>
      <c r="J9" s="15" t="s">
        <v>19</v>
      </c>
      <c r="K9" s="31" t="s">
        <v>19</v>
      </c>
      <c r="L9" s="16" t="s">
        <v>19</v>
      </c>
    </row>
    <row r="10" spans="2:13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</row>
    <row r="11" spans="2:13" s="4" customFormat="1" ht="18" customHeight="1">
      <c r="B11" s="93" t="s">
        <v>49</v>
      </c>
      <c r="C11" s="71"/>
      <c r="D11" s="71"/>
      <c r="E11" s="71"/>
      <c r="F11" s="71"/>
      <c r="G11" s="79"/>
      <c r="H11" s="81"/>
      <c r="I11" s="79">
        <v>80.167264348000018</v>
      </c>
      <c r="J11" s="71"/>
      <c r="K11" s="80">
        <f>IFERROR(I11/$I$11,0)</f>
        <v>1</v>
      </c>
      <c r="L11" s="80">
        <f>I11/'סכום נכסי הקרן'!$C$42</f>
        <v>2.5287854404378655E-5</v>
      </c>
    </row>
    <row r="12" spans="2:13">
      <c r="B12" s="92" t="s">
        <v>194</v>
      </c>
      <c r="C12" s="69"/>
      <c r="D12" s="69"/>
      <c r="E12" s="69"/>
      <c r="F12" s="69"/>
      <c r="G12" s="76"/>
      <c r="H12" s="78"/>
      <c r="I12" s="76">
        <v>47.877370590000005</v>
      </c>
      <c r="J12" s="69"/>
      <c r="K12" s="77">
        <f t="shared" ref="K12:K23" si="0">IFERROR(I12/$I$11,0)</f>
        <v>0.5972184654096212</v>
      </c>
      <c r="L12" s="77">
        <f>I12/'סכום נכסי הקרן'!$C$42</f>
        <v>1.510237360088495E-5</v>
      </c>
    </row>
    <row r="13" spans="2:13">
      <c r="B13" s="86" t="s">
        <v>187</v>
      </c>
      <c r="C13" s="71"/>
      <c r="D13" s="71"/>
      <c r="E13" s="71"/>
      <c r="F13" s="71"/>
      <c r="G13" s="79"/>
      <c r="H13" s="81"/>
      <c r="I13" s="79">
        <v>47.877370590000005</v>
      </c>
      <c r="J13" s="71"/>
      <c r="K13" s="80">
        <f t="shared" si="0"/>
        <v>0.5972184654096212</v>
      </c>
      <c r="L13" s="80">
        <f>I13/'סכום נכסי הקרן'!$C$42</f>
        <v>1.510237360088495E-5</v>
      </c>
    </row>
    <row r="14" spans="2:13">
      <c r="B14" s="75" t="s">
        <v>1415</v>
      </c>
      <c r="C14" s="69" t="s">
        <v>1416</v>
      </c>
      <c r="D14" s="82" t="s">
        <v>116</v>
      </c>
      <c r="E14" s="130" t="s">
        <v>471</v>
      </c>
      <c r="F14" s="82" t="s">
        <v>129</v>
      </c>
      <c r="G14" s="76">
        <v>1.0496550000000002</v>
      </c>
      <c r="H14" s="78">
        <v>3763400</v>
      </c>
      <c r="I14" s="76">
        <v>39.502716270000008</v>
      </c>
      <c r="J14" s="69"/>
      <c r="K14" s="77">
        <f t="shared" si="0"/>
        <v>0.49275370179181505</v>
      </c>
      <c r="L14" s="77">
        <f>I14/'סכום נכסי הקרן'!$C$42</f>
        <v>1.2460683868130037E-5</v>
      </c>
    </row>
    <row r="15" spans="2:13">
      <c r="B15" s="75" t="s">
        <v>1417</v>
      </c>
      <c r="C15" s="69" t="s">
        <v>1418</v>
      </c>
      <c r="D15" s="82" t="s">
        <v>116</v>
      </c>
      <c r="E15" s="130" t="s">
        <v>471</v>
      </c>
      <c r="F15" s="82" t="s">
        <v>129</v>
      </c>
      <c r="G15" s="76">
        <v>-1.0496550000000002</v>
      </c>
      <c r="H15" s="78">
        <v>305600</v>
      </c>
      <c r="I15" s="76">
        <v>-3.2077456800000004</v>
      </c>
      <c r="J15" s="69"/>
      <c r="K15" s="77">
        <f t="shared" si="0"/>
        <v>-4.0013161308279394E-2</v>
      </c>
      <c r="L15" s="77">
        <f>I15/'סכום נכסי הקרן'!$C$42</f>
        <v>-1.0118469974226867E-6</v>
      </c>
    </row>
    <row r="16" spans="2:13">
      <c r="B16" s="75" t="s">
        <v>1419</v>
      </c>
      <c r="C16" s="69" t="s">
        <v>1420</v>
      </c>
      <c r="D16" s="82" t="s">
        <v>116</v>
      </c>
      <c r="E16" s="130" t="s">
        <v>471</v>
      </c>
      <c r="F16" s="82" t="s">
        <v>129</v>
      </c>
      <c r="G16" s="76">
        <v>9.652000000000001</v>
      </c>
      <c r="H16" s="78">
        <v>120100</v>
      </c>
      <c r="I16" s="76">
        <v>11.592052000000001</v>
      </c>
      <c r="J16" s="69"/>
      <c r="K16" s="77">
        <f t="shared" si="0"/>
        <v>0.14459832319685728</v>
      </c>
      <c r="L16" s="77">
        <f>I16/'סכום נכסי הקרן'!$C$42</f>
        <v>3.6565813441194159E-6</v>
      </c>
    </row>
    <row r="17" spans="2:12">
      <c r="B17" s="75" t="s">
        <v>1421</v>
      </c>
      <c r="C17" s="69" t="s">
        <v>1422</v>
      </c>
      <c r="D17" s="82" t="s">
        <v>116</v>
      </c>
      <c r="E17" s="130" t="s">
        <v>471</v>
      </c>
      <c r="F17" s="82" t="s">
        <v>129</v>
      </c>
      <c r="G17" s="76">
        <v>-9.652000000000001</v>
      </c>
      <c r="H17" s="78">
        <v>100</v>
      </c>
      <c r="I17" s="76">
        <v>-9.6520000000000009E-3</v>
      </c>
      <c r="J17" s="69"/>
      <c r="K17" s="77">
        <f t="shared" si="0"/>
        <v>-1.2039827077173795E-4</v>
      </c>
      <c r="L17" s="77">
        <f>I17/'סכום נכסי הקרן'!$C$42</f>
        <v>-3.0446139418146677E-9</v>
      </c>
    </row>
    <row r="18" spans="2:12">
      <c r="B18" s="72"/>
      <c r="C18" s="69"/>
      <c r="D18" s="69"/>
      <c r="E18" s="69"/>
      <c r="F18" s="69"/>
      <c r="G18" s="76"/>
      <c r="H18" s="78"/>
      <c r="I18" s="69"/>
      <c r="J18" s="69"/>
      <c r="K18" s="77"/>
      <c r="L18" s="69"/>
    </row>
    <row r="19" spans="2:12">
      <c r="B19" s="92" t="s">
        <v>193</v>
      </c>
      <c r="C19" s="69"/>
      <c r="D19" s="69"/>
      <c r="E19" s="69"/>
      <c r="F19" s="69"/>
      <c r="G19" s="76"/>
      <c r="H19" s="78"/>
      <c r="I19" s="76">
        <v>32.289893758000005</v>
      </c>
      <c r="J19" s="69"/>
      <c r="K19" s="77">
        <f t="shared" si="0"/>
        <v>0.40278153459037874</v>
      </c>
      <c r="L19" s="77">
        <f>I19/'סכום נכסי הקרן'!$C$42</f>
        <v>1.0185480803493703E-5</v>
      </c>
    </row>
    <row r="20" spans="2:12">
      <c r="B20" s="86" t="s">
        <v>187</v>
      </c>
      <c r="C20" s="71"/>
      <c r="D20" s="71"/>
      <c r="E20" s="71"/>
      <c r="F20" s="71"/>
      <c r="G20" s="79"/>
      <c r="H20" s="81"/>
      <c r="I20" s="79">
        <v>32.289893758000005</v>
      </c>
      <c r="J20" s="71"/>
      <c r="K20" s="80">
        <f t="shared" si="0"/>
        <v>0.40278153459037874</v>
      </c>
      <c r="L20" s="80">
        <f>I20/'סכום נכסי הקרן'!$C$42</f>
        <v>1.0185480803493703E-5</v>
      </c>
    </row>
    <row r="21" spans="2:12">
      <c r="B21" s="75" t="s">
        <v>1423</v>
      </c>
      <c r="C21" s="69" t="s">
        <v>1423</v>
      </c>
      <c r="D21" s="82" t="s">
        <v>26</v>
      </c>
      <c r="E21" s="82" t="s">
        <v>471</v>
      </c>
      <c r="F21" s="82" t="s">
        <v>128</v>
      </c>
      <c r="G21" s="76">
        <v>15.723936000000004</v>
      </c>
      <c r="H21" s="78">
        <v>18</v>
      </c>
      <c r="I21" s="76">
        <v>1.0823099630000002</v>
      </c>
      <c r="J21" s="69"/>
      <c r="K21" s="77">
        <f t="shared" si="0"/>
        <v>1.3500647325344353E-2</v>
      </c>
      <c r="L21" s="77">
        <f>I21/'סכום נכסי הקרן'!$C$42</f>
        <v>3.4140240392817209E-7</v>
      </c>
    </row>
    <row r="22" spans="2:12">
      <c r="B22" s="75" t="s">
        <v>1424</v>
      </c>
      <c r="C22" s="69" t="s">
        <v>1424</v>
      </c>
      <c r="D22" s="82" t="s">
        <v>26</v>
      </c>
      <c r="E22" s="82" t="s">
        <v>471</v>
      </c>
      <c r="F22" s="82" t="s">
        <v>128</v>
      </c>
      <c r="G22" s="76">
        <v>-0.74543100000000007</v>
      </c>
      <c r="H22" s="78">
        <v>4682</v>
      </c>
      <c r="I22" s="76">
        <v>-13.346173486000001</v>
      </c>
      <c r="J22" s="69"/>
      <c r="K22" s="77">
        <f t="shared" si="0"/>
        <v>-0.16647909336241379</v>
      </c>
      <c r="L22" s="77">
        <f>I22/'סכום נכסי הקרן'!$C$42</f>
        <v>-4.209899074321681E-6</v>
      </c>
    </row>
    <row r="23" spans="2:12">
      <c r="B23" s="75" t="s">
        <v>1425</v>
      </c>
      <c r="C23" s="69" t="s">
        <v>1425</v>
      </c>
      <c r="D23" s="82" t="s">
        <v>26</v>
      </c>
      <c r="E23" s="82" t="s">
        <v>471</v>
      </c>
      <c r="F23" s="82" t="s">
        <v>128</v>
      </c>
      <c r="G23" s="76">
        <v>0.74543100000000007</v>
      </c>
      <c r="H23" s="78">
        <v>15630</v>
      </c>
      <c r="I23" s="76">
        <v>44.553757281000003</v>
      </c>
      <c r="J23" s="69"/>
      <c r="K23" s="77">
        <f t="shared" si="0"/>
        <v>0.55575998062744814</v>
      </c>
      <c r="L23" s="77">
        <f>I23/'סכום נכסי הקרן'!$C$42</f>
        <v>1.4053977473887211E-5</v>
      </c>
    </row>
    <row r="24" spans="2:12">
      <c r="B24" s="72"/>
      <c r="C24" s="69"/>
      <c r="D24" s="69"/>
      <c r="E24" s="69"/>
      <c r="F24" s="69"/>
      <c r="G24" s="76"/>
      <c r="H24" s="78"/>
      <c r="I24" s="69"/>
      <c r="J24" s="69"/>
      <c r="K24" s="77"/>
      <c r="L24" s="69"/>
    </row>
    <row r="25" spans="2:12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</row>
    <row r="26" spans="2:12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</row>
    <row r="27" spans="2:12">
      <c r="B27" s="126" t="s">
        <v>216</v>
      </c>
      <c r="C27" s="68"/>
      <c r="D27" s="68"/>
      <c r="E27" s="68"/>
      <c r="F27" s="68"/>
      <c r="G27" s="68"/>
      <c r="H27" s="68"/>
      <c r="I27" s="68"/>
      <c r="J27" s="68"/>
      <c r="K27" s="68"/>
      <c r="L27" s="68"/>
    </row>
    <row r="28" spans="2:12">
      <c r="B28" s="126" t="s">
        <v>108</v>
      </c>
      <c r="C28" s="68"/>
      <c r="D28" s="68"/>
      <c r="E28" s="68"/>
      <c r="F28" s="68"/>
      <c r="G28" s="68"/>
      <c r="H28" s="68"/>
      <c r="I28" s="68"/>
      <c r="J28" s="68"/>
      <c r="K28" s="68"/>
      <c r="L28" s="68"/>
    </row>
    <row r="29" spans="2:12">
      <c r="B29" s="126" t="s">
        <v>199</v>
      </c>
      <c r="C29" s="68"/>
      <c r="D29" s="68"/>
      <c r="E29" s="68"/>
      <c r="F29" s="68"/>
      <c r="G29" s="68"/>
      <c r="H29" s="68"/>
      <c r="I29" s="68"/>
      <c r="J29" s="68"/>
      <c r="K29" s="68"/>
      <c r="L29" s="68"/>
    </row>
    <row r="30" spans="2:12">
      <c r="B30" s="126" t="s">
        <v>207</v>
      </c>
      <c r="C30" s="68"/>
      <c r="D30" s="68"/>
      <c r="E30" s="68"/>
      <c r="F30" s="68"/>
      <c r="G30" s="68"/>
      <c r="H30" s="68"/>
      <c r="I30" s="68"/>
      <c r="J30" s="68"/>
      <c r="K30" s="68"/>
      <c r="L30" s="68"/>
    </row>
    <row r="31" spans="2:12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</row>
    <row r="32" spans="2:12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</row>
    <row r="33" spans="2:12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</row>
    <row r="34" spans="2:12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</row>
    <row r="35" spans="2:12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</row>
    <row r="36" spans="2:12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</row>
    <row r="37" spans="2:12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</row>
    <row r="38" spans="2:12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</row>
    <row r="39" spans="2:12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</row>
    <row r="40" spans="2:12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</row>
    <row r="41" spans="2:12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</row>
    <row r="42" spans="2:12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</row>
    <row r="43" spans="2:12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</row>
    <row r="44" spans="2:12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</row>
    <row r="45" spans="2:12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</row>
    <row r="46" spans="2:12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</row>
    <row r="47" spans="2:12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</row>
    <row r="48" spans="2:12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</row>
    <row r="49" spans="2:12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</row>
    <row r="50" spans="2:12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</row>
    <row r="51" spans="2:12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</row>
    <row r="52" spans="2:12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</row>
    <row r="53" spans="2:12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</row>
    <row r="54" spans="2:12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</row>
    <row r="55" spans="2:12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</row>
    <row r="56" spans="2:12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</row>
    <row r="57" spans="2:12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</row>
    <row r="58" spans="2:12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</row>
    <row r="59" spans="2:12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</row>
    <row r="60" spans="2:12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</row>
    <row r="61" spans="2:12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</row>
    <row r="62" spans="2:12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</row>
    <row r="63" spans="2:12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</row>
    <row r="64" spans="2:12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</row>
    <row r="65" spans="2:12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</row>
    <row r="66" spans="2:12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</row>
    <row r="67" spans="2:12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</row>
    <row r="68" spans="2:12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</row>
    <row r="69" spans="2:12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</row>
    <row r="70" spans="2:12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</row>
    <row r="71" spans="2:12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</row>
    <row r="72" spans="2:12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</row>
    <row r="73" spans="2:12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</row>
    <row r="74" spans="2:12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</row>
    <row r="75" spans="2:12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</row>
    <row r="76" spans="2:12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</row>
    <row r="77" spans="2:12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</row>
    <row r="78" spans="2:12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</row>
    <row r="79" spans="2:12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</row>
    <row r="80" spans="2:12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</row>
    <row r="81" spans="2:12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</row>
    <row r="82" spans="2:12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</row>
    <row r="83" spans="2:12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</row>
    <row r="84" spans="2:12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</row>
    <row r="85" spans="2:12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</row>
    <row r="86" spans="2:12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</row>
    <row r="87" spans="2:12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</row>
    <row r="88" spans="2:12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</row>
    <row r="89" spans="2:12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</row>
    <row r="90" spans="2:12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</row>
    <row r="91" spans="2:12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</row>
    <row r="92" spans="2:12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</row>
    <row r="93" spans="2:12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</row>
    <row r="94" spans="2:12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</row>
    <row r="95" spans="2:12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</row>
    <row r="96" spans="2:12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</row>
    <row r="97" spans="2:12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</row>
    <row r="98" spans="2:12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</row>
    <row r="99" spans="2:12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</row>
    <row r="100" spans="2:12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</row>
    <row r="101" spans="2:12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</row>
    <row r="102" spans="2:12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2:12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</row>
    <row r="104" spans="2:12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</row>
    <row r="105" spans="2:12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</row>
    <row r="106" spans="2:12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</row>
    <row r="107" spans="2:12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</row>
    <row r="108" spans="2:12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</row>
    <row r="109" spans="2:12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</row>
    <row r="110" spans="2:12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</row>
    <row r="111" spans="2:12"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</row>
    <row r="112" spans="2:12"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</row>
    <row r="113" spans="2:12"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</row>
    <row r="114" spans="2:12"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</row>
    <row r="115" spans="2:12"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</row>
    <row r="116" spans="2:12">
      <c r="B116" s="68"/>
      <c r="C116" s="68"/>
      <c r="D116" s="68"/>
      <c r="E116" s="68"/>
      <c r="F116" s="68"/>
      <c r="G116" s="68"/>
      <c r="H116" s="68"/>
      <c r="I116" s="68"/>
      <c r="J116" s="68"/>
      <c r="K116" s="68"/>
      <c r="L116" s="68"/>
    </row>
    <row r="117" spans="2:12">
      <c r="B117" s="68"/>
      <c r="C117" s="68"/>
      <c r="D117" s="68"/>
      <c r="E117" s="68"/>
      <c r="F117" s="68"/>
      <c r="G117" s="68"/>
      <c r="H117" s="68"/>
      <c r="I117" s="68"/>
      <c r="J117" s="68"/>
      <c r="K117" s="68"/>
      <c r="L117" s="68"/>
    </row>
    <row r="118" spans="2:12">
      <c r="B118" s="68"/>
      <c r="C118" s="68"/>
      <c r="D118" s="68"/>
      <c r="E118" s="68"/>
      <c r="F118" s="68"/>
      <c r="G118" s="68"/>
      <c r="H118" s="68"/>
      <c r="I118" s="68"/>
      <c r="J118" s="68"/>
      <c r="K118" s="68"/>
      <c r="L118" s="68"/>
    </row>
    <row r="119" spans="2:12">
      <c r="B119" s="68"/>
      <c r="C119" s="68"/>
      <c r="D119" s="68"/>
      <c r="E119" s="68"/>
      <c r="F119" s="68"/>
      <c r="G119" s="68"/>
      <c r="H119" s="68"/>
      <c r="I119" s="68"/>
      <c r="J119" s="68"/>
      <c r="K119" s="68"/>
      <c r="L119" s="68"/>
    </row>
    <row r="120" spans="2:12">
      <c r="B120" s="68"/>
      <c r="C120" s="68"/>
      <c r="D120" s="68"/>
      <c r="E120" s="68"/>
      <c r="F120" s="68"/>
      <c r="G120" s="68"/>
      <c r="H120" s="68"/>
      <c r="I120" s="68"/>
      <c r="J120" s="68"/>
      <c r="K120" s="68"/>
      <c r="L120" s="68"/>
    </row>
    <row r="121" spans="2:12">
      <c r="B121" s="68"/>
      <c r="C121" s="68"/>
      <c r="D121" s="68"/>
      <c r="E121" s="68"/>
      <c r="F121" s="68"/>
      <c r="G121" s="68"/>
      <c r="H121" s="68"/>
      <c r="I121" s="68"/>
      <c r="J121" s="68"/>
      <c r="K121" s="68"/>
      <c r="L121" s="68"/>
    </row>
    <row r="122" spans="2:12">
      <c r="B122" s="68"/>
      <c r="C122" s="68"/>
      <c r="D122" s="68"/>
      <c r="E122" s="68"/>
      <c r="F122" s="68"/>
      <c r="G122" s="68"/>
      <c r="H122" s="68"/>
      <c r="I122" s="68"/>
      <c r="J122" s="68"/>
      <c r="K122" s="68"/>
      <c r="L122" s="68"/>
    </row>
    <row r="123" spans="2:12">
      <c r="B123" s="68"/>
      <c r="C123" s="68"/>
      <c r="D123" s="68"/>
      <c r="E123" s="68"/>
      <c r="F123" s="68"/>
      <c r="G123" s="68"/>
      <c r="H123" s="68"/>
      <c r="I123" s="68"/>
      <c r="J123" s="68"/>
      <c r="K123" s="68"/>
      <c r="L123" s="68"/>
    </row>
    <row r="124" spans="2:12">
      <c r="B124" s="116"/>
      <c r="C124" s="117"/>
      <c r="D124" s="117"/>
      <c r="E124" s="117"/>
      <c r="F124" s="117"/>
      <c r="G124" s="117"/>
      <c r="H124" s="117"/>
      <c r="I124" s="117"/>
      <c r="J124" s="117"/>
      <c r="K124" s="117"/>
      <c r="L124" s="117"/>
    </row>
    <row r="125" spans="2:12">
      <c r="B125" s="116"/>
      <c r="C125" s="117"/>
      <c r="D125" s="117"/>
      <c r="E125" s="117"/>
      <c r="F125" s="117"/>
      <c r="G125" s="117"/>
      <c r="H125" s="117"/>
      <c r="I125" s="117"/>
      <c r="J125" s="117"/>
      <c r="K125" s="117"/>
      <c r="L125" s="117"/>
    </row>
    <row r="126" spans="2:12">
      <c r="B126" s="116"/>
      <c r="C126" s="117"/>
      <c r="D126" s="117"/>
      <c r="E126" s="117"/>
      <c r="F126" s="117"/>
      <c r="G126" s="117"/>
      <c r="H126" s="117"/>
      <c r="I126" s="117"/>
      <c r="J126" s="117"/>
      <c r="K126" s="117"/>
      <c r="L126" s="117"/>
    </row>
    <row r="127" spans="2:12">
      <c r="B127" s="116"/>
      <c r="C127" s="117"/>
      <c r="D127" s="117"/>
      <c r="E127" s="117"/>
      <c r="F127" s="117"/>
      <c r="G127" s="117"/>
      <c r="H127" s="117"/>
      <c r="I127" s="117"/>
      <c r="J127" s="117"/>
      <c r="K127" s="117"/>
      <c r="L127" s="117"/>
    </row>
    <row r="128" spans="2:12">
      <c r="B128" s="116"/>
      <c r="C128" s="117"/>
      <c r="D128" s="117"/>
      <c r="E128" s="117"/>
      <c r="F128" s="117"/>
      <c r="G128" s="117"/>
      <c r="H128" s="117"/>
      <c r="I128" s="117"/>
      <c r="J128" s="117"/>
      <c r="K128" s="117"/>
      <c r="L128" s="117"/>
    </row>
    <row r="129" spans="2:12">
      <c r="B129" s="116"/>
      <c r="C129" s="117"/>
      <c r="D129" s="117"/>
      <c r="E129" s="117"/>
      <c r="F129" s="117"/>
      <c r="G129" s="117"/>
      <c r="H129" s="117"/>
      <c r="I129" s="117"/>
      <c r="J129" s="117"/>
      <c r="K129" s="117"/>
      <c r="L129" s="117"/>
    </row>
    <row r="130" spans="2:12">
      <c r="B130" s="116"/>
      <c r="C130" s="117"/>
      <c r="D130" s="117"/>
      <c r="E130" s="117"/>
      <c r="F130" s="117"/>
      <c r="G130" s="117"/>
      <c r="H130" s="117"/>
      <c r="I130" s="117"/>
      <c r="J130" s="117"/>
      <c r="K130" s="117"/>
      <c r="L130" s="117"/>
    </row>
    <row r="131" spans="2:12">
      <c r="B131" s="116"/>
      <c r="C131" s="117"/>
      <c r="D131" s="117"/>
      <c r="E131" s="117"/>
      <c r="F131" s="117"/>
      <c r="G131" s="117"/>
      <c r="H131" s="117"/>
      <c r="I131" s="117"/>
      <c r="J131" s="117"/>
      <c r="K131" s="117"/>
      <c r="L131" s="117"/>
    </row>
    <row r="132" spans="2:12">
      <c r="B132" s="116"/>
      <c r="C132" s="117"/>
      <c r="D132" s="117"/>
      <c r="E132" s="117"/>
      <c r="F132" s="117"/>
      <c r="G132" s="117"/>
      <c r="H132" s="117"/>
      <c r="I132" s="117"/>
      <c r="J132" s="117"/>
      <c r="K132" s="117"/>
      <c r="L132" s="117"/>
    </row>
    <row r="133" spans="2:12">
      <c r="B133" s="116"/>
      <c r="C133" s="117"/>
      <c r="D133" s="117"/>
      <c r="E133" s="117"/>
      <c r="F133" s="117"/>
      <c r="G133" s="117"/>
      <c r="H133" s="117"/>
      <c r="I133" s="117"/>
      <c r="J133" s="117"/>
      <c r="K133" s="117"/>
      <c r="L133" s="117"/>
    </row>
    <row r="134" spans="2:12">
      <c r="B134" s="116"/>
      <c r="C134" s="117"/>
      <c r="D134" s="117"/>
      <c r="E134" s="117"/>
      <c r="F134" s="117"/>
      <c r="G134" s="117"/>
      <c r="H134" s="117"/>
      <c r="I134" s="117"/>
      <c r="J134" s="117"/>
      <c r="K134" s="117"/>
      <c r="L134" s="117"/>
    </row>
    <row r="135" spans="2:12">
      <c r="B135" s="116"/>
      <c r="C135" s="117"/>
      <c r="D135" s="117"/>
      <c r="E135" s="117"/>
      <c r="F135" s="117"/>
      <c r="G135" s="117"/>
      <c r="H135" s="117"/>
      <c r="I135" s="117"/>
      <c r="J135" s="117"/>
      <c r="K135" s="117"/>
      <c r="L135" s="117"/>
    </row>
    <row r="136" spans="2:12">
      <c r="B136" s="116"/>
      <c r="C136" s="117"/>
      <c r="D136" s="117"/>
      <c r="E136" s="117"/>
      <c r="F136" s="117"/>
      <c r="G136" s="117"/>
      <c r="H136" s="117"/>
      <c r="I136" s="117"/>
      <c r="J136" s="117"/>
      <c r="K136" s="117"/>
      <c r="L136" s="117"/>
    </row>
    <row r="137" spans="2:12">
      <c r="B137" s="116"/>
      <c r="C137" s="117"/>
      <c r="D137" s="117"/>
      <c r="E137" s="117"/>
      <c r="F137" s="117"/>
      <c r="G137" s="117"/>
      <c r="H137" s="117"/>
      <c r="I137" s="117"/>
      <c r="J137" s="117"/>
      <c r="K137" s="117"/>
      <c r="L137" s="117"/>
    </row>
    <row r="138" spans="2:12">
      <c r="B138" s="116"/>
      <c r="C138" s="117"/>
      <c r="D138" s="117"/>
      <c r="E138" s="117"/>
      <c r="F138" s="117"/>
      <c r="G138" s="117"/>
      <c r="H138" s="117"/>
      <c r="I138" s="117"/>
      <c r="J138" s="117"/>
      <c r="K138" s="117"/>
      <c r="L138" s="117"/>
    </row>
    <row r="139" spans="2:12">
      <c r="B139" s="116"/>
      <c r="C139" s="117"/>
      <c r="D139" s="117"/>
      <c r="E139" s="117"/>
      <c r="F139" s="117"/>
      <c r="G139" s="117"/>
      <c r="H139" s="117"/>
      <c r="I139" s="117"/>
      <c r="J139" s="117"/>
      <c r="K139" s="117"/>
      <c r="L139" s="117"/>
    </row>
    <row r="140" spans="2:12">
      <c r="B140" s="116"/>
      <c r="C140" s="117"/>
      <c r="D140" s="117"/>
      <c r="E140" s="117"/>
      <c r="F140" s="117"/>
      <c r="G140" s="117"/>
      <c r="H140" s="117"/>
      <c r="I140" s="117"/>
      <c r="J140" s="117"/>
      <c r="K140" s="117"/>
      <c r="L140" s="117"/>
    </row>
    <row r="141" spans="2:12">
      <c r="B141" s="116"/>
      <c r="C141" s="117"/>
      <c r="D141" s="117"/>
      <c r="E141" s="117"/>
      <c r="F141" s="117"/>
      <c r="G141" s="117"/>
      <c r="H141" s="117"/>
      <c r="I141" s="117"/>
      <c r="J141" s="117"/>
      <c r="K141" s="117"/>
      <c r="L141" s="117"/>
    </row>
    <row r="142" spans="2:12">
      <c r="B142" s="116"/>
      <c r="C142" s="117"/>
      <c r="D142" s="117"/>
      <c r="E142" s="117"/>
      <c r="F142" s="117"/>
      <c r="G142" s="117"/>
      <c r="H142" s="117"/>
      <c r="I142" s="117"/>
      <c r="J142" s="117"/>
      <c r="K142" s="117"/>
      <c r="L142" s="117"/>
    </row>
    <row r="143" spans="2:12">
      <c r="B143" s="116"/>
      <c r="C143" s="117"/>
      <c r="D143" s="117"/>
      <c r="E143" s="117"/>
      <c r="F143" s="117"/>
      <c r="G143" s="117"/>
      <c r="H143" s="117"/>
      <c r="I143" s="117"/>
      <c r="J143" s="117"/>
      <c r="K143" s="117"/>
      <c r="L143" s="117"/>
    </row>
    <row r="144" spans="2:12">
      <c r="B144" s="116"/>
      <c r="C144" s="117"/>
      <c r="D144" s="117"/>
      <c r="E144" s="117"/>
      <c r="F144" s="117"/>
      <c r="G144" s="117"/>
      <c r="H144" s="117"/>
      <c r="I144" s="117"/>
      <c r="J144" s="117"/>
      <c r="K144" s="117"/>
      <c r="L144" s="117"/>
    </row>
    <row r="145" spans="2:12">
      <c r="B145" s="116"/>
      <c r="C145" s="117"/>
      <c r="D145" s="117"/>
      <c r="E145" s="117"/>
      <c r="F145" s="117"/>
      <c r="G145" s="117"/>
      <c r="H145" s="117"/>
      <c r="I145" s="117"/>
      <c r="J145" s="117"/>
      <c r="K145" s="117"/>
      <c r="L145" s="117"/>
    </row>
    <row r="146" spans="2:12">
      <c r="B146" s="116"/>
      <c r="C146" s="117"/>
      <c r="D146" s="117"/>
      <c r="E146" s="117"/>
      <c r="F146" s="117"/>
      <c r="G146" s="117"/>
      <c r="H146" s="117"/>
      <c r="I146" s="117"/>
      <c r="J146" s="117"/>
      <c r="K146" s="117"/>
      <c r="L146" s="117"/>
    </row>
    <row r="147" spans="2:12">
      <c r="B147" s="116"/>
      <c r="C147" s="117"/>
      <c r="D147" s="117"/>
      <c r="E147" s="117"/>
      <c r="F147" s="117"/>
      <c r="G147" s="117"/>
      <c r="H147" s="117"/>
      <c r="I147" s="117"/>
      <c r="J147" s="117"/>
      <c r="K147" s="117"/>
      <c r="L147" s="117"/>
    </row>
    <row r="148" spans="2:12">
      <c r="B148" s="116"/>
      <c r="C148" s="117"/>
      <c r="D148" s="117"/>
      <c r="E148" s="117"/>
      <c r="F148" s="117"/>
      <c r="G148" s="117"/>
      <c r="H148" s="117"/>
      <c r="I148" s="117"/>
      <c r="J148" s="117"/>
      <c r="K148" s="117"/>
      <c r="L148" s="117"/>
    </row>
    <row r="149" spans="2:12">
      <c r="B149" s="116"/>
      <c r="C149" s="117"/>
      <c r="D149" s="117"/>
      <c r="E149" s="117"/>
      <c r="F149" s="117"/>
      <c r="G149" s="117"/>
      <c r="H149" s="117"/>
      <c r="I149" s="117"/>
      <c r="J149" s="117"/>
      <c r="K149" s="117"/>
      <c r="L149" s="117"/>
    </row>
    <row r="150" spans="2:12">
      <c r="B150" s="116"/>
      <c r="C150" s="117"/>
      <c r="D150" s="117"/>
      <c r="E150" s="117"/>
      <c r="F150" s="117"/>
      <c r="G150" s="117"/>
      <c r="H150" s="117"/>
      <c r="I150" s="117"/>
      <c r="J150" s="117"/>
      <c r="K150" s="117"/>
      <c r="L150" s="117"/>
    </row>
    <row r="151" spans="2:12">
      <c r="B151" s="116"/>
      <c r="C151" s="117"/>
      <c r="D151" s="117"/>
      <c r="E151" s="117"/>
      <c r="F151" s="117"/>
      <c r="G151" s="117"/>
      <c r="H151" s="117"/>
      <c r="I151" s="117"/>
      <c r="J151" s="117"/>
      <c r="K151" s="117"/>
      <c r="L151" s="117"/>
    </row>
    <row r="152" spans="2:12">
      <c r="B152" s="116"/>
      <c r="C152" s="117"/>
      <c r="D152" s="117"/>
      <c r="E152" s="117"/>
      <c r="F152" s="117"/>
      <c r="G152" s="117"/>
      <c r="H152" s="117"/>
      <c r="I152" s="117"/>
      <c r="J152" s="117"/>
      <c r="K152" s="117"/>
      <c r="L152" s="117"/>
    </row>
    <row r="153" spans="2:12">
      <c r="B153" s="116"/>
      <c r="C153" s="117"/>
      <c r="D153" s="117"/>
      <c r="E153" s="117"/>
      <c r="F153" s="117"/>
      <c r="G153" s="117"/>
      <c r="H153" s="117"/>
      <c r="I153" s="117"/>
      <c r="J153" s="117"/>
      <c r="K153" s="117"/>
      <c r="L153" s="117"/>
    </row>
    <row r="154" spans="2:12">
      <c r="B154" s="116"/>
      <c r="C154" s="117"/>
      <c r="D154" s="117"/>
      <c r="E154" s="117"/>
      <c r="F154" s="117"/>
      <c r="G154" s="117"/>
      <c r="H154" s="117"/>
      <c r="I154" s="117"/>
      <c r="J154" s="117"/>
      <c r="K154" s="117"/>
      <c r="L154" s="117"/>
    </row>
    <row r="155" spans="2:12">
      <c r="B155" s="116"/>
      <c r="C155" s="117"/>
      <c r="D155" s="117"/>
      <c r="E155" s="117"/>
      <c r="F155" s="117"/>
      <c r="G155" s="117"/>
      <c r="H155" s="117"/>
      <c r="I155" s="117"/>
      <c r="J155" s="117"/>
      <c r="K155" s="117"/>
      <c r="L155" s="117"/>
    </row>
    <row r="156" spans="2:12">
      <c r="B156" s="116"/>
      <c r="C156" s="117"/>
      <c r="D156" s="117"/>
      <c r="E156" s="117"/>
      <c r="F156" s="117"/>
      <c r="G156" s="117"/>
      <c r="H156" s="117"/>
      <c r="I156" s="117"/>
      <c r="J156" s="117"/>
      <c r="K156" s="117"/>
      <c r="L156" s="117"/>
    </row>
    <row r="157" spans="2:12">
      <c r="B157" s="116"/>
      <c r="C157" s="117"/>
      <c r="D157" s="117"/>
      <c r="E157" s="117"/>
      <c r="F157" s="117"/>
      <c r="G157" s="117"/>
      <c r="H157" s="117"/>
      <c r="I157" s="117"/>
      <c r="J157" s="117"/>
      <c r="K157" s="117"/>
      <c r="L157" s="117"/>
    </row>
    <row r="158" spans="2:12">
      <c r="B158" s="116"/>
      <c r="C158" s="117"/>
      <c r="D158" s="117"/>
      <c r="E158" s="117"/>
      <c r="F158" s="117"/>
      <c r="G158" s="117"/>
      <c r="H158" s="117"/>
      <c r="I158" s="117"/>
      <c r="J158" s="117"/>
      <c r="K158" s="117"/>
      <c r="L158" s="117"/>
    </row>
    <row r="159" spans="2:12">
      <c r="B159" s="116"/>
      <c r="C159" s="117"/>
      <c r="D159" s="117"/>
      <c r="E159" s="117"/>
      <c r="F159" s="117"/>
      <c r="G159" s="117"/>
      <c r="H159" s="117"/>
      <c r="I159" s="117"/>
      <c r="J159" s="117"/>
      <c r="K159" s="117"/>
      <c r="L159" s="117"/>
    </row>
    <row r="160" spans="2:12">
      <c r="B160" s="116"/>
      <c r="C160" s="117"/>
      <c r="D160" s="117"/>
      <c r="E160" s="117"/>
      <c r="F160" s="117"/>
      <c r="G160" s="117"/>
      <c r="H160" s="117"/>
      <c r="I160" s="117"/>
      <c r="J160" s="117"/>
      <c r="K160" s="117"/>
      <c r="L160" s="117"/>
    </row>
    <row r="161" spans="2:12">
      <c r="B161" s="116"/>
      <c r="C161" s="117"/>
      <c r="D161" s="117"/>
      <c r="E161" s="117"/>
      <c r="F161" s="117"/>
      <c r="G161" s="117"/>
      <c r="H161" s="117"/>
      <c r="I161" s="117"/>
      <c r="J161" s="117"/>
      <c r="K161" s="117"/>
      <c r="L161" s="117"/>
    </row>
    <row r="162" spans="2:12">
      <c r="B162" s="116"/>
      <c r="C162" s="117"/>
      <c r="D162" s="117"/>
      <c r="E162" s="117"/>
      <c r="F162" s="117"/>
      <c r="G162" s="117"/>
      <c r="H162" s="117"/>
      <c r="I162" s="117"/>
      <c r="J162" s="117"/>
      <c r="K162" s="117"/>
      <c r="L162" s="117"/>
    </row>
    <row r="163" spans="2:12">
      <c r="B163" s="116"/>
      <c r="C163" s="117"/>
      <c r="D163" s="117"/>
      <c r="E163" s="117"/>
      <c r="F163" s="117"/>
      <c r="G163" s="117"/>
      <c r="H163" s="117"/>
      <c r="I163" s="117"/>
      <c r="J163" s="117"/>
      <c r="K163" s="117"/>
      <c r="L163" s="117"/>
    </row>
    <row r="164" spans="2:12">
      <c r="B164" s="116"/>
      <c r="C164" s="117"/>
      <c r="D164" s="117"/>
      <c r="E164" s="117"/>
      <c r="F164" s="117"/>
      <c r="G164" s="117"/>
      <c r="H164" s="117"/>
      <c r="I164" s="117"/>
      <c r="J164" s="117"/>
      <c r="K164" s="117"/>
      <c r="L164" s="117"/>
    </row>
    <row r="165" spans="2:12">
      <c r="B165" s="116"/>
      <c r="C165" s="117"/>
      <c r="D165" s="117"/>
      <c r="E165" s="117"/>
      <c r="F165" s="117"/>
      <c r="G165" s="117"/>
      <c r="H165" s="117"/>
      <c r="I165" s="117"/>
      <c r="J165" s="117"/>
      <c r="K165" s="117"/>
      <c r="L165" s="117"/>
    </row>
    <row r="166" spans="2:12">
      <c r="B166" s="116"/>
      <c r="C166" s="117"/>
      <c r="D166" s="117"/>
      <c r="E166" s="117"/>
      <c r="F166" s="117"/>
      <c r="G166" s="117"/>
      <c r="H166" s="117"/>
      <c r="I166" s="117"/>
      <c r="J166" s="117"/>
      <c r="K166" s="117"/>
      <c r="L166" s="117"/>
    </row>
    <row r="167" spans="2:12">
      <c r="B167" s="116"/>
      <c r="C167" s="117"/>
      <c r="D167" s="117"/>
      <c r="E167" s="117"/>
      <c r="F167" s="117"/>
      <c r="G167" s="117"/>
      <c r="H167" s="117"/>
      <c r="I167" s="117"/>
      <c r="J167" s="117"/>
      <c r="K167" s="117"/>
      <c r="L167" s="117"/>
    </row>
    <row r="168" spans="2:12">
      <c r="B168" s="116"/>
      <c r="C168" s="117"/>
      <c r="D168" s="117"/>
      <c r="E168" s="117"/>
      <c r="F168" s="117"/>
      <c r="G168" s="117"/>
      <c r="H168" s="117"/>
      <c r="I168" s="117"/>
      <c r="J168" s="117"/>
      <c r="K168" s="117"/>
      <c r="L168" s="117"/>
    </row>
    <row r="169" spans="2:12">
      <c r="B169" s="116"/>
      <c r="C169" s="117"/>
      <c r="D169" s="117"/>
      <c r="E169" s="117"/>
      <c r="F169" s="117"/>
      <c r="G169" s="117"/>
      <c r="H169" s="117"/>
      <c r="I169" s="117"/>
      <c r="J169" s="117"/>
      <c r="K169" s="117"/>
      <c r="L169" s="117"/>
    </row>
    <row r="170" spans="2:12">
      <c r="B170" s="116"/>
      <c r="C170" s="117"/>
      <c r="D170" s="117"/>
      <c r="E170" s="117"/>
      <c r="F170" s="117"/>
      <c r="G170" s="117"/>
      <c r="H170" s="117"/>
      <c r="I170" s="117"/>
      <c r="J170" s="117"/>
      <c r="K170" s="117"/>
      <c r="L170" s="117"/>
    </row>
    <row r="171" spans="2:12">
      <c r="B171" s="116"/>
      <c r="C171" s="117"/>
      <c r="D171" s="117"/>
      <c r="E171" s="117"/>
      <c r="F171" s="117"/>
      <c r="G171" s="117"/>
      <c r="H171" s="117"/>
      <c r="I171" s="117"/>
      <c r="J171" s="117"/>
      <c r="K171" s="117"/>
      <c r="L171" s="117"/>
    </row>
    <row r="172" spans="2:12">
      <c r="B172" s="116"/>
      <c r="C172" s="117"/>
      <c r="D172" s="117"/>
      <c r="E172" s="117"/>
      <c r="F172" s="117"/>
      <c r="G172" s="117"/>
      <c r="H172" s="117"/>
      <c r="I172" s="117"/>
      <c r="J172" s="117"/>
      <c r="K172" s="117"/>
      <c r="L172" s="117"/>
    </row>
    <row r="173" spans="2:12">
      <c r="B173" s="116"/>
      <c r="C173" s="117"/>
      <c r="D173" s="117"/>
      <c r="E173" s="117"/>
      <c r="F173" s="117"/>
      <c r="G173" s="117"/>
      <c r="H173" s="117"/>
      <c r="I173" s="117"/>
      <c r="J173" s="117"/>
      <c r="K173" s="117"/>
      <c r="L173" s="117"/>
    </row>
    <row r="174" spans="2:12">
      <c r="B174" s="116"/>
      <c r="C174" s="117"/>
      <c r="D174" s="117"/>
      <c r="E174" s="117"/>
      <c r="F174" s="117"/>
      <c r="G174" s="117"/>
      <c r="H174" s="117"/>
      <c r="I174" s="117"/>
      <c r="J174" s="117"/>
      <c r="K174" s="117"/>
      <c r="L174" s="117"/>
    </row>
    <row r="175" spans="2:12">
      <c r="B175" s="116"/>
      <c r="C175" s="117"/>
      <c r="D175" s="117"/>
      <c r="E175" s="117"/>
      <c r="F175" s="117"/>
      <c r="G175" s="117"/>
      <c r="H175" s="117"/>
      <c r="I175" s="117"/>
      <c r="J175" s="117"/>
      <c r="K175" s="117"/>
      <c r="L175" s="117"/>
    </row>
    <row r="176" spans="2:12">
      <c r="B176" s="116"/>
      <c r="C176" s="117"/>
      <c r="D176" s="117"/>
      <c r="E176" s="117"/>
      <c r="F176" s="117"/>
      <c r="G176" s="117"/>
      <c r="H176" s="117"/>
      <c r="I176" s="117"/>
      <c r="J176" s="117"/>
      <c r="K176" s="117"/>
      <c r="L176" s="117"/>
    </row>
    <row r="177" spans="2:12">
      <c r="B177" s="116"/>
      <c r="C177" s="117"/>
      <c r="D177" s="117"/>
      <c r="E177" s="117"/>
      <c r="F177" s="117"/>
      <c r="G177" s="117"/>
      <c r="H177" s="117"/>
      <c r="I177" s="117"/>
      <c r="J177" s="117"/>
      <c r="K177" s="117"/>
      <c r="L177" s="117"/>
    </row>
    <row r="178" spans="2:12">
      <c r="B178" s="116"/>
      <c r="C178" s="117"/>
      <c r="D178" s="117"/>
      <c r="E178" s="117"/>
      <c r="F178" s="117"/>
      <c r="G178" s="117"/>
      <c r="H178" s="117"/>
      <c r="I178" s="117"/>
      <c r="J178" s="117"/>
      <c r="K178" s="117"/>
      <c r="L178" s="117"/>
    </row>
    <row r="179" spans="2:12">
      <c r="B179" s="116"/>
      <c r="C179" s="117"/>
      <c r="D179" s="117"/>
      <c r="E179" s="117"/>
      <c r="F179" s="117"/>
      <c r="G179" s="117"/>
      <c r="H179" s="117"/>
      <c r="I179" s="117"/>
      <c r="J179" s="117"/>
      <c r="K179" s="117"/>
      <c r="L179" s="117"/>
    </row>
    <row r="180" spans="2:12">
      <c r="B180" s="116"/>
      <c r="C180" s="117"/>
      <c r="D180" s="117"/>
      <c r="E180" s="117"/>
      <c r="F180" s="117"/>
      <c r="G180" s="117"/>
      <c r="H180" s="117"/>
      <c r="I180" s="117"/>
      <c r="J180" s="117"/>
      <c r="K180" s="117"/>
      <c r="L180" s="117"/>
    </row>
    <row r="181" spans="2:12">
      <c r="B181" s="116"/>
      <c r="C181" s="117"/>
      <c r="D181" s="117"/>
      <c r="E181" s="117"/>
      <c r="F181" s="117"/>
      <c r="G181" s="117"/>
      <c r="H181" s="117"/>
      <c r="I181" s="117"/>
      <c r="J181" s="117"/>
      <c r="K181" s="117"/>
      <c r="L181" s="117"/>
    </row>
    <row r="182" spans="2:12">
      <c r="B182" s="116"/>
      <c r="C182" s="117"/>
      <c r="D182" s="117"/>
      <c r="E182" s="117"/>
      <c r="F182" s="117"/>
      <c r="G182" s="117"/>
      <c r="H182" s="117"/>
      <c r="I182" s="117"/>
      <c r="J182" s="117"/>
      <c r="K182" s="117"/>
      <c r="L182" s="117"/>
    </row>
    <row r="183" spans="2:12">
      <c r="B183" s="116"/>
      <c r="C183" s="117"/>
      <c r="D183" s="117"/>
      <c r="E183" s="117"/>
      <c r="F183" s="117"/>
      <c r="G183" s="117"/>
      <c r="H183" s="117"/>
      <c r="I183" s="117"/>
      <c r="J183" s="117"/>
      <c r="K183" s="117"/>
      <c r="L183" s="117"/>
    </row>
    <row r="184" spans="2:12">
      <c r="B184" s="116"/>
      <c r="C184" s="117"/>
      <c r="D184" s="117"/>
      <c r="E184" s="117"/>
      <c r="F184" s="117"/>
      <c r="G184" s="117"/>
      <c r="H184" s="117"/>
      <c r="I184" s="117"/>
      <c r="J184" s="117"/>
      <c r="K184" s="117"/>
      <c r="L184" s="117"/>
    </row>
    <row r="185" spans="2:12">
      <c r="B185" s="116"/>
      <c r="C185" s="117"/>
      <c r="D185" s="117"/>
      <c r="E185" s="117"/>
      <c r="F185" s="117"/>
      <c r="G185" s="117"/>
      <c r="H185" s="117"/>
      <c r="I185" s="117"/>
      <c r="J185" s="117"/>
      <c r="K185" s="117"/>
      <c r="L185" s="117"/>
    </row>
    <row r="186" spans="2:12">
      <c r="B186" s="116"/>
      <c r="C186" s="117"/>
      <c r="D186" s="117"/>
      <c r="E186" s="117"/>
      <c r="F186" s="117"/>
      <c r="G186" s="117"/>
      <c r="H186" s="117"/>
      <c r="I186" s="117"/>
      <c r="J186" s="117"/>
      <c r="K186" s="117"/>
      <c r="L186" s="117"/>
    </row>
    <row r="187" spans="2:12">
      <c r="B187" s="116"/>
      <c r="C187" s="117"/>
      <c r="D187" s="117"/>
      <c r="E187" s="117"/>
      <c r="F187" s="117"/>
      <c r="G187" s="117"/>
      <c r="H187" s="117"/>
      <c r="I187" s="117"/>
      <c r="J187" s="117"/>
      <c r="K187" s="117"/>
      <c r="L187" s="117"/>
    </row>
    <row r="188" spans="2:12">
      <c r="B188" s="116"/>
      <c r="C188" s="117"/>
      <c r="D188" s="117"/>
      <c r="E188" s="117"/>
      <c r="F188" s="117"/>
      <c r="G188" s="117"/>
      <c r="H188" s="117"/>
      <c r="I188" s="117"/>
      <c r="J188" s="117"/>
      <c r="K188" s="117"/>
      <c r="L188" s="117"/>
    </row>
    <row r="189" spans="2:12">
      <c r="B189" s="116"/>
      <c r="C189" s="117"/>
      <c r="D189" s="117"/>
      <c r="E189" s="117"/>
      <c r="F189" s="117"/>
      <c r="G189" s="117"/>
      <c r="H189" s="117"/>
      <c r="I189" s="117"/>
      <c r="J189" s="117"/>
      <c r="K189" s="117"/>
      <c r="L189" s="117"/>
    </row>
    <row r="190" spans="2:12">
      <c r="B190" s="116"/>
      <c r="C190" s="117"/>
      <c r="D190" s="117"/>
      <c r="E190" s="117"/>
      <c r="F190" s="117"/>
      <c r="G190" s="117"/>
      <c r="H190" s="117"/>
      <c r="I190" s="117"/>
      <c r="J190" s="117"/>
      <c r="K190" s="117"/>
      <c r="L190" s="117"/>
    </row>
    <row r="191" spans="2:12">
      <c r="B191" s="116"/>
      <c r="C191" s="117"/>
      <c r="D191" s="117"/>
      <c r="E191" s="117"/>
      <c r="F191" s="117"/>
      <c r="G191" s="117"/>
      <c r="H191" s="117"/>
      <c r="I191" s="117"/>
      <c r="J191" s="117"/>
      <c r="K191" s="117"/>
      <c r="L191" s="117"/>
    </row>
    <row r="192" spans="2:12">
      <c r="B192" s="116"/>
      <c r="C192" s="117"/>
      <c r="D192" s="117"/>
      <c r="E192" s="117"/>
      <c r="F192" s="117"/>
      <c r="G192" s="117"/>
      <c r="H192" s="117"/>
      <c r="I192" s="117"/>
      <c r="J192" s="117"/>
      <c r="K192" s="117"/>
      <c r="L192" s="117"/>
    </row>
    <row r="193" spans="2:12">
      <c r="B193" s="116"/>
      <c r="C193" s="117"/>
      <c r="D193" s="117"/>
      <c r="E193" s="117"/>
      <c r="F193" s="117"/>
      <c r="G193" s="117"/>
      <c r="H193" s="117"/>
      <c r="I193" s="117"/>
      <c r="J193" s="117"/>
      <c r="K193" s="117"/>
      <c r="L193" s="117"/>
    </row>
    <row r="194" spans="2:12">
      <c r="B194" s="116"/>
      <c r="C194" s="117"/>
      <c r="D194" s="117"/>
      <c r="E194" s="117"/>
      <c r="F194" s="117"/>
      <c r="G194" s="117"/>
      <c r="H194" s="117"/>
      <c r="I194" s="117"/>
      <c r="J194" s="117"/>
      <c r="K194" s="117"/>
      <c r="L194" s="117"/>
    </row>
    <row r="195" spans="2:12">
      <c r="B195" s="116"/>
      <c r="C195" s="117"/>
      <c r="D195" s="117"/>
      <c r="E195" s="117"/>
      <c r="F195" s="117"/>
      <c r="G195" s="117"/>
      <c r="H195" s="117"/>
      <c r="I195" s="117"/>
      <c r="J195" s="117"/>
      <c r="K195" s="117"/>
      <c r="L195" s="117"/>
    </row>
    <row r="196" spans="2:12">
      <c r="B196" s="116"/>
      <c r="C196" s="117"/>
      <c r="D196" s="117"/>
      <c r="E196" s="117"/>
      <c r="F196" s="117"/>
      <c r="G196" s="117"/>
      <c r="H196" s="117"/>
      <c r="I196" s="117"/>
      <c r="J196" s="117"/>
      <c r="K196" s="117"/>
      <c r="L196" s="117"/>
    </row>
    <row r="197" spans="2:12">
      <c r="B197" s="116"/>
      <c r="C197" s="117"/>
      <c r="D197" s="117"/>
      <c r="E197" s="117"/>
      <c r="F197" s="117"/>
      <c r="G197" s="117"/>
      <c r="H197" s="117"/>
      <c r="I197" s="117"/>
      <c r="J197" s="117"/>
      <c r="K197" s="117"/>
      <c r="L197" s="117"/>
    </row>
    <row r="198" spans="2:12">
      <c r="B198" s="116"/>
      <c r="C198" s="117"/>
      <c r="D198" s="117"/>
      <c r="E198" s="117"/>
      <c r="F198" s="117"/>
      <c r="G198" s="117"/>
      <c r="H198" s="117"/>
      <c r="I198" s="117"/>
      <c r="J198" s="117"/>
      <c r="K198" s="117"/>
      <c r="L198" s="117"/>
    </row>
    <row r="199" spans="2:12">
      <c r="B199" s="116"/>
      <c r="C199" s="117"/>
      <c r="D199" s="117"/>
      <c r="E199" s="117"/>
      <c r="F199" s="117"/>
      <c r="G199" s="117"/>
      <c r="H199" s="117"/>
      <c r="I199" s="117"/>
      <c r="J199" s="117"/>
      <c r="K199" s="117"/>
      <c r="L199" s="117"/>
    </row>
    <row r="200" spans="2:12">
      <c r="B200" s="116"/>
      <c r="C200" s="117"/>
      <c r="D200" s="117"/>
      <c r="E200" s="117"/>
      <c r="F200" s="117"/>
      <c r="G200" s="117"/>
      <c r="H200" s="117"/>
      <c r="I200" s="117"/>
      <c r="J200" s="117"/>
      <c r="K200" s="117"/>
      <c r="L200" s="117"/>
    </row>
    <row r="201" spans="2:12">
      <c r="B201" s="116"/>
      <c r="C201" s="117"/>
      <c r="D201" s="117"/>
      <c r="E201" s="117"/>
      <c r="F201" s="117"/>
      <c r="G201" s="117"/>
      <c r="H201" s="117"/>
      <c r="I201" s="117"/>
      <c r="J201" s="117"/>
      <c r="K201" s="117"/>
      <c r="L201" s="117"/>
    </row>
    <row r="202" spans="2:12">
      <c r="B202" s="116"/>
      <c r="C202" s="117"/>
      <c r="D202" s="117"/>
      <c r="E202" s="117"/>
      <c r="F202" s="117"/>
      <c r="G202" s="117"/>
      <c r="H202" s="117"/>
      <c r="I202" s="117"/>
      <c r="J202" s="117"/>
      <c r="K202" s="117"/>
      <c r="L202" s="117"/>
    </row>
    <row r="203" spans="2:12">
      <c r="B203" s="116"/>
      <c r="C203" s="117"/>
      <c r="D203" s="117"/>
      <c r="E203" s="117"/>
      <c r="F203" s="117"/>
      <c r="G203" s="117"/>
      <c r="H203" s="117"/>
      <c r="I203" s="117"/>
      <c r="J203" s="117"/>
      <c r="K203" s="117"/>
      <c r="L203" s="117"/>
    </row>
    <row r="204" spans="2:12">
      <c r="B204" s="116"/>
      <c r="C204" s="117"/>
      <c r="D204" s="117"/>
      <c r="E204" s="117"/>
      <c r="F204" s="117"/>
      <c r="G204" s="117"/>
      <c r="H204" s="117"/>
      <c r="I204" s="117"/>
      <c r="J204" s="117"/>
      <c r="K204" s="117"/>
      <c r="L204" s="117"/>
    </row>
    <row r="205" spans="2:12">
      <c r="B205" s="116"/>
      <c r="C205" s="117"/>
      <c r="D205" s="117"/>
      <c r="E205" s="117"/>
      <c r="F205" s="117"/>
      <c r="G205" s="117"/>
      <c r="H205" s="117"/>
      <c r="I205" s="117"/>
      <c r="J205" s="117"/>
      <c r="K205" s="117"/>
      <c r="L205" s="117"/>
    </row>
    <row r="206" spans="2:12">
      <c r="B206" s="116"/>
      <c r="C206" s="117"/>
      <c r="D206" s="117"/>
      <c r="E206" s="117"/>
      <c r="F206" s="117"/>
      <c r="G206" s="117"/>
      <c r="H206" s="117"/>
      <c r="I206" s="117"/>
      <c r="J206" s="117"/>
      <c r="K206" s="117"/>
      <c r="L206" s="117"/>
    </row>
    <row r="207" spans="2:12">
      <c r="B207" s="116"/>
      <c r="C207" s="117"/>
      <c r="D207" s="117"/>
      <c r="E207" s="117"/>
      <c r="F207" s="117"/>
      <c r="G207" s="117"/>
      <c r="H207" s="117"/>
      <c r="I207" s="117"/>
      <c r="J207" s="117"/>
      <c r="K207" s="117"/>
      <c r="L207" s="117"/>
    </row>
    <row r="208" spans="2:12">
      <c r="B208" s="116"/>
      <c r="C208" s="117"/>
      <c r="D208" s="117"/>
      <c r="E208" s="117"/>
      <c r="F208" s="117"/>
      <c r="G208" s="117"/>
      <c r="H208" s="117"/>
      <c r="I208" s="117"/>
      <c r="J208" s="117"/>
      <c r="K208" s="117"/>
      <c r="L208" s="117"/>
    </row>
    <row r="209" spans="2:12">
      <c r="B209" s="116"/>
      <c r="C209" s="117"/>
      <c r="D209" s="117"/>
      <c r="E209" s="117"/>
      <c r="F209" s="117"/>
      <c r="G209" s="117"/>
      <c r="H209" s="117"/>
      <c r="I209" s="117"/>
      <c r="J209" s="117"/>
      <c r="K209" s="117"/>
      <c r="L209" s="117"/>
    </row>
    <row r="210" spans="2:12">
      <c r="B210" s="116"/>
      <c r="C210" s="117"/>
      <c r="D210" s="117"/>
      <c r="E210" s="117"/>
      <c r="F210" s="117"/>
      <c r="G210" s="117"/>
      <c r="H210" s="117"/>
      <c r="I210" s="117"/>
      <c r="J210" s="117"/>
      <c r="K210" s="117"/>
      <c r="L210" s="117"/>
    </row>
    <row r="211" spans="2:12">
      <c r="B211" s="116"/>
      <c r="C211" s="117"/>
      <c r="D211" s="117"/>
      <c r="E211" s="117"/>
      <c r="F211" s="117"/>
      <c r="G211" s="117"/>
      <c r="H211" s="117"/>
      <c r="I211" s="117"/>
      <c r="J211" s="117"/>
      <c r="K211" s="117"/>
      <c r="L211" s="117"/>
    </row>
    <row r="212" spans="2:12">
      <c r="B212" s="116"/>
      <c r="C212" s="117"/>
      <c r="D212" s="117"/>
      <c r="E212" s="117"/>
      <c r="F212" s="117"/>
      <c r="G212" s="117"/>
      <c r="H212" s="117"/>
      <c r="I212" s="117"/>
      <c r="J212" s="117"/>
      <c r="K212" s="117"/>
      <c r="L212" s="117"/>
    </row>
    <row r="213" spans="2:12">
      <c r="B213" s="116"/>
      <c r="C213" s="117"/>
      <c r="D213" s="117"/>
      <c r="E213" s="117"/>
      <c r="F213" s="117"/>
      <c r="G213" s="117"/>
      <c r="H213" s="117"/>
      <c r="I213" s="117"/>
      <c r="J213" s="117"/>
      <c r="K213" s="117"/>
      <c r="L213" s="117"/>
    </row>
    <row r="214" spans="2:12">
      <c r="B214" s="116"/>
      <c r="C214" s="117"/>
      <c r="D214" s="117"/>
      <c r="E214" s="117"/>
      <c r="F214" s="117"/>
      <c r="G214" s="117"/>
      <c r="H214" s="117"/>
      <c r="I214" s="117"/>
      <c r="J214" s="117"/>
      <c r="K214" s="117"/>
      <c r="L214" s="117"/>
    </row>
    <row r="215" spans="2:12">
      <c r="B215" s="116"/>
      <c r="C215" s="117"/>
      <c r="D215" s="117"/>
      <c r="E215" s="117"/>
      <c r="F215" s="117"/>
      <c r="G215" s="117"/>
      <c r="H215" s="117"/>
      <c r="I215" s="117"/>
      <c r="J215" s="117"/>
      <c r="K215" s="117"/>
      <c r="L215" s="117"/>
    </row>
    <row r="216" spans="2:12">
      <c r="B216" s="116"/>
      <c r="C216" s="117"/>
      <c r="D216" s="117"/>
      <c r="E216" s="117"/>
      <c r="F216" s="117"/>
      <c r="G216" s="117"/>
      <c r="H216" s="117"/>
      <c r="I216" s="117"/>
      <c r="J216" s="117"/>
      <c r="K216" s="117"/>
      <c r="L216" s="117"/>
    </row>
    <row r="217" spans="2:12">
      <c r="B217" s="116"/>
      <c r="C217" s="117"/>
      <c r="D217" s="117"/>
      <c r="E217" s="117"/>
      <c r="F217" s="117"/>
      <c r="G217" s="117"/>
      <c r="H217" s="117"/>
      <c r="I217" s="117"/>
      <c r="J217" s="117"/>
      <c r="K217" s="117"/>
      <c r="L217" s="117"/>
    </row>
    <row r="218" spans="2:12">
      <c r="B218" s="116"/>
      <c r="C218" s="117"/>
      <c r="D218" s="117"/>
      <c r="E218" s="117"/>
      <c r="F218" s="117"/>
      <c r="G218" s="117"/>
      <c r="H218" s="117"/>
      <c r="I218" s="117"/>
      <c r="J218" s="117"/>
      <c r="K218" s="117"/>
      <c r="L218" s="117"/>
    </row>
    <row r="219" spans="2:12">
      <c r="B219" s="116"/>
      <c r="C219" s="117"/>
      <c r="D219" s="117"/>
      <c r="E219" s="117"/>
      <c r="F219" s="117"/>
      <c r="G219" s="117"/>
      <c r="H219" s="117"/>
      <c r="I219" s="117"/>
      <c r="J219" s="117"/>
      <c r="K219" s="117"/>
      <c r="L219" s="117"/>
    </row>
    <row r="220" spans="2:12">
      <c r="B220" s="116"/>
      <c r="C220" s="117"/>
      <c r="D220" s="117"/>
      <c r="E220" s="117"/>
      <c r="F220" s="117"/>
      <c r="G220" s="117"/>
      <c r="H220" s="117"/>
      <c r="I220" s="117"/>
      <c r="J220" s="117"/>
      <c r="K220" s="117"/>
      <c r="L220" s="117"/>
    </row>
    <row r="221" spans="2:12">
      <c r="B221" s="116"/>
      <c r="C221" s="117"/>
      <c r="D221" s="117"/>
      <c r="E221" s="117"/>
      <c r="F221" s="117"/>
      <c r="G221" s="117"/>
      <c r="H221" s="117"/>
      <c r="I221" s="117"/>
      <c r="J221" s="117"/>
      <c r="K221" s="117"/>
      <c r="L221" s="117"/>
    </row>
    <row r="222" spans="2:12">
      <c r="B222" s="116"/>
      <c r="C222" s="117"/>
      <c r="D222" s="117"/>
      <c r="E222" s="117"/>
      <c r="F222" s="117"/>
      <c r="G222" s="117"/>
      <c r="H222" s="117"/>
      <c r="I222" s="117"/>
      <c r="J222" s="117"/>
      <c r="K222" s="117"/>
      <c r="L222" s="117"/>
    </row>
    <row r="223" spans="2:12">
      <c r="B223" s="116"/>
      <c r="C223" s="117"/>
      <c r="D223" s="117"/>
      <c r="E223" s="117"/>
      <c r="F223" s="117"/>
      <c r="G223" s="117"/>
      <c r="H223" s="117"/>
      <c r="I223" s="117"/>
      <c r="J223" s="117"/>
      <c r="K223" s="117"/>
      <c r="L223" s="117"/>
    </row>
    <row r="224" spans="2:12">
      <c r="B224" s="116"/>
      <c r="C224" s="117"/>
      <c r="D224" s="117"/>
      <c r="E224" s="117"/>
      <c r="F224" s="117"/>
      <c r="G224" s="117"/>
      <c r="H224" s="117"/>
      <c r="I224" s="117"/>
      <c r="J224" s="117"/>
      <c r="K224" s="117"/>
      <c r="L224" s="117"/>
    </row>
    <row r="225" spans="2:12">
      <c r="B225" s="116"/>
      <c r="C225" s="117"/>
      <c r="D225" s="117"/>
      <c r="E225" s="117"/>
      <c r="F225" s="117"/>
      <c r="G225" s="117"/>
      <c r="H225" s="117"/>
      <c r="I225" s="117"/>
      <c r="J225" s="117"/>
      <c r="K225" s="117"/>
      <c r="L225" s="117"/>
    </row>
    <row r="226" spans="2:12">
      <c r="B226" s="116"/>
      <c r="C226" s="117"/>
      <c r="D226" s="117"/>
      <c r="E226" s="117"/>
      <c r="F226" s="117"/>
      <c r="G226" s="117"/>
      <c r="H226" s="117"/>
      <c r="I226" s="117"/>
      <c r="J226" s="117"/>
      <c r="K226" s="117"/>
      <c r="L226" s="117"/>
    </row>
    <row r="227" spans="2:12">
      <c r="B227" s="116"/>
      <c r="C227" s="117"/>
      <c r="D227" s="117"/>
      <c r="E227" s="117"/>
      <c r="F227" s="117"/>
      <c r="G227" s="117"/>
      <c r="H227" s="117"/>
      <c r="I227" s="117"/>
      <c r="J227" s="117"/>
      <c r="K227" s="117"/>
      <c r="L227" s="117"/>
    </row>
    <row r="228" spans="2:12">
      <c r="B228" s="116"/>
      <c r="C228" s="117"/>
      <c r="D228" s="117"/>
      <c r="E228" s="117"/>
      <c r="F228" s="117"/>
      <c r="G228" s="117"/>
      <c r="H228" s="117"/>
      <c r="I228" s="117"/>
      <c r="J228" s="117"/>
      <c r="K228" s="117"/>
      <c r="L228" s="117"/>
    </row>
    <row r="229" spans="2:12">
      <c r="B229" s="116"/>
      <c r="C229" s="117"/>
      <c r="D229" s="117"/>
      <c r="E229" s="117"/>
      <c r="F229" s="117"/>
      <c r="G229" s="117"/>
      <c r="H229" s="117"/>
      <c r="I229" s="117"/>
      <c r="J229" s="117"/>
      <c r="K229" s="117"/>
      <c r="L229" s="117"/>
    </row>
    <row r="230" spans="2:12">
      <c r="B230" s="116"/>
      <c r="C230" s="117"/>
      <c r="D230" s="117"/>
      <c r="E230" s="117"/>
      <c r="F230" s="117"/>
      <c r="G230" s="117"/>
      <c r="H230" s="117"/>
      <c r="I230" s="117"/>
      <c r="J230" s="117"/>
      <c r="K230" s="117"/>
      <c r="L230" s="117"/>
    </row>
    <row r="231" spans="2:12">
      <c r="B231" s="116"/>
      <c r="C231" s="117"/>
      <c r="D231" s="117"/>
      <c r="E231" s="117"/>
      <c r="F231" s="117"/>
      <c r="G231" s="117"/>
      <c r="H231" s="117"/>
      <c r="I231" s="117"/>
      <c r="J231" s="117"/>
      <c r="K231" s="117"/>
      <c r="L231" s="117"/>
    </row>
    <row r="232" spans="2:12">
      <c r="B232" s="116"/>
      <c r="C232" s="117"/>
      <c r="D232" s="117"/>
      <c r="E232" s="117"/>
      <c r="F232" s="117"/>
      <c r="G232" s="117"/>
      <c r="H232" s="117"/>
      <c r="I232" s="117"/>
      <c r="J232" s="117"/>
      <c r="K232" s="117"/>
      <c r="L232" s="117"/>
    </row>
    <row r="233" spans="2:12">
      <c r="B233" s="116"/>
      <c r="C233" s="117"/>
      <c r="D233" s="117"/>
      <c r="E233" s="117"/>
      <c r="F233" s="117"/>
      <c r="G233" s="117"/>
      <c r="H233" s="117"/>
      <c r="I233" s="117"/>
      <c r="J233" s="117"/>
      <c r="K233" s="117"/>
      <c r="L233" s="117"/>
    </row>
    <row r="234" spans="2:12">
      <c r="B234" s="116"/>
      <c r="C234" s="117"/>
      <c r="D234" s="117"/>
      <c r="E234" s="117"/>
      <c r="F234" s="117"/>
      <c r="G234" s="117"/>
      <c r="H234" s="117"/>
      <c r="I234" s="117"/>
      <c r="J234" s="117"/>
      <c r="K234" s="117"/>
      <c r="L234" s="117"/>
    </row>
    <row r="235" spans="2:12">
      <c r="B235" s="116"/>
      <c r="C235" s="117"/>
      <c r="D235" s="117"/>
      <c r="E235" s="117"/>
      <c r="F235" s="117"/>
      <c r="G235" s="117"/>
      <c r="H235" s="117"/>
      <c r="I235" s="117"/>
      <c r="J235" s="117"/>
      <c r="K235" s="117"/>
      <c r="L235" s="117"/>
    </row>
    <row r="236" spans="2:12">
      <c r="B236" s="116"/>
      <c r="C236" s="117"/>
      <c r="D236" s="117"/>
      <c r="E236" s="117"/>
      <c r="F236" s="117"/>
      <c r="G236" s="117"/>
      <c r="H236" s="117"/>
      <c r="I236" s="117"/>
      <c r="J236" s="117"/>
      <c r="K236" s="117"/>
      <c r="L236" s="117"/>
    </row>
    <row r="237" spans="2:12">
      <c r="B237" s="116"/>
      <c r="C237" s="117"/>
      <c r="D237" s="117"/>
      <c r="E237" s="117"/>
      <c r="F237" s="117"/>
      <c r="G237" s="117"/>
      <c r="H237" s="117"/>
      <c r="I237" s="117"/>
      <c r="J237" s="117"/>
      <c r="K237" s="117"/>
      <c r="L237" s="117"/>
    </row>
    <row r="238" spans="2:12">
      <c r="B238" s="116"/>
      <c r="C238" s="117"/>
      <c r="D238" s="117"/>
      <c r="E238" s="117"/>
      <c r="F238" s="117"/>
      <c r="G238" s="117"/>
      <c r="H238" s="117"/>
      <c r="I238" s="117"/>
      <c r="J238" s="117"/>
      <c r="K238" s="117"/>
      <c r="L238" s="117"/>
    </row>
    <row r="239" spans="2:12">
      <c r="B239" s="116"/>
      <c r="C239" s="117"/>
      <c r="D239" s="117"/>
      <c r="E239" s="117"/>
      <c r="F239" s="117"/>
      <c r="G239" s="117"/>
      <c r="H239" s="117"/>
      <c r="I239" s="117"/>
      <c r="J239" s="117"/>
      <c r="K239" s="117"/>
      <c r="L239" s="117"/>
    </row>
    <row r="240" spans="2:12">
      <c r="B240" s="116"/>
      <c r="C240" s="117"/>
      <c r="D240" s="117"/>
      <c r="E240" s="117"/>
      <c r="F240" s="117"/>
      <c r="G240" s="117"/>
      <c r="H240" s="117"/>
      <c r="I240" s="117"/>
      <c r="J240" s="117"/>
      <c r="K240" s="117"/>
      <c r="L240" s="117"/>
    </row>
    <row r="241" spans="2:12">
      <c r="B241" s="116"/>
      <c r="C241" s="117"/>
      <c r="D241" s="117"/>
      <c r="E241" s="117"/>
      <c r="F241" s="117"/>
      <c r="G241" s="117"/>
      <c r="H241" s="117"/>
      <c r="I241" s="117"/>
      <c r="J241" s="117"/>
      <c r="K241" s="117"/>
      <c r="L241" s="117"/>
    </row>
    <row r="242" spans="2:12">
      <c r="B242" s="116"/>
      <c r="C242" s="117"/>
      <c r="D242" s="117"/>
      <c r="E242" s="117"/>
      <c r="F242" s="117"/>
      <c r="G242" s="117"/>
      <c r="H242" s="117"/>
      <c r="I242" s="117"/>
      <c r="J242" s="117"/>
      <c r="K242" s="117"/>
      <c r="L242" s="117"/>
    </row>
    <row r="243" spans="2:12">
      <c r="B243" s="116"/>
      <c r="C243" s="117"/>
      <c r="D243" s="117"/>
      <c r="E243" s="117"/>
      <c r="F243" s="117"/>
      <c r="G243" s="117"/>
      <c r="H243" s="117"/>
      <c r="I243" s="117"/>
      <c r="J243" s="117"/>
      <c r="K243" s="117"/>
      <c r="L243" s="117"/>
    </row>
    <row r="244" spans="2:12">
      <c r="B244" s="116"/>
      <c r="C244" s="117"/>
      <c r="D244" s="117"/>
      <c r="E244" s="117"/>
      <c r="F244" s="117"/>
      <c r="G244" s="117"/>
      <c r="H244" s="117"/>
      <c r="I244" s="117"/>
      <c r="J244" s="117"/>
      <c r="K244" s="117"/>
      <c r="L244" s="117"/>
    </row>
    <row r="245" spans="2:12">
      <c r="B245" s="116"/>
      <c r="C245" s="117"/>
      <c r="D245" s="117"/>
      <c r="E245" s="117"/>
      <c r="F245" s="117"/>
      <c r="G245" s="117"/>
      <c r="H245" s="117"/>
      <c r="I245" s="117"/>
      <c r="J245" s="117"/>
      <c r="K245" s="117"/>
      <c r="L245" s="117"/>
    </row>
    <row r="246" spans="2:12">
      <c r="B246" s="116"/>
      <c r="C246" s="117"/>
      <c r="D246" s="117"/>
      <c r="E246" s="117"/>
      <c r="F246" s="117"/>
      <c r="G246" s="117"/>
      <c r="H246" s="117"/>
      <c r="I246" s="117"/>
      <c r="J246" s="117"/>
      <c r="K246" s="117"/>
      <c r="L246" s="117"/>
    </row>
    <row r="247" spans="2:12">
      <c r="B247" s="116"/>
      <c r="C247" s="117"/>
      <c r="D247" s="117"/>
      <c r="E247" s="117"/>
      <c r="F247" s="117"/>
      <c r="G247" s="117"/>
      <c r="H247" s="117"/>
      <c r="I247" s="117"/>
      <c r="J247" s="117"/>
      <c r="K247" s="117"/>
      <c r="L247" s="117"/>
    </row>
    <row r="248" spans="2:12">
      <c r="B248" s="116"/>
      <c r="C248" s="117"/>
      <c r="D248" s="117"/>
      <c r="E248" s="117"/>
      <c r="F248" s="117"/>
      <c r="G248" s="117"/>
      <c r="H248" s="117"/>
      <c r="I248" s="117"/>
      <c r="J248" s="117"/>
      <c r="K248" s="117"/>
      <c r="L248" s="117"/>
    </row>
    <row r="249" spans="2:12">
      <c r="B249" s="116"/>
      <c r="C249" s="117"/>
      <c r="D249" s="117"/>
      <c r="E249" s="117"/>
      <c r="F249" s="117"/>
      <c r="G249" s="117"/>
      <c r="H249" s="117"/>
      <c r="I249" s="117"/>
      <c r="J249" s="117"/>
      <c r="K249" s="117"/>
      <c r="L249" s="117"/>
    </row>
    <row r="250" spans="2:12">
      <c r="B250" s="116"/>
      <c r="C250" s="117"/>
      <c r="D250" s="117"/>
      <c r="E250" s="117"/>
      <c r="F250" s="117"/>
      <c r="G250" s="117"/>
      <c r="H250" s="117"/>
      <c r="I250" s="117"/>
      <c r="J250" s="117"/>
      <c r="K250" s="117"/>
      <c r="L250" s="117"/>
    </row>
    <row r="251" spans="2:12">
      <c r="B251" s="116"/>
      <c r="C251" s="117"/>
      <c r="D251" s="117"/>
      <c r="E251" s="117"/>
      <c r="F251" s="117"/>
      <c r="G251" s="117"/>
      <c r="H251" s="117"/>
      <c r="I251" s="117"/>
      <c r="J251" s="117"/>
      <c r="K251" s="117"/>
      <c r="L251" s="117"/>
    </row>
    <row r="252" spans="2:12">
      <c r="B252" s="116"/>
      <c r="C252" s="117"/>
      <c r="D252" s="117"/>
      <c r="E252" s="117"/>
      <c r="F252" s="117"/>
      <c r="G252" s="117"/>
      <c r="H252" s="117"/>
      <c r="I252" s="117"/>
      <c r="J252" s="117"/>
      <c r="K252" s="117"/>
      <c r="L252" s="117"/>
    </row>
    <row r="253" spans="2:12">
      <c r="B253" s="116"/>
      <c r="C253" s="117"/>
      <c r="D253" s="117"/>
      <c r="E253" s="117"/>
      <c r="F253" s="117"/>
      <c r="G253" s="117"/>
      <c r="H253" s="117"/>
      <c r="I253" s="117"/>
      <c r="J253" s="117"/>
      <c r="K253" s="117"/>
      <c r="L253" s="117"/>
    </row>
    <row r="254" spans="2:12">
      <c r="B254" s="116"/>
      <c r="C254" s="117"/>
      <c r="D254" s="117"/>
      <c r="E254" s="117"/>
      <c r="F254" s="117"/>
      <c r="G254" s="117"/>
      <c r="H254" s="117"/>
      <c r="I254" s="117"/>
      <c r="J254" s="117"/>
      <c r="K254" s="117"/>
      <c r="L254" s="117"/>
    </row>
    <row r="255" spans="2:12">
      <c r="B255" s="116"/>
      <c r="C255" s="117"/>
      <c r="D255" s="117"/>
      <c r="E255" s="117"/>
      <c r="F255" s="117"/>
      <c r="G255" s="117"/>
      <c r="H255" s="117"/>
      <c r="I255" s="117"/>
      <c r="J255" s="117"/>
      <c r="K255" s="117"/>
      <c r="L255" s="117"/>
    </row>
    <row r="256" spans="2:12">
      <c r="B256" s="116"/>
      <c r="C256" s="117"/>
      <c r="D256" s="117"/>
      <c r="E256" s="117"/>
      <c r="F256" s="117"/>
      <c r="G256" s="117"/>
      <c r="H256" s="117"/>
      <c r="I256" s="117"/>
      <c r="J256" s="117"/>
      <c r="K256" s="117"/>
      <c r="L256" s="117"/>
    </row>
    <row r="257" spans="2:12">
      <c r="B257" s="116"/>
      <c r="C257" s="117"/>
      <c r="D257" s="117"/>
      <c r="E257" s="117"/>
      <c r="F257" s="117"/>
      <c r="G257" s="117"/>
      <c r="H257" s="117"/>
      <c r="I257" s="117"/>
      <c r="J257" s="117"/>
      <c r="K257" s="117"/>
      <c r="L257" s="117"/>
    </row>
    <row r="258" spans="2:12">
      <c r="B258" s="116"/>
      <c r="C258" s="117"/>
      <c r="D258" s="117"/>
      <c r="E258" s="117"/>
      <c r="F258" s="117"/>
      <c r="G258" s="117"/>
      <c r="H258" s="117"/>
      <c r="I258" s="117"/>
      <c r="J258" s="117"/>
      <c r="K258" s="117"/>
      <c r="L258" s="117"/>
    </row>
    <row r="259" spans="2:12">
      <c r="B259" s="116"/>
      <c r="C259" s="117"/>
      <c r="D259" s="117"/>
      <c r="E259" s="117"/>
      <c r="F259" s="117"/>
      <c r="G259" s="117"/>
      <c r="H259" s="117"/>
      <c r="I259" s="117"/>
      <c r="J259" s="117"/>
      <c r="K259" s="117"/>
      <c r="L259" s="117"/>
    </row>
    <row r="260" spans="2:12">
      <c r="B260" s="116"/>
      <c r="C260" s="117"/>
      <c r="D260" s="117"/>
      <c r="E260" s="117"/>
      <c r="F260" s="117"/>
      <c r="G260" s="117"/>
      <c r="H260" s="117"/>
      <c r="I260" s="117"/>
      <c r="J260" s="117"/>
      <c r="K260" s="117"/>
      <c r="L260" s="117"/>
    </row>
    <row r="261" spans="2:12">
      <c r="B261" s="116"/>
      <c r="C261" s="117"/>
      <c r="D261" s="117"/>
      <c r="E261" s="117"/>
      <c r="F261" s="117"/>
      <c r="G261" s="117"/>
      <c r="H261" s="117"/>
      <c r="I261" s="117"/>
      <c r="J261" s="117"/>
      <c r="K261" s="117"/>
      <c r="L261" s="117"/>
    </row>
    <row r="262" spans="2:12">
      <c r="B262" s="116"/>
      <c r="C262" s="117"/>
      <c r="D262" s="117"/>
      <c r="E262" s="117"/>
      <c r="F262" s="117"/>
      <c r="G262" s="117"/>
      <c r="H262" s="117"/>
      <c r="I262" s="117"/>
      <c r="J262" s="117"/>
      <c r="K262" s="117"/>
      <c r="L262" s="117"/>
    </row>
    <row r="263" spans="2:12">
      <c r="B263" s="116"/>
      <c r="C263" s="117"/>
      <c r="D263" s="117"/>
      <c r="E263" s="117"/>
      <c r="F263" s="117"/>
      <c r="G263" s="117"/>
      <c r="H263" s="117"/>
      <c r="I263" s="117"/>
      <c r="J263" s="117"/>
      <c r="K263" s="117"/>
      <c r="L263" s="117"/>
    </row>
    <row r="264" spans="2:12">
      <c r="B264" s="116"/>
      <c r="C264" s="117"/>
      <c r="D264" s="117"/>
      <c r="E264" s="117"/>
      <c r="F264" s="117"/>
      <c r="G264" s="117"/>
      <c r="H264" s="117"/>
      <c r="I264" s="117"/>
      <c r="J264" s="117"/>
      <c r="K264" s="117"/>
      <c r="L264" s="117"/>
    </row>
    <row r="265" spans="2:12">
      <c r="B265" s="116"/>
      <c r="C265" s="117"/>
      <c r="D265" s="117"/>
      <c r="E265" s="117"/>
      <c r="F265" s="117"/>
      <c r="G265" s="117"/>
      <c r="H265" s="117"/>
      <c r="I265" s="117"/>
      <c r="J265" s="117"/>
      <c r="K265" s="117"/>
      <c r="L265" s="117"/>
    </row>
    <row r="266" spans="2:12">
      <c r="B266" s="116"/>
      <c r="C266" s="117"/>
      <c r="D266" s="117"/>
      <c r="E266" s="117"/>
      <c r="F266" s="117"/>
      <c r="G266" s="117"/>
      <c r="H266" s="117"/>
      <c r="I266" s="117"/>
      <c r="J266" s="117"/>
      <c r="K266" s="117"/>
      <c r="L266" s="117"/>
    </row>
    <row r="267" spans="2:12">
      <c r="B267" s="116"/>
      <c r="C267" s="117"/>
      <c r="D267" s="117"/>
      <c r="E267" s="117"/>
      <c r="F267" s="117"/>
      <c r="G267" s="117"/>
      <c r="H267" s="117"/>
      <c r="I267" s="117"/>
      <c r="J267" s="117"/>
      <c r="K267" s="117"/>
      <c r="L267" s="117"/>
    </row>
    <row r="268" spans="2:12">
      <c r="B268" s="116"/>
      <c r="C268" s="117"/>
      <c r="D268" s="117"/>
      <c r="E268" s="117"/>
      <c r="F268" s="117"/>
      <c r="G268" s="117"/>
      <c r="H268" s="117"/>
      <c r="I268" s="117"/>
      <c r="J268" s="117"/>
      <c r="K268" s="117"/>
      <c r="L268" s="117"/>
    </row>
    <row r="269" spans="2:12">
      <c r="B269" s="116"/>
      <c r="C269" s="117"/>
      <c r="D269" s="117"/>
      <c r="E269" s="117"/>
      <c r="F269" s="117"/>
      <c r="G269" s="117"/>
      <c r="H269" s="117"/>
      <c r="I269" s="117"/>
      <c r="J269" s="117"/>
      <c r="K269" s="117"/>
      <c r="L269" s="117"/>
    </row>
    <row r="270" spans="2:12">
      <c r="B270" s="116"/>
      <c r="C270" s="117"/>
      <c r="D270" s="117"/>
      <c r="E270" s="117"/>
      <c r="F270" s="117"/>
      <c r="G270" s="117"/>
      <c r="H270" s="117"/>
      <c r="I270" s="117"/>
      <c r="J270" s="117"/>
      <c r="K270" s="117"/>
      <c r="L270" s="117"/>
    </row>
    <row r="271" spans="2:12">
      <c r="B271" s="116"/>
      <c r="C271" s="117"/>
      <c r="D271" s="117"/>
      <c r="E271" s="117"/>
      <c r="F271" s="117"/>
      <c r="G271" s="117"/>
      <c r="H271" s="117"/>
      <c r="I271" s="117"/>
      <c r="J271" s="117"/>
      <c r="K271" s="117"/>
      <c r="L271" s="117"/>
    </row>
    <row r="272" spans="2:12">
      <c r="B272" s="116"/>
      <c r="C272" s="117"/>
      <c r="D272" s="117"/>
      <c r="E272" s="117"/>
      <c r="F272" s="117"/>
      <c r="G272" s="117"/>
      <c r="H272" s="117"/>
      <c r="I272" s="117"/>
      <c r="J272" s="117"/>
      <c r="K272" s="117"/>
      <c r="L272" s="117"/>
    </row>
    <row r="273" spans="2:12">
      <c r="B273" s="116"/>
      <c r="C273" s="117"/>
      <c r="D273" s="117"/>
      <c r="E273" s="117"/>
      <c r="F273" s="117"/>
      <c r="G273" s="117"/>
      <c r="H273" s="117"/>
      <c r="I273" s="117"/>
      <c r="J273" s="117"/>
      <c r="K273" s="117"/>
      <c r="L273" s="117"/>
    </row>
    <row r="274" spans="2:12">
      <c r="B274" s="116"/>
      <c r="C274" s="117"/>
      <c r="D274" s="117"/>
      <c r="E274" s="117"/>
      <c r="F274" s="117"/>
      <c r="G274" s="117"/>
      <c r="H274" s="117"/>
      <c r="I274" s="117"/>
      <c r="J274" s="117"/>
      <c r="K274" s="117"/>
      <c r="L274" s="117"/>
    </row>
    <row r="275" spans="2:12">
      <c r="B275" s="116"/>
      <c r="C275" s="117"/>
      <c r="D275" s="117"/>
      <c r="E275" s="117"/>
      <c r="F275" s="117"/>
      <c r="G275" s="117"/>
      <c r="H275" s="117"/>
      <c r="I275" s="117"/>
      <c r="J275" s="117"/>
      <c r="K275" s="117"/>
      <c r="L275" s="117"/>
    </row>
    <row r="276" spans="2:12">
      <c r="B276" s="116"/>
      <c r="C276" s="117"/>
      <c r="D276" s="117"/>
      <c r="E276" s="117"/>
      <c r="F276" s="117"/>
      <c r="G276" s="117"/>
      <c r="H276" s="117"/>
      <c r="I276" s="117"/>
      <c r="J276" s="117"/>
      <c r="K276" s="117"/>
      <c r="L276" s="117"/>
    </row>
    <row r="277" spans="2:12">
      <c r="B277" s="116"/>
      <c r="C277" s="117"/>
      <c r="D277" s="117"/>
      <c r="E277" s="117"/>
      <c r="F277" s="117"/>
      <c r="G277" s="117"/>
      <c r="H277" s="117"/>
      <c r="I277" s="117"/>
      <c r="J277" s="117"/>
      <c r="K277" s="117"/>
      <c r="L277" s="117"/>
    </row>
    <row r="278" spans="2:12">
      <c r="B278" s="116"/>
      <c r="C278" s="117"/>
      <c r="D278" s="117"/>
      <c r="E278" s="117"/>
      <c r="F278" s="117"/>
      <c r="G278" s="117"/>
      <c r="H278" s="117"/>
      <c r="I278" s="117"/>
      <c r="J278" s="117"/>
      <c r="K278" s="117"/>
      <c r="L278" s="117"/>
    </row>
    <row r="279" spans="2:12">
      <c r="B279" s="116"/>
      <c r="C279" s="117"/>
      <c r="D279" s="117"/>
      <c r="E279" s="117"/>
      <c r="F279" s="117"/>
      <c r="G279" s="117"/>
      <c r="H279" s="117"/>
      <c r="I279" s="117"/>
      <c r="J279" s="117"/>
      <c r="K279" s="117"/>
      <c r="L279" s="117"/>
    </row>
    <row r="280" spans="2:12">
      <c r="B280" s="116"/>
      <c r="C280" s="117"/>
      <c r="D280" s="117"/>
      <c r="E280" s="117"/>
      <c r="F280" s="117"/>
      <c r="G280" s="117"/>
      <c r="H280" s="117"/>
      <c r="I280" s="117"/>
      <c r="J280" s="117"/>
      <c r="K280" s="117"/>
      <c r="L280" s="117"/>
    </row>
    <row r="281" spans="2:12">
      <c r="B281" s="116"/>
      <c r="C281" s="117"/>
      <c r="D281" s="117"/>
      <c r="E281" s="117"/>
      <c r="F281" s="117"/>
      <c r="G281" s="117"/>
      <c r="H281" s="117"/>
      <c r="I281" s="117"/>
      <c r="J281" s="117"/>
      <c r="K281" s="117"/>
      <c r="L281" s="117"/>
    </row>
    <row r="282" spans="2:12">
      <c r="B282" s="116"/>
      <c r="C282" s="117"/>
      <c r="D282" s="117"/>
      <c r="E282" s="117"/>
      <c r="F282" s="117"/>
      <c r="G282" s="117"/>
      <c r="H282" s="117"/>
      <c r="I282" s="117"/>
      <c r="J282" s="117"/>
      <c r="K282" s="117"/>
      <c r="L282" s="117"/>
    </row>
    <row r="283" spans="2:12">
      <c r="B283" s="116"/>
      <c r="C283" s="117"/>
      <c r="D283" s="117"/>
      <c r="E283" s="117"/>
      <c r="F283" s="117"/>
      <c r="G283" s="117"/>
      <c r="H283" s="117"/>
      <c r="I283" s="117"/>
      <c r="J283" s="117"/>
      <c r="K283" s="117"/>
      <c r="L283" s="117"/>
    </row>
    <row r="284" spans="2:12">
      <c r="B284" s="116"/>
      <c r="C284" s="117"/>
      <c r="D284" s="117"/>
      <c r="E284" s="117"/>
      <c r="F284" s="117"/>
      <c r="G284" s="117"/>
      <c r="H284" s="117"/>
      <c r="I284" s="117"/>
      <c r="J284" s="117"/>
      <c r="K284" s="117"/>
      <c r="L284" s="117"/>
    </row>
    <row r="285" spans="2:12">
      <c r="B285" s="116"/>
      <c r="C285" s="117"/>
      <c r="D285" s="117"/>
      <c r="E285" s="117"/>
      <c r="F285" s="117"/>
      <c r="G285" s="117"/>
      <c r="H285" s="117"/>
      <c r="I285" s="117"/>
      <c r="J285" s="117"/>
      <c r="K285" s="117"/>
      <c r="L285" s="117"/>
    </row>
    <row r="286" spans="2:12">
      <c r="B286" s="116"/>
      <c r="C286" s="117"/>
      <c r="D286" s="117"/>
      <c r="E286" s="117"/>
      <c r="F286" s="117"/>
      <c r="G286" s="117"/>
      <c r="H286" s="117"/>
      <c r="I286" s="117"/>
      <c r="J286" s="117"/>
      <c r="K286" s="117"/>
      <c r="L286" s="117"/>
    </row>
    <row r="287" spans="2:12">
      <c r="B287" s="116"/>
      <c r="C287" s="117"/>
      <c r="D287" s="117"/>
      <c r="E287" s="117"/>
      <c r="F287" s="117"/>
      <c r="G287" s="117"/>
      <c r="H287" s="117"/>
      <c r="I287" s="117"/>
      <c r="J287" s="117"/>
      <c r="K287" s="117"/>
      <c r="L287" s="117"/>
    </row>
    <row r="288" spans="2:12">
      <c r="B288" s="116"/>
      <c r="C288" s="117"/>
      <c r="D288" s="117"/>
      <c r="E288" s="117"/>
      <c r="F288" s="117"/>
      <c r="G288" s="117"/>
      <c r="H288" s="117"/>
      <c r="I288" s="117"/>
      <c r="J288" s="117"/>
      <c r="K288" s="117"/>
      <c r="L288" s="117"/>
    </row>
    <row r="289" spans="2:12">
      <c r="B289" s="116"/>
      <c r="C289" s="117"/>
      <c r="D289" s="117"/>
      <c r="E289" s="117"/>
      <c r="F289" s="117"/>
      <c r="G289" s="117"/>
      <c r="H289" s="117"/>
      <c r="I289" s="117"/>
      <c r="J289" s="117"/>
      <c r="K289" s="117"/>
      <c r="L289" s="117"/>
    </row>
    <row r="290" spans="2:12">
      <c r="B290" s="116"/>
      <c r="C290" s="117"/>
      <c r="D290" s="117"/>
      <c r="E290" s="117"/>
      <c r="F290" s="117"/>
      <c r="G290" s="117"/>
      <c r="H290" s="117"/>
      <c r="I290" s="117"/>
      <c r="J290" s="117"/>
      <c r="K290" s="117"/>
      <c r="L290" s="117"/>
    </row>
    <row r="291" spans="2:12">
      <c r="B291" s="116"/>
      <c r="C291" s="117"/>
      <c r="D291" s="117"/>
      <c r="E291" s="117"/>
      <c r="F291" s="117"/>
      <c r="G291" s="117"/>
      <c r="H291" s="117"/>
      <c r="I291" s="117"/>
      <c r="J291" s="117"/>
      <c r="K291" s="117"/>
      <c r="L291" s="117"/>
    </row>
    <row r="292" spans="2:12">
      <c r="B292" s="116"/>
      <c r="C292" s="117"/>
      <c r="D292" s="117"/>
      <c r="E292" s="117"/>
      <c r="F292" s="117"/>
      <c r="G292" s="117"/>
      <c r="H292" s="117"/>
      <c r="I292" s="117"/>
      <c r="J292" s="117"/>
      <c r="K292" s="117"/>
      <c r="L292" s="117"/>
    </row>
    <row r="293" spans="2:12">
      <c r="B293" s="116"/>
      <c r="C293" s="117"/>
      <c r="D293" s="117"/>
      <c r="E293" s="117"/>
      <c r="F293" s="117"/>
      <c r="G293" s="117"/>
      <c r="H293" s="117"/>
      <c r="I293" s="117"/>
      <c r="J293" s="117"/>
      <c r="K293" s="117"/>
      <c r="L293" s="117"/>
    </row>
    <row r="294" spans="2:12">
      <c r="B294" s="116"/>
      <c r="C294" s="117"/>
      <c r="D294" s="117"/>
      <c r="E294" s="117"/>
      <c r="F294" s="117"/>
      <c r="G294" s="117"/>
      <c r="H294" s="117"/>
      <c r="I294" s="117"/>
      <c r="J294" s="117"/>
      <c r="K294" s="117"/>
      <c r="L294" s="117"/>
    </row>
    <row r="295" spans="2:12">
      <c r="B295" s="116"/>
      <c r="C295" s="117"/>
      <c r="D295" s="117"/>
      <c r="E295" s="117"/>
      <c r="F295" s="117"/>
      <c r="G295" s="117"/>
      <c r="H295" s="117"/>
      <c r="I295" s="117"/>
      <c r="J295" s="117"/>
      <c r="K295" s="117"/>
      <c r="L295" s="117"/>
    </row>
    <row r="296" spans="2:12">
      <c r="B296" s="116"/>
      <c r="C296" s="117"/>
      <c r="D296" s="117"/>
      <c r="E296" s="117"/>
      <c r="F296" s="117"/>
      <c r="G296" s="117"/>
      <c r="H296" s="117"/>
      <c r="I296" s="117"/>
      <c r="J296" s="117"/>
      <c r="K296" s="117"/>
      <c r="L296" s="117"/>
    </row>
    <row r="297" spans="2:12">
      <c r="B297" s="116"/>
      <c r="C297" s="117"/>
      <c r="D297" s="117"/>
      <c r="E297" s="117"/>
      <c r="F297" s="117"/>
      <c r="G297" s="117"/>
      <c r="H297" s="117"/>
      <c r="I297" s="117"/>
      <c r="J297" s="117"/>
      <c r="K297" s="117"/>
      <c r="L297" s="117"/>
    </row>
    <row r="298" spans="2:12">
      <c r="B298" s="116"/>
      <c r="C298" s="117"/>
      <c r="D298" s="117"/>
      <c r="E298" s="117"/>
      <c r="F298" s="117"/>
      <c r="G298" s="117"/>
      <c r="H298" s="117"/>
      <c r="I298" s="117"/>
      <c r="J298" s="117"/>
      <c r="K298" s="117"/>
      <c r="L298" s="117"/>
    </row>
    <row r="299" spans="2:12">
      <c r="B299" s="116"/>
      <c r="C299" s="117"/>
      <c r="D299" s="117"/>
      <c r="E299" s="117"/>
      <c r="F299" s="117"/>
      <c r="G299" s="117"/>
      <c r="H299" s="117"/>
      <c r="I299" s="117"/>
      <c r="J299" s="117"/>
      <c r="K299" s="117"/>
      <c r="L299" s="117"/>
    </row>
    <row r="300" spans="2:12">
      <c r="B300" s="116"/>
      <c r="C300" s="117"/>
      <c r="D300" s="117"/>
      <c r="E300" s="117"/>
      <c r="F300" s="117"/>
      <c r="G300" s="117"/>
      <c r="H300" s="117"/>
      <c r="I300" s="117"/>
      <c r="J300" s="117"/>
      <c r="K300" s="117"/>
      <c r="L300" s="117"/>
    </row>
    <row r="301" spans="2:12">
      <c r="B301" s="116"/>
      <c r="C301" s="117"/>
      <c r="D301" s="117"/>
      <c r="E301" s="117"/>
      <c r="F301" s="117"/>
      <c r="G301" s="117"/>
      <c r="H301" s="117"/>
      <c r="I301" s="117"/>
      <c r="J301" s="117"/>
      <c r="K301" s="117"/>
      <c r="L301" s="117"/>
    </row>
    <row r="302" spans="2:12">
      <c r="B302" s="116"/>
      <c r="C302" s="117"/>
      <c r="D302" s="117"/>
      <c r="E302" s="117"/>
      <c r="F302" s="117"/>
      <c r="G302" s="117"/>
      <c r="H302" s="117"/>
      <c r="I302" s="117"/>
      <c r="J302" s="117"/>
      <c r="K302" s="117"/>
      <c r="L302" s="117"/>
    </row>
    <row r="303" spans="2:12">
      <c r="B303" s="116"/>
      <c r="C303" s="117"/>
      <c r="D303" s="117"/>
      <c r="E303" s="117"/>
      <c r="F303" s="117"/>
      <c r="G303" s="117"/>
      <c r="H303" s="117"/>
      <c r="I303" s="117"/>
      <c r="J303" s="117"/>
      <c r="K303" s="117"/>
      <c r="L303" s="117"/>
    </row>
    <row r="304" spans="2:12">
      <c r="B304" s="116"/>
      <c r="C304" s="117"/>
      <c r="D304" s="117"/>
      <c r="E304" s="117"/>
      <c r="F304" s="117"/>
      <c r="G304" s="117"/>
      <c r="H304" s="117"/>
      <c r="I304" s="117"/>
      <c r="J304" s="117"/>
      <c r="K304" s="117"/>
      <c r="L304" s="117"/>
    </row>
    <row r="305" spans="2:12">
      <c r="B305" s="116"/>
      <c r="C305" s="117"/>
      <c r="D305" s="117"/>
      <c r="E305" s="117"/>
      <c r="F305" s="117"/>
      <c r="G305" s="117"/>
      <c r="H305" s="117"/>
      <c r="I305" s="117"/>
      <c r="J305" s="117"/>
      <c r="K305" s="117"/>
      <c r="L305" s="117"/>
    </row>
    <row r="306" spans="2:12">
      <c r="B306" s="116"/>
      <c r="C306" s="117"/>
      <c r="D306" s="117"/>
      <c r="E306" s="117"/>
      <c r="F306" s="117"/>
      <c r="G306" s="117"/>
      <c r="H306" s="117"/>
      <c r="I306" s="117"/>
      <c r="J306" s="117"/>
      <c r="K306" s="117"/>
      <c r="L306" s="117"/>
    </row>
    <row r="307" spans="2:12">
      <c r="B307" s="116"/>
      <c r="C307" s="117"/>
      <c r="D307" s="117"/>
      <c r="E307" s="117"/>
      <c r="F307" s="117"/>
      <c r="G307" s="117"/>
      <c r="H307" s="117"/>
      <c r="I307" s="117"/>
      <c r="J307" s="117"/>
      <c r="K307" s="117"/>
      <c r="L307" s="117"/>
    </row>
    <row r="308" spans="2:12">
      <c r="B308" s="116"/>
      <c r="C308" s="117"/>
      <c r="D308" s="117"/>
      <c r="E308" s="117"/>
      <c r="F308" s="117"/>
      <c r="G308" s="117"/>
      <c r="H308" s="117"/>
      <c r="I308" s="117"/>
      <c r="J308" s="117"/>
      <c r="K308" s="117"/>
      <c r="L308" s="117"/>
    </row>
    <row r="309" spans="2:12">
      <c r="B309" s="116"/>
      <c r="C309" s="117"/>
      <c r="D309" s="117"/>
      <c r="E309" s="117"/>
      <c r="F309" s="117"/>
      <c r="G309" s="117"/>
      <c r="H309" s="117"/>
      <c r="I309" s="117"/>
      <c r="J309" s="117"/>
      <c r="K309" s="117"/>
      <c r="L309" s="117"/>
    </row>
    <row r="310" spans="2:12">
      <c r="B310" s="116"/>
      <c r="C310" s="117"/>
      <c r="D310" s="117"/>
      <c r="E310" s="117"/>
      <c r="F310" s="117"/>
      <c r="G310" s="117"/>
      <c r="H310" s="117"/>
      <c r="I310" s="117"/>
      <c r="J310" s="117"/>
      <c r="K310" s="117"/>
      <c r="L310" s="117"/>
    </row>
    <row r="311" spans="2:12">
      <c r="B311" s="116"/>
      <c r="C311" s="117"/>
      <c r="D311" s="117"/>
      <c r="E311" s="117"/>
      <c r="F311" s="117"/>
      <c r="G311" s="117"/>
      <c r="H311" s="117"/>
      <c r="I311" s="117"/>
      <c r="J311" s="117"/>
      <c r="K311" s="117"/>
      <c r="L311" s="117"/>
    </row>
    <row r="312" spans="2:12">
      <c r="B312" s="116"/>
      <c r="C312" s="117"/>
      <c r="D312" s="117"/>
      <c r="E312" s="117"/>
      <c r="F312" s="117"/>
      <c r="G312" s="117"/>
      <c r="H312" s="117"/>
      <c r="I312" s="117"/>
      <c r="J312" s="117"/>
      <c r="K312" s="117"/>
      <c r="L312" s="117"/>
    </row>
    <row r="313" spans="2:12">
      <c r="B313" s="116"/>
      <c r="C313" s="117"/>
      <c r="D313" s="117"/>
      <c r="E313" s="117"/>
      <c r="F313" s="117"/>
      <c r="G313" s="117"/>
      <c r="H313" s="117"/>
      <c r="I313" s="117"/>
      <c r="J313" s="117"/>
      <c r="K313" s="117"/>
      <c r="L313" s="117"/>
    </row>
    <row r="314" spans="2:12">
      <c r="B314" s="116"/>
      <c r="C314" s="117"/>
      <c r="D314" s="117"/>
      <c r="E314" s="117"/>
      <c r="F314" s="117"/>
      <c r="G314" s="117"/>
      <c r="H314" s="117"/>
      <c r="I314" s="117"/>
      <c r="J314" s="117"/>
      <c r="K314" s="117"/>
      <c r="L314" s="117"/>
    </row>
    <row r="315" spans="2:12">
      <c r="B315" s="116"/>
      <c r="C315" s="117"/>
      <c r="D315" s="117"/>
      <c r="E315" s="117"/>
      <c r="F315" s="117"/>
      <c r="G315" s="117"/>
      <c r="H315" s="117"/>
      <c r="I315" s="117"/>
      <c r="J315" s="117"/>
      <c r="K315" s="117"/>
      <c r="L315" s="117"/>
    </row>
    <row r="316" spans="2:12">
      <c r="B316" s="116"/>
      <c r="C316" s="117"/>
      <c r="D316" s="117"/>
      <c r="E316" s="117"/>
      <c r="F316" s="117"/>
      <c r="G316" s="117"/>
      <c r="H316" s="117"/>
      <c r="I316" s="117"/>
      <c r="J316" s="117"/>
      <c r="K316" s="117"/>
      <c r="L316" s="117"/>
    </row>
    <row r="317" spans="2:12">
      <c r="B317" s="116"/>
      <c r="C317" s="117"/>
      <c r="D317" s="117"/>
      <c r="E317" s="117"/>
      <c r="F317" s="117"/>
      <c r="G317" s="117"/>
      <c r="H317" s="117"/>
      <c r="I317" s="117"/>
      <c r="J317" s="117"/>
      <c r="K317" s="117"/>
      <c r="L317" s="117"/>
    </row>
    <row r="318" spans="2:12">
      <c r="B318" s="116"/>
      <c r="C318" s="117"/>
      <c r="D318" s="117"/>
      <c r="E318" s="117"/>
      <c r="F318" s="117"/>
      <c r="G318" s="117"/>
      <c r="H318" s="117"/>
      <c r="I318" s="117"/>
      <c r="J318" s="117"/>
      <c r="K318" s="117"/>
      <c r="L318" s="117"/>
    </row>
    <row r="319" spans="2:12">
      <c r="B319" s="116"/>
      <c r="C319" s="117"/>
      <c r="D319" s="117"/>
      <c r="E319" s="117"/>
      <c r="F319" s="117"/>
      <c r="G319" s="117"/>
      <c r="H319" s="117"/>
      <c r="I319" s="117"/>
      <c r="J319" s="117"/>
      <c r="K319" s="117"/>
      <c r="L319" s="117"/>
    </row>
    <row r="320" spans="2:12">
      <c r="B320" s="116"/>
      <c r="C320" s="117"/>
      <c r="D320" s="117"/>
      <c r="E320" s="117"/>
      <c r="F320" s="117"/>
      <c r="G320" s="117"/>
      <c r="H320" s="117"/>
      <c r="I320" s="117"/>
      <c r="J320" s="117"/>
      <c r="K320" s="117"/>
      <c r="L320" s="117"/>
    </row>
    <row r="321" spans="2:12">
      <c r="B321" s="116"/>
      <c r="C321" s="117"/>
      <c r="D321" s="117"/>
      <c r="E321" s="117"/>
      <c r="F321" s="117"/>
      <c r="G321" s="117"/>
      <c r="H321" s="117"/>
      <c r="I321" s="117"/>
      <c r="J321" s="117"/>
      <c r="K321" s="117"/>
      <c r="L321" s="117"/>
    </row>
    <row r="322" spans="2:12">
      <c r="B322" s="116"/>
      <c r="C322" s="117"/>
      <c r="D322" s="117"/>
      <c r="E322" s="117"/>
      <c r="F322" s="117"/>
      <c r="G322" s="117"/>
      <c r="H322" s="117"/>
      <c r="I322" s="117"/>
      <c r="J322" s="117"/>
      <c r="K322" s="117"/>
      <c r="L322" s="117"/>
    </row>
    <row r="323" spans="2:12">
      <c r="B323" s="116"/>
      <c r="C323" s="117"/>
      <c r="D323" s="117"/>
      <c r="E323" s="117"/>
      <c r="F323" s="117"/>
      <c r="G323" s="117"/>
      <c r="H323" s="117"/>
      <c r="I323" s="117"/>
      <c r="J323" s="117"/>
      <c r="K323" s="117"/>
      <c r="L323" s="117"/>
    </row>
    <row r="324" spans="2:12">
      <c r="B324" s="116"/>
      <c r="C324" s="117"/>
      <c r="D324" s="117"/>
      <c r="E324" s="117"/>
      <c r="F324" s="117"/>
      <c r="G324" s="117"/>
      <c r="H324" s="117"/>
      <c r="I324" s="117"/>
      <c r="J324" s="117"/>
      <c r="K324" s="117"/>
      <c r="L324" s="117"/>
    </row>
    <row r="325" spans="2:12">
      <c r="B325" s="116"/>
      <c r="C325" s="117"/>
      <c r="D325" s="117"/>
      <c r="E325" s="117"/>
      <c r="F325" s="117"/>
      <c r="G325" s="117"/>
      <c r="H325" s="117"/>
      <c r="I325" s="117"/>
      <c r="J325" s="117"/>
      <c r="K325" s="117"/>
      <c r="L325" s="117"/>
    </row>
    <row r="326" spans="2:12">
      <c r="B326" s="116"/>
      <c r="C326" s="117"/>
      <c r="D326" s="117"/>
      <c r="E326" s="117"/>
      <c r="F326" s="117"/>
      <c r="G326" s="117"/>
      <c r="H326" s="117"/>
      <c r="I326" s="117"/>
      <c r="J326" s="117"/>
      <c r="K326" s="117"/>
      <c r="L326" s="117"/>
    </row>
    <row r="327" spans="2:12">
      <c r="B327" s="116"/>
      <c r="C327" s="117"/>
      <c r="D327" s="117"/>
      <c r="E327" s="117"/>
      <c r="F327" s="117"/>
      <c r="G327" s="117"/>
      <c r="H327" s="117"/>
      <c r="I327" s="117"/>
      <c r="J327" s="117"/>
      <c r="K327" s="117"/>
      <c r="L327" s="117"/>
    </row>
    <row r="328" spans="2:12">
      <c r="B328" s="116"/>
      <c r="C328" s="117"/>
      <c r="D328" s="117"/>
      <c r="E328" s="117"/>
      <c r="F328" s="117"/>
      <c r="G328" s="117"/>
      <c r="H328" s="117"/>
      <c r="I328" s="117"/>
      <c r="J328" s="117"/>
      <c r="K328" s="117"/>
      <c r="L328" s="117"/>
    </row>
    <row r="329" spans="2:12">
      <c r="B329" s="116"/>
      <c r="C329" s="117"/>
      <c r="D329" s="117"/>
      <c r="E329" s="117"/>
      <c r="F329" s="117"/>
      <c r="G329" s="117"/>
      <c r="H329" s="117"/>
      <c r="I329" s="117"/>
      <c r="J329" s="117"/>
      <c r="K329" s="117"/>
      <c r="L329" s="117"/>
    </row>
    <row r="330" spans="2:12">
      <c r="B330" s="116"/>
      <c r="C330" s="117"/>
      <c r="D330" s="117"/>
      <c r="E330" s="117"/>
      <c r="F330" s="117"/>
      <c r="G330" s="117"/>
      <c r="H330" s="117"/>
      <c r="I330" s="117"/>
      <c r="J330" s="117"/>
      <c r="K330" s="117"/>
      <c r="L330" s="117"/>
    </row>
    <row r="331" spans="2:12">
      <c r="B331" s="116"/>
      <c r="C331" s="117"/>
      <c r="D331" s="117"/>
      <c r="E331" s="117"/>
      <c r="F331" s="117"/>
      <c r="G331" s="117"/>
      <c r="H331" s="117"/>
      <c r="I331" s="117"/>
      <c r="J331" s="117"/>
      <c r="K331" s="117"/>
      <c r="L331" s="117"/>
    </row>
    <row r="332" spans="2:12">
      <c r="B332" s="116"/>
      <c r="C332" s="117"/>
      <c r="D332" s="117"/>
      <c r="E332" s="117"/>
      <c r="F332" s="117"/>
      <c r="G332" s="117"/>
      <c r="H332" s="117"/>
      <c r="I332" s="117"/>
      <c r="J332" s="117"/>
      <c r="K332" s="117"/>
      <c r="L332" s="117"/>
    </row>
    <row r="333" spans="2:12">
      <c r="B333" s="116"/>
      <c r="C333" s="117"/>
      <c r="D333" s="117"/>
      <c r="E333" s="117"/>
      <c r="F333" s="117"/>
      <c r="G333" s="117"/>
      <c r="H333" s="117"/>
      <c r="I333" s="117"/>
      <c r="J333" s="117"/>
      <c r="K333" s="117"/>
      <c r="L333" s="117"/>
    </row>
    <row r="334" spans="2:12">
      <c r="B334" s="116"/>
      <c r="C334" s="117"/>
      <c r="D334" s="117"/>
      <c r="E334" s="117"/>
      <c r="F334" s="117"/>
      <c r="G334" s="117"/>
      <c r="H334" s="117"/>
      <c r="I334" s="117"/>
      <c r="J334" s="117"/>
      <c r="K334" s="117"/>
      <c r="L334" s="117"/>
    </row>
    <row r="335" spans="2:12">
      <c r="B335" s="116"/>
      <c r="C335" s="117"/>
      <c r="D335" s="117"/>
      <c r="E335" s="117"/>
      <c r="F335" s="117"/>
      <c r="G335" s="117"/>
      <c r="H335" s="117"/>
      <c r="I335" s="117"/>
      <c r="J335" s="117"/>
      <c r="K335" s="117"/>
      <c r="L335" s="117"/>
    </row>
    <row r="336" spans="2:12">
      <c r="B336" s="116"/>
      <c r="C336" s="117"/>
      <c r="D336" s="117"/>
      <c r="E336" s="117"/>
      <c r="F336" s="117"/>
      <c r="G336" s="117"/>
      <c r="H336" s="117"/>
      <c r="I336" s="117"/>
      <c r="J336" s="117"/>
      <c r="K336" s="117"/>
      <c r="L336" s="117"/>
    </row>
    <row r="337" spans="2:12">
      <c r="B337" s="116"/>
      <c r="C337" s="117"/>
      <c r="D337" s="117"/>
      <c r="E337" s="117"/>
      <c r="F337" s="117"/>
      <c r="G337" s="117"/>
      <c r="H337" s="117"/>
      <c r="I337" s="117"/>
      <c r="J337" s="117"/>
      <c r="K337" s="117"/>
      <c r="L337" s="117"/>
    </row>
    <row r="338" spans="2:12">
      <c r="B338" s="116"/>
      <c r="C338" s="117"/>
      <c r="D338" s="117"/>
      <c r="E338" s="117"/>
      <c r="F338" s="117"/>
      <c r="G338" s="117"/>
      <c r="H338" s="117"/>
      <c r="I338" s="117"/>
      <c r="J338" s="117"/>
      <c r="K338" s="117"/>
      <c r="L338" s="117"/>
    </row>
    <row r="339" spans="2:12">
      <c r="B339" s="116"/>
      <c r="C339" s="117"/>
      <c r="D339" s="117"/>
      <c r="E339" s="117"/>
      <c r="F339" s="117"/>
      <c r="G339" s="117"/>
      <c r="H339" s="117"/>
      <c r="I339" s="117"/>
      <c r="J339" s="117"/>
      <c r="K339" s="117"/>
      <c r="L339" s="117"/>
    </row>
    <row r="340" spans="2:12">
      <c r="B340" s="116"/>
      <c r="C340" s="117"/>
      <c r="D340" s="117"/>
      <c r="E340" s="117"/>
      <c r="F340" s="117"/>
      <c r="G340" s="117"/>
      <c r="H340" s="117"/>
      <c r="I340" s="117"/>
      <c r="J340" s="117"/>
      <c r="K340" s="117"/>
      <c r="L340" s="117"/>
    </row>
    <row r="341" spans="2:12">
      <c r="B341" s="116"/>
      <c r="C341" s="117"/>
      <c r="D341" s="117"/>
      <c r="E341" s="117"/>
      <c r="F341" s="117"/>
      <c r="G341" s="117"/>
      <c r="H341" s="117"/>
      <c r="I341" s="117"/>
      <c r="J341" s="117"/>
      <c r="K341" s="117"/>
      <c r="L341" s="117"/>
    </row>
    <row r="342" spans="2:12">
      <c r="B342" s="116"/>
      <c r="C342" s="117"/>
      <c r="D342" s="117"/>
      <c r="E342" s="117"/>
      <c r="F342" s="117"/>
      <c r="G342" s="117"/>
      <c r="H342" s="117"/>
      <c r="I342" s="117"/>
      <c r="J342" s="117"/>
      <c r="K342" s="117"/>
      <c r="L342" s="117"/>
    </row>
    <row r="343" spans="2:12">
      <c r="B343" s="116"/>
      <c r="C343" s="117"/>
      <c r="D343" s="117"/>
      <c r="E343" s="117"/>
      <c r="F343" s="117"/>
      <c r="G343" s="117"/>
      <c r="H343" s="117"/>
      <c r="I343" s="117"/>
      <c r="J343" s="117"/>
      <c r="K343" s="117"/>
      <c r="L343" s="117"/>
    </row>
    <row r="344" spans="2:12">
      <c r="B344" s="116"/>
      <c r="C344" s="117"/>
      <c r="D344" s="117"/>
      <c r="E344" s="117"/>
      <c r="F344" s="117"/>
      <c r="G344" s="117"/>
      <c r="H344" s="117"/>
      <c r="I344" s="117"/>
      <c r="J344" s="117"/>
      <c r="K344" s="117"/>
      <c r="L344" s="117"/>
    </row>
    <row r="345" spans="2:12">
      <c r="B345" s="116"/>
      <c r="C345" s="117"/>
      <c r="D345" s="117"/>
      <c r="E345" s="117"/>
      <c r="F345" s="117"/>
      <c r="G345" s="117"/>
      <c r="H345" s="117"/>
      <c r="I345" s="117"/>
      <c r="J345" s="117"/>
      <c r="K345" s="117"/>
      <c r="L345" s="117"/>
    </row>
    <row r="346" spans="2:12">
      <c r="B346" s="116"/>
      <c r="C346" s="117"/>
      <c r="D346" s="117"/>
      <c r="E346" s="117"/>
      <c r="F346" s="117"/>
      <c r="G346" s="117"/>
      <c r="H346" s="117"/>
      <c r="I346" s="117"/>
      <c r="J346" s="117"/>
      <c r="K346" s="117"/>
      <c r="L346" s="117"/>
    </row>
    <row r="347" spans="2:12">
      <c r="B347" s="116"/>
      <c r="C347" s="117"/>
      <c r="D347" s="117"/>
      <c r="E347" s="117"/>
      <c r="F347" s="117"/>
      <c r="G347" s="117"/>
      <c r="H347" s="117"/>
      <c r="I347" s="117"/>
      <c r="J347" s="117"/>
      <c r="K347" s="117"/>
      <c r="L347" s="117"/>
    </row>
    <row r="348" spans="2:12">
      <c r="B348" s="116"/>
      <c r="C348" s="117"/>
      <c r="D348" s="117"/>
      <c r="E348" s="117"/>
      <c r="F348" s="117"/>
      <c r="G348" s="117"/>
      <c r="H348" s="117"/>
      <c r="I348" s="117"/>
      <c r="J348" s="117"/>
      <c r="K348" s="117"/>
      <c r="L348" s="117"/>
    </row>
    <row r="349" spans="2:12">
      <c r="B349" s="116"/>
      <c r="C349" s="117"/>
      <c r="D349" s="117"/>
      <c r="E349" s="117"/>
      <c r="F349" s="117"/>
      <c r="G349" s="117"/>
      <c r="H349" s="117"/>
      <c r="I349" s="117"/>
      <c r="J349" s="117"/>
      <c r="K349" s="117"/>
      <c r="L349" s="117"/>
    </row>
    <row r="350" spans="2:12">
      <c r="B350" s="116"/>
      <c r="C350" s="117"/>
      <c r="D350" s="117"/>
      <c r="E350" s="117"/>
      <c r="F350" s="117"/>
      <c r="G350" s="117"/>
      <c r="H350" s="117"/>
      <c r="I350" s="117"/>
      <c r="J350" s="117"/>
      <c r="K350" s="117"/>
      <c r="L350" s="117"/>
    </row>
    <row r="351" spans="2:12">
      <c r="B351" s="116"/>
      <c r="C351" s="117"/>
      <c r="D351" s="117"/>
      <c r="E351" s="117"/>
      <c r="F351" s="117"/>
      <c r="G351" s="117"/>
      <c r="H351" s="117"/>
      <c r="I351" s="117"/>
      <c r="J351" s="117"/>
      <c r="K351" s="117"/>
      <c r="L351" s="117"/>
    </row>
    <row r="352" spans="2:12">
      <c r="B352" s="116"/>
      <c r="C352" s="117"/>
      <c r="D352" s="117"/>
      <c r="E352" s="117"/>
      <c r="F352" s="117"/>
      <c r="G352" s="117"/>
      <c r="H352" s="117"/>
      <c r="I352" s="117"/>
      <c r="J352" s="117"/>
      <c r="K352" s="117"/>
      <c r="L352" s="117"/>
    </row>
    <row r="353" spans="2:12">
      <c r="B353" s="116"/>
      <c r="C353" s="117"/>
      <c r="D353" s="117"/>
      <c r="E353" s="117"/>
      <c r="F353" s="117"/>
      <c r="G353" s="117"/>
      <c r="H353" s="117"/>
      <c r="I353" s="117"/>
      <c r="J353" s="117"/>
      <c r="K353" s="117"/>
      <c r="L353" s="117"/>
    </row>
    <row r="354" spans="2:12">
      <c r="B354" s="116"/>
      <c r="C354" s="117"/>
      <c r="D354" s="117"/>
      <c r="E354" s="117"/>
      <c r="F354" s="117"/>
      <c r="G354" s="117"/>
      <c r="H354" s="117"/>
      <c r="I354" s="117"/>
      <c r="J354" s="117"/>
      <c r="K354" s="117"/>
      <c r="L354" s="117"/>
    </row>
    <row r="355" spans="2:12">
      <c r="B355" s="116"/>
      <c r="C355" s="117"/>
      <c r="D355" s="117"/>
      <c r="E355" s="117"/>
      <c r="F355" s="117"/>
      <c r="G355" s="117"/>
      <c r="H355" s="117"/>
      <c r="I355" s="117"/>
      <c r="J355" s="117"/>
      <c r="K355" s="117"/>
      <c r="L355" s="117"/>
    </row>
    <row r="356" spans="2:12">
      <c r="B356" s="116"/>
      <c r="C356" s="117"/>
      <c r="D356" s="117"/>
      <c r="E356" s="117"/>
      <c r="F356" s="117"/>
      <c r="G356" s="117"/>
      <c r="H356" s="117"/>
      <c r="I356" s="117"/>
      <c r="J356" s="117"/>
      <c r="K356" s="117"/>
      <c r="L356" s="117"/>
    </row>
    <row r="357" spans="2:12">
      <c r="B357" s="116"/>
      <c r="C357" s="117"/>
      <c r="D357" s="117"/>
      <c r="E357" s="117"/>
      <c r="F357" s="117"/>
      <c r="G357" s="117"/>
      <c r="H357" s="117"/>
      <c r="I357" s="117"/>
      <c r="J357" s="117"/>
      <c r="K357" s="117"/>
      <c r="L357" s="117"/>
    </row>
    <row r="358" spans="2:12">
      <c r="B358" s="116"/>
      <c r="C358" s="117"/>
      <c r="D358" s="117"/>
      <c r="E358" s="117"/>
      <c r="F358" s="117"/>
      <c r="G358" s="117"/>
      <c r="H358" s="117"/>
      <c r="I358" s="117"/>
      <c r="J358" s="117"/>
      <c r="K358" s="117"/>
      <c r="L358" s="117"/>
    </row>
    <row r="359" spans="2:12">
      <c r="B359" s="116"/>
      <c r="C359" s="117"/>
      <c r="D359" s="117"/>
      <c r="E359" s="117"/>
      <c r="F359" s="117"/>
      <c r="G359" s="117"/>
      <c r="H359" s="117"/>
      <c r="I359" s="117"/>
      <c r="J359" s="117"/>
      <c r="K359" s="117"/>
      <c r="L359" s="117"/>
    </row>
    <row r="360" spans="2:12">
      <c r="B360" s="116"/>
      <c r="C360" s="117"/>
      <c r="D360" s="117"/>
      <c r="E360" s="117"/>
      <c r="F360" s="117"/>
      <c r="G360" s="117"/>
      <c r="H360" s="117"/>
      <c r="I360" s="117"/>
      <c r="J360" s="117"/>
      <c r="K360" s="117"/>
      <c r="L360" s="117"/>
    </row>
    <row r="361" spans="2:12">
      <c r="B361" s="116"/>
      <c r="C361" s="117"/>
      <c r="D361" s="117"/>
      <c r="E361" s="117"/>
      <c r="F361" s="117"/>
      <c r="G361" s="117"/>
      <c r="H361" s="117"/>
      <c r="I361" s="117"/>
      <c r="J361" s="117"/>
      <c r="K361" s="117"/>
      <c r="L361" s="117"/>
    </row>
    <row r="362" spans="2:12">
      <c r="B362" s="116"/>
      <c r="C362" s="117"/>
      <c r="D362" s="117"/>
      <c r="E362" s="117"/>
      <c r="F362" s="117"/>
      <c r="G362" s="117"/>
      <c r="H362" s="117"/>
      <c r="I362" s="117"/>
      <c r="J362" s="117"/>
      <c r="K362" s="117"/>
      <c r="L362" s="117"/>
    </row>
    <row r="363" spans="2:12">
      <c r="B363" s="116"/>
      <c r="C363" s="117"/>
      <c r="D363" s="117"/>
      <c r="E363" s="117"/>
      <c r="F363" s="117"/>
      <c r="G363" s="117"/>
      <c r="H363" s="117"/>
      <c r="I363" s="117"/>
      <c r="J363" s="117"/>
      <c r="K363" s="117"/>
      <c r="L363" s="117"/>
    </row>
    <row r="364" spans="2:12">
      <c r="B364" s="116"/>
      <c r="C364" s="117"/>
      <c r="D364" s="117"/>
      <c r="E364" s="117"/>
      <c r="F364" s="117"/>
      <c r="G364" s="117"/>
      <c r="H364" s="117"/>
      <c r="I364" s="117"/>
      <c r="J364" s="117"/>
      <c r="K364" s="117"/>
      <c r="L364" s="117"/>
    </row>
    <row r="365" spans="2:12">
      <c r="B365" s="116"/>
      <c r="C365" s="117"/>
      <c r="D365" s="117"/>
      <c r="E365" s="117"/>
      <c r="F365" s="117"/>
      <c r="G365" s="117"/>
      <c r="H365" s="117"/>
      <c r="I365" s="117"/>
      <c r="J365" s="117"/>
      <c r="K365" s="117"/>
      <c r="L365" s="117"/>
    </row>
    <row r="366" spans="2:12">
      <c r="B366" s="116"/>
      <c r="C366" s="117"/>
      <c r="D366" s="117"/>
      <c r="E366" s="117"/>
      <c r="F366" s="117"/>
      <c r="G366" s="117"/>
      <c r="H366" s="117"/>
      <c r="I366" s="117"/>
      <c r="J366" s="117"/>
      <c r="K366" s="117"/>
      <c r="L366" s="117"/>
    </row>
    <row r="367" spans="2:12">
      <c r="B367" s="116"/>
      <c r="C367" s="117"/>
      <c r="D367" s="117"/>
      <c r="E367" s="117"/>
      <c r="F367" s="117"/>
      <c r="G367" s="117"/>
      <c r="H367" s="117"/>
      <c r="I367" s="117"/>
      <c r="J367" s="117"/>
      <c r="K367" s="117"/>
      <c r="L367" s="117"/>
    </row>
    <row r="368" spans="2:12">
      <c r="B368" s="116"/>
      <c r="C368" s="117"/>
      <c r="D368" s="117"/>
      <c r="E368" s="117"/>
      <c r="F368" s="117"/>
      <c r="G368" s="117"/>
      <c r="H368" s="117"/>
      <c r="I368" s="117"/>
      <c r="J368" s="117"/>
      <c r="K368" s="117"/>
      <c r="L368" s="117"/>
    </row>
    <row r="369" spans="2:12">
      <c r="B369" s="116"/>
      <c r="C369" s="117"/>
      <c r="D369" s="117"/>
      <c r="E369" s="117"/>
      <c r="F369" s="117"/>
      <c r="G369" s="117"/>
      <c r="H369" s="117"/>
      <c r="I369" s="117"/>
      <c r="J369" s="117"/>
      <c r="K369" s="117"/>
      <c r="L369" s="117"/>
    </row>
    <row r="370" spans="2:12">
      <c r="B370" s="116"/>
      <c r="C370" s="117"/>
      <c r="D370" s="117"/>
      <c r="E370" s="117"/>
      <c r="F370" s="117"/>
      <c r="G370" s="117"/>
      <c r="H370" s="117"/>
      <c r="I370" s="117"/>
      <c r="J370" s="117"/>
      <c r="K370" s="117"/>
      <c r="L370" s="117"/>
    </row>
    <row r="371" spans="2:12">
      <c r="B371" s="116"/>
      <c r="C371" s="117"/>
      <c r="D371" s="117"/>
      <c r="E371" s="117"/>
      <c r="F371" s="117"/>
      <c r="G371" s="117"/>
      <c r="H371" s="117"/>
      <c r="I371" s="117"/>
      <c r="J371" s="117"/>
      <c r="K371" s="117"/>
      <c r="L371" s="117"/>
    </row>
    <row r="372" spans="2:12">
      <c r="B372" s="116"/>
      <c r="C372" s="117"/>
      <c r="D372" s="117"/>
      <c r="E372" s="117"/>
      <c r="F372" s="117"/>
      <c r="G372" s="117"/>
      <c r="H372" s="117"/>
      <c r="I372" s="117"/>
      <c r="J372" s="117"/>
      <c r="K372" s="117"/>
      <c r="L372" s="117"/>
    </row>
    <row r="373" spans="2:12">
      <c r="B373" s="116"/>
      <c r="C373" s="117"/>
      <c r="D373" s="117"/>
      <c r="E373" s="117"/>
      <c r="F373" s="117"/>
      <c r="G373" s="117"/>
      <c r="H373" s="117"/>
      <c r="I373" s="117"/>
      <c r="J373" s="117"/>
      <c r="K373" s="117"/>
      <c r="L373" s="117"/>
    </row>
    <row r="374" spans="2:12">
      <c r="B374" s="116"/>
      <c r="C374" s="117"/>
      <c r="D374" s="117"/>
      <c r="E374" s="117"/>
      <c r="F374" s="117"/>
      <c r="G374" s="117"/>
      <c r="H374" s="117"/>
      <c r="I374" s="117"/>
      <c r="J374" s="117"/>
      <c r="K374" s="117"/>
      <c r="L374" s="117"/>
    </row>
    <row r="375" spans="2:12">
      <c r="B375" s="116"/>
      <c r="C375" s="117"/>
      <c r="D375" s="117"/>
      <c r="E375" s="117"/>
      <c r="F375" s="117"/>
      <c r="G375" s="117"/>
      <c r="H375" s="117"/>
      <c r="I375" s="117"/>
      <c r="J375" s="117"/>
      <c r="K375" s="117"/>
      <c r="L375" s="117"/>
    </row>
    <row r="376" spans="2:12">
      <c r="B376" s="116"/>
      <c r="C376" s="117"/>
      <c r="D376" s="117"/>
      <c r="E376" s="117"/>
      <c r="F376" s="117"/>
      <c r="G376" s="117"/>
      <c r="H376" s="117"/>
      <c r="I376" s="117"/>
      <c r="J376" s="117"/>
      <c r="K376" s="117"/>
      <c r="L376" s="117"/>
    </row>
    <row r="377" spans="2:12">
      <c r="B377" s="116"/>
      <c r="C377" s="117"/>
      <c r="D377" s="117"/>
      <c r="E377" s="117"/>
      <c r="F377" s="117"/>
      <c r="G377" s="117"/>
      <c r="H377" s="117"/>
      <c r="I377" s="117"/>
      <c r="J377" s="117"/>
      <c r="K377" s="117"/>
      <c r="L377" s="117"/>
    </row>
    <row r="378" spans="2:12">
      <c r="B378" s="116"/>
      <c r="C378" s="117"/>
      <c r="D378" s="117"/>
      <c r="E378" s="117"/>
      <c r="F378" s="117"/>
      <c r="G378" s="117"/>
      <c r="H378" s="117"/>
      <c r="I378" s="117"/>
      <c r="J378" s="117"/>
      <c r="K378" s="117"/>
      <c r="L378" s="117"/>
    </row>
    <row r="379" spans="2:12">
      <c r="B379" s="116"/>
      <c r="C379" s="117"/>
      <c r="D379" s="117"/>
      <c r="E379" s="117"/>
      <c r="F379" s="117"/>
      <c r="G379" s="117"/>
      <c r="H379" s="117"/>
      <c r="I379" s="117"/>
      <c r="J379" s="117"/>
      <c r="K379" s="117"/>
      <c r="L379" s="117"/>
    </row>
    <row r="380" spans="2:12">
      <c r="B380" s="116"/>
      <c r="C380" s="117"/>
      <c r="D380" s="117"/>
      <c r="E380" s="117"/>
      <c r="F380" s="117"/>
      <c r="G380" s="117"/>
      <c r="H380" s="117"/>
      <c r="I380" s="117"/>
      <c r="J380" s="117"/>
      <c r="K380" s="117"/>
      <c r="L380" s="117"/>
    </row>
    <row r="381" spans="2:12">
      <c r="B381" s="116"/>
      <c r="C381" s="117"/>
      <c r="D381" s="117"/>
      <c r="E381" s="117"/>
      <c r="F381" s="117"/>
      <c r="G381" s="117"/>
      <c r="H381" s="117"/>
      <c r="I381" s="117"/>
      <c r="J381" s="117"/>
      <c r="K381" s="117"/>
      <c r="L381" s="117"/>
    </row>
    <row r="382" spans="2:12">
      <c r="B382" s="116"/>
      <c r="C382" s="117"/>
      <c r="D382" s="117"/>
      <c r="E382" s="117"/>
      <c r="F382" s="117"/>
      <c r="G382" s="117"/>
      <c r="H382" s="117"/>
      <c r="I382" s="117"/>
      <c r="J382" s="117"/>
      <c r="K382" s="117"/>
      <c r="L382" s="117"/>
    </row>
    <row r="383" spans="2:12">
      <c r="B383" s="116"/>
      <c r="C383" s="117"/>
      <c r="D383" s="117"/>
      <c r="E383" s="117"/>
      <c r="F383" s="117"/>
      <c r="G383" s="117"/>
      <c r="H383" s="117"/>
      <c r="I383" s="117"/>
      <c r="J383" s="117"/>
      <c r="K383" s="117"/>
      <c r="L383" s="117"/>
    </row>
    <row r="384" spans="2:12">
      <c r="B384" s="116"/>
      <c r="C384" s="117"/>
      <c r="D384" s="117"/>
      <c r="E384" s="117"/>
      <c r="F384" s="117"/>
      <c r="G384" s="117"/>
      <c r="H384" s="117"/>
      <c r="I384" s="117"/>
      <c r="J384" s="117"/>
      <c r="K384" s="117"/>
      <c r="L384" s="117"/>
    </row>
    <row r="385" spans="2:12">
      <c r="B385" s="116"/>
      <c r="C385" s="117"/>
      <c r="D385" s="117"/>
      <c r="E385" s="117"/>
      <c r="F385" s="117"/>
      <c r="G385" s="117"/>
      <c r="H385" s="117"/>
      <c r="I385" s="117"/>
      <c r="J385" s="117"/>
      <c r="K385" s="117"/>
      <c r="L385" s="117"/>
    </row>
    <row r="386" spans="2:12">
      <c r="B386" s="116"/>
      <c r="C386" s="117"/>
      <c r="D386" s="117"/>
      <c r="E386" s="117"/>
      <c r="F386" s="117"/>
      <c r="G386" s="117"/>
      <c r="H386" s="117"/>
      <c r="I386" s="117"/>
      <c r="J386" s="117"/>
      <c r="K386" s="117"/>
      <c r="L386" s="117"/>
    </row>
    <row r="387" spans="2:12">
      <c r="B387" s="116"/>
      <c r="C387" s="117"/>
      <c r="D387" s="117"/>
      <c r="E387" s="117"/>
      <c r="F387" s="117"/>
      <c r="G387" s="117"/>
      <c r="H387" s="117"/>
      <c r="I387" s="117"/>
      <c r="J387" s="117"/>
      <c r="K387" s="117"/>
      <c r="L387" s="117"/>
    </row>
    <row r="388" spans="2:12">
      <c r="B388" s="116"/>
      <c r="C388" s="117"/>
      <c r="D388" s="117"/>
      <c r="E388" s="117"/>
      <c r="F388" s="117"/>
      <c r="G388" s="117"/>
      <c r="H388" s="117"/>
      <c r="I388" s="117"/>
      <c r="J388" s="117"/>
      <c r="K388" s="117"/>
      <c r="L388" s="117"/>
    </row>
    <row r="389" spans="2:12">
      <c r="B389" s="116"/>
      <c r="C389" s="117"/>
      <c r="D389" s="117"/>
      <c r="E389" s="117"/>
      <c r="F389" s="117"/>
      <c r="G389" s="117"/>
      <c r="H389" s="117"/>
      <c r="I389" s="117"/>
      <c r="J389" s="117"/>
      <c r="K389" s="117"/>
      <c r="L389" s="117"/>
    </row>
    <row r="390" spans="2:12">
      <c r="B390" s="116"/>
      <c r="C390" s="117"/>
      <c r="D390" s="117"/>
      <c r="E390" s="117"/>
      <c r="F390" s="117"/>
      <c r="G390" s="117"/>
      <c r="H390" s="117"/>
      <c r="I390" s="117"/>
      <c r="J390" s="117"/>
      <c r="K390" s="117"/>
      <c r="L390" s="117"/>
    </row>
    <row r="391" spans="2:12">
      <c r="B391" s="116"/>
      <c r="C391" s="117"/>
      <c r="D391" s="117"/>
      <c r="E391" s="117"/>
      <c r="F391" s="117"/>
      <c r="G391" s="117"/>
      <c r="H391" s="117"/>
      <c r="I391" s="117"/>
      <c r="J391" s="117"/>
      <c r="K391" s="117"/>
      <c r="L391" s="117"/>
    </row>
    <row r="392" spans="2:12">
      <c r="B392" s="116"/>
      <c r="C392" s="117"/>
      <c r="D392" s="117"/>
      <c r="E392" s="117"/>
      <c r="F392" s="117"/>
      <c r="G392" s="117"/>
      <c r="H392" s="117"/>
      <c r="I392" s="117"/>
      <c r="J392" s="117"/>
      <c r="K392" s="117"/>
      <c r="L392" s="117"/>
    </row>
    <row r="393" spans="2:12">
      <c r="B393" s="116"/>
      <c r="C393" s="117"/>
      <c r="D393" s="117"/>
      <c r="E393" s="117"/>
      <c r="F393" s="117"/>
      <c r="G393" s="117"/>
      <c r="H393" s="117"/>
      <c r="I393" s="117"/>
      <c r="J393" s="117"/>
      <c r="K393" s="117"/>
      <c r="L393" s="117"/>
    </row>
    <row r="394" spans="2:12">
      <c r="B394" s="116"/>
      <c r="C394" s="117"/>
      <c r="D394" s="117"/>
      <c r="E394" s="117"/>
      <c r="F394" s="117"/>
      <c r="G394" s="117"/>
      <c r="H394" s="117"/>
      <c r="I394" s="117"/>
      <c r="J394" s="117"/>
      <c r="K394" s="117"/>
      <c r="L394" s="117"/>
    </row>
    <row r="395" spans="2:12">
      <c r="B395" s="116"/>
      <c r="C395" s="117"/>
      <c r="D395" s="117"/>
      <c r="E395" s="117"/>
      <c r="F395" s="117"/>
      <c r="G395" s="117"/>
      <c r="H395" s="117"/>
      <c r="I395" s="117"/>
      <c r="J395" s="117"/>
      <c r="K395" s="117"/>
      <c r="L395" s="117"/>
    </row>
    <row r="396" spans="2:12">
      <c r="B396" s="116"/>
      <c r="C396" s="117"/>
      <c r="D396" s="117"/>
      <c r="E396" s="117"/>
      <c r="F396" s="117"/>
      <c r="G396" s="117"/>
      <c r="H396" s="117"/>
      <c r="I396" s="117"/>
      <c r="J396" s="117"/>
      <c r="K396" s="117"/>
      <c r="L396" s="117"/>
    </row>
    <row r="397" spans="2:12">
      <c r="B397" s="116"/>
      <c r="C397" s="117"/>
      <c r="D397" s="117"/>
      <c r="E397" s="117"/>
      <c r="F397" s="117"/>
      <c r="G397" s="117"/>
      <c r="H397" s="117"/>
      <c r="I397" s="117"/>
      <c r="J397" s="117"/>
      <c r="K397" s="117"/>
      <c r="L397" s="117"/>
    </row>
    <row r="398" spans="2:12">
      <c r="B398" s="116"/>
      <c r="C398" s="117"/>
      <c r="D398" s="117"/>
      <c r="E398" s="117"/>
      <c r="F398" s="117"/>
      <c r="G398" s="117"/>
      <c r="H398" s="117"/>
      <c r="I398" s="117"/>
      <c r="J398" s="117"/>
      <c r="K398" s="117"/>
      <c r="L398" s="117"/>
    </row>
    <row r="399" spans="2:12">
      <c r="B399" s="116"/>
      <c r="C399" s="117"/>
      <c r="D399" s="117"/>
      <c r="E399" s="117"/>
      <c r="F399" s="117"/>
      <c r="G399" s="117"/>
      <c r="H399" s="117"/>
      <c r="I399" s="117"/>
      <c r="J399" s="117"/>
      <c r="K399" s="117"/>
      <c r="L399" s="117"/>
    </row>
    <row r="400" spans="2:12">
      <c r="B400" s="116"/>
      <c r="C400" s="117"/>
      <c r="D400" s="117"/>
      <c r="E400" s="117"/>
      <c r="F400" s="117"/>
      <c r="G400" s="117"/>
      <c r="H400" s="117"/>
      <c r="I400" s="117"/>
      <c r="J400" s="117"/>
      <c r="K400" s="117"/>
      <c r="L400" s="117"/>
    </row>
    <row r="401" spans="2:12">
      <c r="B401" s="116"/>
      <c r="C401" s="117"/>
      <c r="D401" s="117"/>
      <c r="E401" s="117"/>
      <c r="F401" s="117"/>
      <c r="G401" s="117"/>
      <c r="H401" s="117"/>
      <c r="I401" s="117"/>
      <c r="J401" s="117"/>
      <c r="K401" s="117"/>
      <c r="L401" s="117"/>
    </row>
    <row r="402" spans="2:12">
      <c r="B402" s="116"/>
      <c r="C402" s="117"/>
      <c r="D402" s="117"/>
      <c r="E402" s="117"/>
      <c r="F402" s="117"/>
      <c r="G402" s="117"/>
      <c r="H402" s="117"/>
      <c r="I402" s="117"/>
      <c r="J402" s="117"/>
      <c r="K402" s="117"/>
      <c r="L402" s="117"/>
    </row>
    <row r="403" spans="2:12">
      <c r="B403" s="116"/>
      <c r="C403" s="117"/>
      <c r="D403" s="117"/>
      <c r="E403" s="117"/>
      <c r="F403" s="117"/>
      <c r="G403" s="117"/>
      <c r="H403" s="117"/>
      <c r="I403" s="117"/>
      <c r="J403" s="117"/>
      <c r="K403" s="117"/>
      <c r="L403" s="117"/>
    </row>
    <row r="404" spans="2:12">
      <c r="B404" s="116"/>
      <c r="C404" s="117"/>
      <c r="D404" s="117"/>
      <c r="E404" s="117"/>
      <c r="F404" s="117"/>
      <c r="G404" s="117"/>
      <c r="H404" s="117"/>
      <c r="I404" s="117"/>
      <c r="J404" s="117"/>
      <c r="K404" s="117"/>
      <c r="L404" s="117"/>
    </row>
    <row r="405" spans="2:12">
      <c r="B405" s="116"/>
      <c r="C405" s="117"/>
      <c r="D405" s="117"/>
      <c r="E405" s="117"/>
      <c r="F405" s="117"/>
      <c r="G405" s="117"/>
      <c r="H405" s="117"/>
      <c r="I405" s="117"/>
      <c r="J405" s="117"/>
      <c r="K405" s="117"/>
      <c r="L405" s="117"/>
    </row>
    <row r="406" spans="2:12">
      <c r="B406" s="116"/>
      <c r="C406" s="117"/>
      <c r="D406" s="117"/>
      <c r="E406" s="117"/>
      <c r="F406" s="117"/>
      <c r="G406" s="117"/>
      <c r="H406" s="117"/>
      <c r="I406" s="117"/>
      <c r="J406" s="117"/>
      <c r="K406" s="117"/>
      <c r="L406" s="117"/>
    </row>
    <row r="407" spans="2:12">
      <c r="B407" s="116"/>
      <c r="C407" s="117"/>
      <c r="D407" s="117"/>
      <c r="E407" s="117"/>
      <c r="F407" s="117"/>
      <c r="G407" s="117"/>
      <c r="H407" s="117"/>
      <c r="I407" s="117"/>
      <c r="J407" s="117"/>
      <c r="K407" s="117"/>
      <c r="L407" s="117"/>
    </row>
    <row r="408" spans="2:12">
      <c r="B408" s="116"/>
      <c r="C408" s="117"/>
      <c r="D408" s="117"/>
      <c r="E408" s="117"/>
      <c r="F408" s="117"/>
      <c r="G408" s="117"/>
      <c r="H408" s="117"/>
      <c r="I408" s="117"/>
      <c r="J408" s="117"/>
      <c r="K408" s="117"/>
      <c r="L408" s="117"/>
    </row>
    <row r="409" spans="2:12">
      <c r="B409" s="116"/>
      <c r="C409" s="117"/>
      <c r="D409" s="117"/>
      <c r="E409" s="117"/>
      <c r="F409" s="117"/>
      <c r="G409" s="117"/>
      <c r="H409" s="117"/>
      <c r="I409" s="117"/>
      <c r="J409" s="117"/>
      <c r="K409" s="117"/>
      <c r="L409" s="117"/>
    </row>
    <row r="410" spans="2:12">
      <c r="B410" s="116"/>
      <c r="C410" s="117"/>
      <c r="D410" s="117"/>
      <c r="E410" s="117"/>
      <c r="F410" s="117"/>
      <c r="G410" s="117"/>
      <c r="H410" s="117"/>
      <c r="I410" s="117"/>
      <c r="J410" s="117"/>
      <c r="K410" s="117"/>
      <c r="L410" s="117"/>
    </row>
    <row r="411" spans="2:12">
      <c r="B411" s="116"/>
      <c r="C411" s="117"/>
      <c r="D411" s="117"/>
      <c r="E411" s="117"/>
      <c r="F411" s="117"/>
      <c r="G411" s="117"/>
      <c r="H411" s="117"/>
      <c r="I411" s="117"/>
      <c r="J411" s="117"/>
      <c r="K411" s="117"/>
      <c r="L411" s="117"/>
    </row>
    <row r="412" spans="2:12">
      <c r="B412" s="116"/>
      <c r="C412" s="117"/>
      <c r="D412" s="117"/>
      <c r="E412" s="117"/>
      <c r="F412" s="117"/>
      <c r="G412" s="117"/>
      <c r="H412" s="117"/>
      <c r="I412" s="117"/>
      <c r="J412" s="117"/>
      <c r="K412" s="117"/>
      <c r="L412" s="117"/>
    </row>
    <row r="413" spans="2:12">
      <c r="B413" s="116"/>
      <c r="C413" s="117"/>
      <c r="D413" s="117"/>
      <c r="E413" s="117"/>
      <c r="F413" s="117"/>
      <c r="G413" s="117"/>
      <c r="H413" s="117"/>
      <c r="I413" s="117"/>
      <c r="J413" s="117"/>
      <c r="K413" s="117"/>
      <c r="L413" s="117"/>
    </row>
    <row r="414" spans="2:12">
      <c r="B414" s="116"/>
      <c r="C414" s="117"/>
      <c r="D414" s="117"/>
      <c r="E414" s="117"/>
      <c r="F414" s="117"/>
      <c r="G414" s="117"/>
      <c r="H414" s="117"/>
      <c r="I414" s="117"/>
      <c r="J414" s="117"/>
      <c r="K414" s="117"/>
      <c r="L414" s="117"/>
    </row>
    <row r="415" spans="2:12">
      <c r="B415" s="116"/>
      <c r="C415" s="117"/>
      <c r="D415" s="117"/>
      <c r="E415" s="117"/>
      <c r="F415" s="117"/>
      <c r="G415" s="117"/>
      <c r="H415" s="117"/>
      <c r="I415" s="117"/>
      <c r="J415" s="117"/>
      <c r="K415" s="117"/>
      <c r="L415" s="117"/>
    </row>
    <row r="416" spans="2:12">
      <c r="B416" s="116"/>
      <c r="C416" s="117"/>
      <c r="D416" s="117"/>
      <c r="E416" s="117"/>
      <c r="F416" s="117"/>
      <c r="G416" s="117"/>
      <c r="H416" s="117"/>
      <c r="I416" s="117"/>
      <c r="J416" s="117"/>
      <c r="K416" s="117"/>
      <c r="L416" s="117"/>
    </row>
    <row r="417" spans="2:12">
      <c r="B417" s="116"/>
      <c r="C417" s="117"/>
      <c r="D417" s="117"/>
      <c r="E417" s="117"/>
      <c r="F417" s="117"/>
      <c r="G417" s="117"/>
      <c r="H417" s="117"/>
      <c r="I417" s="117"/>
      <c r="J417" s="117"/>
      <c r="K417" s="117"/>
      <c r="L417" s="117"/>
    </row>
    <row r="418" spans="2:12">
      <c r="B418" s="116"/>
      <c r="C418" s="117"/>
      <c r="D418" s="117"/>
      <c r="E418" s="117"/>
      <c r="F418" s="117"/>
      <c r="G418" s="117"/>
      <c r="H418" s="117"/>
      <c r="I418" s="117"/>
      <c r="J418" s="117"/>
      <c r="K418" s="117"/>
      <c r="L418" s="117"/>
    </row>
    <row r="419" spans="2:12">
      <c r="B419" s="116"/>
      <c r="C419" s="117"/>
      <c r="D419" s="117"/>
      <c r="E419" s="117"/>
      <c r="F419" s="117"/>
      <c r="G419" s="117"/>
      <c r="H419" s="117"/>
      <c r="I419" s="117"/>
      <c r="J419" s="117"/>
      <c r="K419" s="117"/>
      <c r="L419" s="117"/>
    </row>
    <row r="420" spans="2:12">
      <c r="B420" s="116"/>
      <c r="C420" s="117"/>
      <c r="D420" s="117"/>
      <c r="E420" s="117"/>
      <c r="F420" s="117"/>
      <c r="G420" s="117"/>
      <c r="H420" s="117"/>
      <c r="I420" s="117"/>
      <c r="J420" s="117"/>
      <c r="K420" s="117"/>
      <c r="L420" s="117"/>
    </row>
    <row r="421" spans="2:12">
      <c r="B421" s="116"/>
      <c r="C421" s="117"/>
      <c r="D421" s="117"/>
      <c r="E421" s="117"/>
      <c r="F421" s="117"/>
      <c r="G421" s="117"/>
      <c r="H421" s="117"/>
      <c r="I421" s="117"/>
      <c r="J421" s="117"/>
      <c r="K421" s="117"/>
      <c r="L421" s="117"/>
    </row>
    <row r="422" spans="2:12">
      <c r="B422" s="116"/>
      <c r="C422" s="117"/>
      <c r="D422" s="117"/>
      <c r="E422" s="117"/>
      <c r="F422" s="117"/>
      <c r="G422" s="117"/>
      <c r="H422" s="117"/>
      <c r="I422" s="117"/>
      <c r="J422" s="117"/>
      <c r="K422" s="117"/>
      <c r="L422" s="117"/>
    </row>
    <row r="423" spans="2:12">
      <c r="B423" s="116"/>
      <c r="C423" s="117"/>
      <c r="D423" s="117"/>
      <c r="E423" s="117"/>
      <c r="F423" s="117"/>
      <c r="G423" s="117"/>
      <c r="H423" s="117"/>
      <c r="I423" s="117"/>
      <c r="J423" s="117"/>
      <c r="K423" s="117"/>
      <c r="L423" s="117"/>
    </row>
    <row r="424" spans="2:12">
      <c r="B424" s="116"/>
      <c r="C424" s="117"/>
      <c r="D424" s="117"/>
      <c r="E424" s="117"/>
      <c r="F424" s="117"/>
      <c r="G424" s="117"/>
      <c r="H424" s="117"/>
      <c r="I424" s="117"/>
      <c r="J424" s="117"/>
      <c r="K424" s="117"/>
      <c r="L424" s="117"/>
    </row>
    <row r="425" spans="2:12">
      <c r="B425" s="116"/>
      <c r="C425" s="117"/>
      <c r="D425" s="117"/>
      <c r="E425" s="117"/>
      <c r="F425" s="117"/>
      <c r="G425" s="117"/>
      <c r="H425" s="117"/>
      <c r="I425" s="117"/>
      <c r="J425" s="117"/>
      <c r="K425" s="117"/>
      <c r="L425" s="117"/>
    </row>
    <row r="426" spans="2:12">
      <c r="B426" s="116"/>
      <c r="C426" s="117"/>
      <c r="D426" s="117"/>
      <c r="E426" s="117"/>
      <c r="F426" s="117"/>
      <c r="G426" s="117"/>
      <c r="H426" s="117"/>
      <c r="I426" s="117"/>
      <c r="J426" s="117"/>
      <c r="K426" s="117"/>
      <c r="L426" s="117"/>
    </row>
    <row r="427" spans="2:12">
      <c r="B427" s="116"/>
      <c r="C427" s="117"/>
      <c r="D427" s="117"/>
      <c r="E427" s="117"/>
      <c r="F427" s="117"/>
      <c r="G427" s="117"/>
      <c r="H427" s="117"/>
      <c r="I427" s="117"/>
      <c r="J427" s="117"/>
      <c r="K427" s="117"/>
      <c r="L427" s="117"/>
    </row>
    <row r="428" spans="2:12">
      <c r="B428" s="116"/>
      <c r="C428" s="117"/>
      <c r="D428" s="117"/>
      <c r="E428" s="117"/>
      <c r="F428" s="117"/>
      <c r="G428" s="117"/>
      <c r="H428" s="117"/>
      <c r="I428" s="117"/>
      <c r="J428" s="117"/>
      <c r="K428" s="117"/>
      <c r="L428" s="117"/>
    </row>
    <row r="429" spans="2:12">
      <c r="B429" s="116"/>
      <c r="C429" s="117"/>
      <c r="D429" s="117"/>
      <c r="E429" s="117"/>
      <c r="F429" s="117"/>
      <c r="G429" s="117"/>
      <c r="H429" s="117"/>
      <c r="I429" s="117"/>
      <c r="J429" s="117"/>
      <c r="K429" s="117"/>
      <c r="L429" s="117"/>
    </row>
    <row r="430" spans="2:12">
      <c r="B430" s="116"/>
      <c r="C430" s="117"/>
      <c r="D430" s="117"/>
      <c r="E430" s="117"/>
      <c r="F430" s="117"/>
      <c r="G430" s="117"/>
      <c r="H430" s="117"/>
      <c r="I430" s="117"/>
      <c r="J430" s="117"/>
      <c r="K430" s="117"/>
      <c r="L430" s="117"/>
    </row>
    <row r="431" spans="2:12">
      <c r="B431" s="116"/>
      <c r="C431" s="117"/>
      <c r="D431" s="117"/>
      <c r="E431" s="117"/>
      <c r="F431" s="117"/>
      <c r="G431" s="117"/>
      <c r="H431" s="117"/>
      <c r="I431" s="117"/>
      <c r="J431" s="117"/>
      <c r="K431" s="117"/>
      <c r="L431" s="117"/>
    </row>
    <row r="432" spans="2:12">
      <c r="B432" s="116"/>
      <c r="C432" s="117"/>
      <c r="D432" s="117"/>
      <c r="E432" s="117"/>
      <c r="F432" s="117"/>
      <c r="G432" s="117"/>
      <c r="H432" s="117"/>
      <c r="I432" s="117"/>
      <c r="J432" s="117"/>
      <c r="K432" s="117"/>
      <c r="L432" s="117"/>
    </row>
    <row r="433" spans="2:12">
      <c r="B433" s="116"/>
      <c r="C433" s="117"/>
      <c r="D433" s="117"/>
      <c r="E433" s="117"/>
      <c r="F433" s="117"/>
      <c r="G433" s="117"/>
      <c r="H433" s="117"/>
      <c r="I433" s="117"/>
      <c r="J433" s="117"/>
      <c r="K433" s="117"/>
      <c r="L433" s="117"/>
    </row>
    <row r="434" spans="2:12">
      <c r="B434" s="116"/>
      <c r="C434" s="117"/>
      <c r="D434" s="117"/>
      <c r="E434" s="117"/>
      <c r="F434" s="117"/>
      <c r="G434" s="117"/>
      <c r="H434" s="117"/>
      <c r="I434" s="117"/>
      <c r="J434" s="117"/>
      <c r="K434" s="117"/>
      <c r="L434" s="117"/>
    </row>
    <row r="435" spans="2:12">
      <c r="B435" s="116"/>
      <c r="C435" s="117"/>
      <c r="D435" s="117"/>
      <c r="E435" s="117"/>
      <c r="F435" s="117"/>
      <c r="G435" s="117"/>
      <c r="H435" s="117"/>
      <c r="I435" s="117"/>
      <c r="J435" s="117"/>
      <c r="K435" s="117"/>
      <c r="L435" s="117"/>
    </row>
    <row r="436" spans="2:12">
      <c r="B436" s="116"/>
      <c r="C436" s="117"/>
      <c r="D436" s="117"/>
      <c r="E436" s="117"/>
      <c r="F436" s="117"/>
      <c r="G436" s="117"/>
      <c r="H436" s="117"/>
      <c r="I436" s="117"/>
      <c r="J436" s="117"/>
      <c r="K436" s="117"/>
      <c r="L436" s="117"/>
    </row>
    <row r="437" spans="2:12">
      <c r="B437" s="116"/>
      <c r="C437" s="117"/>
      <c r="D437" s="117"/>
      <c r="E437" s="117"/>
      <c r="F437" s="117"/>
      <c r="G437" s="117"/>
      <c r="H437" s="117"/>
      <c r="I437" s="117"/>
      <c r="J437" s="117"/>
      <c r="K437" s="117"/>
      <c r="L437" s="117"/>
    </row>
    <row r="438" spans="2:12">
      <c r="B438" s="116"/>
      <c r="C438" s="117"/>
      <c r="D438" s="117"/>
      <c r="E438" s="117"/>
      <c r="F438" s="117"/>
      <c r="G438" s="117"/>
      <c r="H438" s="117"/>
      <c r="I438" s="117"/>
      <c r="J438" s="117"/>
      <c r="K438" s="117"/>
      <c r="L438" s="117"/>
    </row>
    <row r="439" spans="2:12">
      <c r="B439" s="116"/>
      <c r="C439" s="117"/>
      <c r="D439" s="117"/>
      <c r="E439" s="117"/>
      <c r="F439" s="117"/>
      <c r="G439" s="117"/>
      <c r="H439" s="117"/>
      <c r="I439" s="117"/>
      <c r="J439" s="117"/>
      <c r="K439" s="117"/>
      <c r="L439" s="117"/>
    </row>
    <row r="440" spans="2:12">
      <c r="B440" s="116"/>
      <c r="C440" s="117"/>
      <c r="D440" s="117"/>
      <c r="E440" s="117"/>
      <c r="F440" s="117"/>
      <c r="G440" s="117"/>
      <c r="H440" s="117"/>
      <c r="I440" s="117"/>
      <c r="J440" s="117"/>
      <c r="K440" s="117"/>
      <c r="L440" s="117"/>
    </row>
    <row r="441" spans="2:12">
      <c r="B441" s="116"/>
      <c r="C441" s="117"/>
      <c r="D441" s="117"/>
      <c r="E441" s="117"/>
      <c r="F441" s="117"/>
      <c r="G441" s="117"/>
      <c r="H441" s="117"/>
      <c r="I441" s="117"/>
      <c r="J441" s="117"/>
      <c r="K441" s="117"/>
      <c r="L441" s="117"/>
    </row>
    <row r="442" spans="2:12">
      <c r="B442" s="116"/>
      <c r="C442" s="117"/>
      <c r="D442" s="117"/>
      <c r="E442" s="117"/>
      <c r="F442" s="117"/>
      <c r="G442" s="117"/>
      <c r="H442" s="117"/>
      <c r="I442" s="117"/>
      <c r="J442" s="117"/>
      <c r="K442" s="117"/>
      <c r="L442" s="117"/>
    </row>
    <row r="443" spans="2:12">
      <c r="B443" s="116"/>
      <c r="C443" s="117"/>
      <c r="D443" s="117"/>
      <c r="E443" s="117"/>
      <c r="F443" s="117"/>
      <c r="G443" s="117"/>
      <c r="H443" s="117"/>
      <c r="I443" s="117"/>
      <c r="J443" s="117"/>
      <c r="K443" s="117"/>
      <c r="L443" s="117"/>
    </row>
    <row r="444" spans="2:12">
      <c r="B444" s="116"/>
      <c r="C444" s="117"/>
      <c r="D444" s="117"/>
      <c r="E444" s="117"/>
      <c r="F444" s="117"/>
      <c r="G444" s="117"/>
      <c r="H444" s="117"/>
      <c r="I444" s="117"/>
      <c r="J444" s="117"/>
      <c r="K444" s="117"/>
      <c r="L444" s="117"/>
    </row>
    <row r="445" spans="2:12">
      <c r="B445" s="116"/>
      <c r="C445" s="117"/>
      <c r="D445" s="117"/>
      <c r="E445" s="117"/>
      <c r="F445" s="117"/>
      <c r="G445" s="117"/>
      <c r="H445" s="117"/>
      <c r="I445" s="117"/>
      <c r="J445" s="117"/>
      <c r="K445" s="117"/>
      <c r="L445" s="117"/>
    </row>
    <row r="446" spans="2:12">
      <c r="B446" s="116"/>
      <c r="C446" s="117"/>
      <c r="D446" s="117"/>
      <c r="E446" s="117"/>
      <c r="F446" s="117"/>
      <c r="G446" s="117"/>
      <c r="H446" s="117"/>
      <c r="I446" s="117"/>
      <c r="J446" s="117"/>
      <c r="K446" s="117"/>
      <c r="L446" s="117"/>
    </row>
    <row r="447" spans="2:12">
      <c r="B447" s="116"/>
      <c r="C447" s="117"/>
      <c r="D447" s="117"/>
      <c r="E447" s="117"/>
      <c r="F447" s="117"/>
      <c r="G447" s="117"/>
      <c r="H447" s="117"/>
      <c r="I447" s="117"/>
      <c r="J447" s="117"/>
      <c r="K447" s="117"/>
      <c r="L447" s="117"/>
    </row>
    <row r="448" spans="2:12">
      <c r="B448" s="116"/>
      <c r="C448" s="117"/>
      <c r="D448" s="117"/>
      <c r="E448" s="117"/>
      <c r="F448" s="117"/>
      <c r="G448" s="117"/>
      <c r="H448" s="117"/>
      <c r="I448" s="117"/>
      <c r="J448" s="117"/>
      <c r="K448" s="117"/>
      <c r="L448" s="117"/>
    </row>
    <row r="449" spans="2:12">
      <c r="B449" s="116"/>
      <c r="C449" s="117"/>
      <c r="D449" s="117"/>
      <c r="E449" s="117"/>
      <c r="F449" s="117"/>
      <c r="G449" s="117"/>
      <c r="H449" s="117"/>
      <c r="I449" s="117"/>
      <c r="J449" s="117"/>
      <c r="K449" s="117"/>
      <c r="L449" s="117"/>
    </row>
    <row r="450" spans="2:12">
      <c r="B450" s="116"/>
      <c r="C450" s="117"/>
      <c r="D450" s="117"/>
      <c r="E450" s="117"/>
      <c r="F450" s="117"/>
      <c r="G450" s="117"/>
      <c r="H450" s="117"/>
      <c r="I450" s="117"/>
      <c r="J450" s="117"/>
      <c r="K450" s="117"/>
      <c r="L450" s="117"/>
    </row>
    <row r="451" spans="2:12">
      <c r="B451" s="116"/>
      <c r="C451" s="117"/>
      <c r="D451" s="117"/>
      <c r="E451" s="117"/>
      <c r="F451" s="117"/>
      <c r="G451" s="117"/>
      <c r="H451" s="117"/>
      <c r="I451" s="117"/>
      <c r="J451" s="117"/>
      <c r="K451" s="117"/>
      <c r="L451" s="117"/>
    </row>
    <row r="452" spans="2:12">
      <c r="B452" s="116"/>
      <c r="C452" s="117"/>
      <c r="D452" s="117"/>
      <c r="E452" s="117"/>
      <c r="F452" s="117"/>
      <c r="G452" s="117"/>
      <c r="H452" s="117"/>
      <c r="I452" s="117"/>
      <c r="J452" s="117"/>
      <c r="K452" s="117"/>
      <c r="L452" s="117"/>
    </row>
    <row r="453" spans="2:12">
      <c r="B453" s="116"/>
      <c r="C453" s="117"/>
      <c r="D453" s="117"/>
      <c r="E453" s="117"/>
      <c r="F453" s="117"/>
      <c r="G453" s="117"/>
      <c r="H453" s="117"/>
      <c r="I453" s="117"/>
      <c r="J453" s="117"/>
      <c r="K453" s="117"/>
      <c r="L453" s="117"/>
    </row>
    <row r="454" spans="2:12">
      <c r="B454" s="116"/>
      <c r="C454" s="117"/>
      <c r="D454" s="117"/>
      <c r="E454" s="117"/>
      <c r="F454" s="117"/>
      <c r="G454" s="117"/>
      <c r="H454" s="117"/>
      <c r="I454" s="117"/>
      <c r="J454" s="117"/>
      <c r="K454" s="117"/>
      <c r="L454" s="117"/>
    </row>
    <row r="455" spans="2:12">
      <c r="B455" s="116"/>
      <c r="C455" s="117"/>
      <c r="D455" s="117"/>
      <c r="E455" s="117"/>
      <c r="F455" s="117"/>
      <c r="G455" s="117"/>
      <c r="H455" s="117"/>
      <c r="I455" s="117"/>
      <c r="J455" s="117"/>
      <c r="K455" s="117"/>
      <c r="L455" s="117"/>
    </row>
    <row r="456" spans="2:12">
      <c r="B456" s="116"/>
      <c r="C456" s="117"/>
      <c r="D456" s="117"/>
      <c r="E456" s="117"/>
      <c r="F456" s="117"/>
      <c r="G456" s="117"/>
      <c r="H456" s="117"/>
      <c r="I456" s="117"/>
      <c r="J456" s="117"/>
      <c r="K456" s="117"/>
      <c r="L456" s="117"/>
    </row>
    <row r="457" spans="2:12">
      <c r="B457" s="116"/>
      <c r="C457" s="117"/>
      <c r="D457" s="117"/>
      <c r="E457" s="117"/>
      <c r="F457" s="117"/>
      <c r="G457" s="117"/>
      <c r="H457" s="117"/>
      <c r="I457" s="117"/>
      <c r="J457" s="117"/>
      <c r="K457" s="117"/>
      <c r="L457" s="117"/>
    </row>
    <row r="458" spans="2:12">
      <c r="B458" s="116"/>
      <c r="C458" s="117"/>
      <c r="D458" s="117"/>
      <c r="E458" s="117"/>
      <c r="F458" s="117"/>
      <c r="G458" s="117"/>
      <c r="H458" s="117"/>
      <c r="I458" s="117"/>
      <c r="J458" s="117"/>
      <c r="K458" s="117"/>
      <c r="L458" s="117"/>
    </row>
    <row r="459" spans="2:12">
      <c r="B459" s="116"/>
      <c r="C459" s="117"/>
      <c r="D459" s="117"/>
      <c r="E459" s="117"/>
      <c r="F459" s="117"/>
      <c r="G459" s="117"/>
      <c r="H459" s="117"/>
      <c r="I459" s="117"/>
      <c r="J459" s="117"/>
      <c r="K459" s="117"/>
      <c r="L459" s="117"/>
    </row>
    <row r="460" spans="2:12">
      <c r="B460" s="116"/>
      <c r="C460" s="117"/>
      <c r="D460" s="117"/>
      <c r="E460" s="117"/>
      <c r="F460" s="117"/>
      <c r="G460" s="117"/>
      <c r="H460" s="117"/>
      <c r="I460" s="117"/>
      <c r="J460" s="117"/>
      <c r="K460" s="117"/>
      <c r="L460" s="117"/>
    </row>
    <row r="461" spans="2:12">
      <c r="B461" s="116"/>
      <c r="C461" s="117"/>
      <c r="D461" s="117"/>
      <c r="E461" s="117"/>
      <c r="F461" s="117"/>
      <c r="G461" s="117"/>
      <c r="H461" s="117"/>
      <c r="I461" s="117"/>
      <c r="J461" s="117"/>
      <c r="K461" s="117"/>
      <c r="L461" s="117"/>
    </row>
    <row r="462" spans="2:12">
      <c r="B462" s="116"/>
      <c r="C462" s="117"/>
      <c r="D462" s="117"/>
      <c r="E462" s="117"/>
      <c r="F462" s="117"/>
      <c r="G462" s="117"/>
      <c r="H462" s="117"/>
      <c r="I462" s="117"/>
      <c r="J462" s="117"/>
      <c r="K462" s="117"/>
      <c r="L462" s="117"/>
    </row>
    <row r="463" spans="2:12">
      <c r="B463" s="116"/>
      <c r="C463" s="117"/>
      <c r="D463" s="117"/>
      <c r="E463" s="117"/>
      <c r="F463" s="117"/>
      <c r="G463" s="117"/>
      <c r="H463" s="117"/>
      <c r="I463" s="117"/>
      <c r="J463" s="117"/>
      <c r="K463" s="117"/>
      <c r="L463" s="117"/>
    </row>
    <row r="464" spans="2:12">
      <c r="B464" s="116"/>
      <c r="C464" s="117"/>
      <c r="D464" s="117"/>
      <c r="E464" s="117"/>
      <c r="F464" s="117"/>
      <c r="G464" s="117"/>
      <c r="H464" s="117"/>
      <c r="I464" s="117"/>
      <c r="J464" s="117"/>
      <c r="K464" s="117"/>
      <c r="L464" s="117"/>
    </row>
    <row r="465" spans="2:12">
      <c r="B465" s="116"/>
      <c r="C465" s="117"/>
      <c r="D465" s="117"/>
      <c r="E465" s="117"/>
      <c r="F465" s="117"/>
      <c r="G465" s="117"/>
      <c r="H465" s="117"/>
      <c r="I465" s="117"/>
      <c r="J465" s="117"/>
      <c r="K465" s="117"/>
      <c r="L465" s="117"/>
    </row>
    <row r="466" spans="2:12">
      <c r="B466" s="116"/>
      <c r="C466" s="117"/>
      <c r="D466" s="117"/>
      <c r="E466" s="117"/>
      <c r="F466" s="117"/>
      <c r="G466" s="117"/>
      <c r="H466" s="117"/>
      <c r="I466" s="117"/>
      <c r="J466" s="117"/>
      <c r="K466" s="117"/>
      <c r="L466" s="117"/>
    </row>
    <row r="467" spans="2:12">
      <c r="B467" s="116"/>
      <c r="C467" s="117"/>
      <c r="D467" s="117"/>
      <c r="E467" s="117"/>
      <c r="F467" s="117"/>
      <c r="G467" s="117"/>
      <c r="H467" s="117"/>
      <c r="I467" s="117"/>
      <c r="J467" s="117"/>
      <c r="K467" s="117"/>
      <c r="L467" s="117"/>
    </row>
    <row r="468" spans="2:12">
      <c r="B468" s="116"/>
      <c r="C468" s="117"/>
      <c r="D468" s="117"/>
      <c r="E468" s="117"/>
      <c r="F468" s="117"/>
      <c r="G468" s="117"/>
      <c r="H468" s="117"/>
      <c r="I468" s="117"/>
      <c r="J468" s="117"/>
      <c r="K468" s="117"/>
      <c r="L468" s="117"/>
    </row>
    <row r="469" spans="2:12">
      <c r="B469" s="116"/>
      <c r="C469" s="117"/>
      <c r="D469" s="117"/>
      <c r="E469" s="117"/>
      <c r="F469" s="117"/>
      <c r="G469" s="117"/>
      <c r="H469" s="117"/>
      <c r="I469" s="117"/>
      <c r="J469" s="117"/>
      <c r="K469" s="117"/>
      <c r="L469" s="117"/>
    </row>
    <row r="470" spans="2:12">
      <c r="B470" s="116"/>
      <c r="C470" s="117"/>
      <c r="D470" s="117"/>
      <c r="E470" s="117"/>
      <c r="F470" s="117"/>
      <c r="G470" s="117"/>
      <c r="H470" s="117"/>
      <c r="I470" s="117"/>
      <c r="J470" s="117"/>
      <c r="K470" s="117"/>
      <c r="L470" s="117"/>
    </row>
    <row r="471" spans="2:12">
      <c r="B471" s="116"/>
      <c r="C471" s="117"/>
      <c r="D471" s="117"/>
      <c r="E471" s="117"/>
      <c r="F471" s="117"/>
      <c r="G471" s="117"/>
      <c r="H471" s="117"/>
      <c r="I471" s="117"/>
      <c r="J471" s="117"/>
      <c r="K471" s="117"/>
      <c r="L471" s="117"/>
    </row>
    <row r="472" spans="2:12">
      <c r="B472" s="116"/>
      <c r="C472" s="117"/>
      <c r="D472" s="117"/>
      <c r="E472" s="117"/>
      <c r="F472" s="117"/>
      <c r="G472" s="117"/>
      <c r="H472" s="117"/>
      <c r="I472" s="117"/>
      <c r="J472" s="117"/>
      <c r="K472" s="117"/>
      <c r="L472" s="117"/>
    </row>
    <row r="473" spans="2:12">
      <c r="B473" s="116"/>
      <c r="C473" s="117"/>
      <c r="D473" s="117"/>
      <c r="E473" s="117"/>
      <c r="F473" s="117"/>
      <c r="G473" s="117"/>
      <c r="H473" s="117"/>
      <c r="I473" s="117"/>
      <c r="J473" s="117"/>
      <c r="K473" s="117"/>
      <c r="L473" s="117"/>
    </row>
    <row r="474" spans="2:12">
      <c r="B474" s="116"/>
      <c r="C474" s="117"/>
      <c r="D474" s="117"/>
      <c r="E474" s="117"/>
      <c r="F474" s="117"/>
      <c r="G474" s="117"/>
      <c r="H474" s="117"/>
      <c r="I474" s="117"/>
      <c r="J474" s="117"/>
      <c r="K474" s="117"/>
      <c r="L474" s="117"/>
    </row>
    <row r="475" spans="2:12">
      <c r="B475" s="116"/>
      <c r="C475" s="117"/>
      <c r="D475" s="117"/>
      <c r="E475" s="117"/>
      <c r="F475" s="117"/>
      <c r="G475" s="117"/>
      <c r="H475" s="117"/>
      <c r="I475" s="117"/>
      <c r="J475" s="117"/>
      <c r="K475" s="117"/>
      <c r="L475" s="117"/>
    </row>
    <row r="476" spans="2:12">
      <c r="B476" s="116"/>
      <c r="C476" s="117"/>
      <c r="D476" s="117"/>
      <c r="E476" s="117"/>
      <c r="F476" s="117"/>
      <c r="G476" s="117"/>
      <c r="H476" s="117"/>
      <c r="I476" s="117"/>
      <c r="J476" s="117"/>
      <c r="K476" s="117"/>
      <c r="L476" s="117"/>
    </row>
    <row r="477" spans="2:12">
      <c r="B477" s="116"/>
      <c r="C477" s="117"/>
      <c r="D477" s="117"/>
      <c r="E477" s="117"/>
      <c r="F477" s="117"/>
      <c r="G477" s="117"/>
      <c r="H477" s="117"/>
      <c r="I477" s="117"/>
      <c r="J477" s="117"/>
      <c r="K477" s="117"/>
      <c r="L477" s="117"/>
    </row>
    <row r="478" spans="2:12">
      <c r="B478" s="116"/>
      <c r="C478" s="117"/>
      <c r="D478" s="117"/>
      <c r="E478" s="117"/>
      <c r="F478" s="117"/>
      <c r="G478" s="117"/>
      <c r="H478" s="117"/>
      <c r="I478" s="117"/>
      <c r="J478" s="117"/>
      <c r="K478" s="117"/>
      <c r="L478" s="117"/>
    </row>
    <row r="479" spans="2:12">
      <c r="B479" s="116"/>
      <c r="C479" s="117"/>
      <c r="D479" s="117"/>
      <c r="E479" s="117"/>
      <c r="F479" s="117"/>
      <c r="G479" s="117"/>
      <c r="H479" s="117"/>
      <c r="I479" s="117"/>
      <c r="J479" s="117"/>
      <c r="K479" s="117"/>
      <c r="L479" s="117"/>
    </row>
    <row r="480" spans="2:12">
      <c r="B480" s="116"/>
      <c r="C480" s="117"/>
      <c r="D480" s="117"/>
      <c r="E480" s="117"/>
      <c r="F480" s="117"/>
      <c r="G480" s="117"/>
      <c r="H480" s="117"/>
      <c r="I480" s="117"/>
      <c r="J480" s="117"/>
      <c r="K480" s="117"/>
      <c r="L480" s="117"/>
    </row>
    <row r="481" spans="2:12">
      <c r="B481" s="116"/>
      <c r="C481" s="117"/>
      <c r="D481" s="117"/>
      <c r="E481" s="117"/>
      <c r="F481" s="117"/>
      <c r="G481" s="117"/>
      <c r="H481" s="117"/>
      <c r="I481" s="117"/>
      <c r="J481" s="117"/>
      <c r="K481" s="117"/>
      <c r="L481" s="117"/>
    </row>
    <row r="482" spans="2:12">
      <c r="B482" s="116"/>
      <c r="C482" s="117"/>
      <c r="D482" s="117"/>
      <c r="E482" s="117"/>
      <c r="F482" s="117"/>
      <c r="G482" s="117"/>
      <c r="H482" s="117"/>
      <c r="I482" s="117"/>
      <c r="J482" s="117"/>
      <c r="K482" s="117"/>
      <c r="L482" s="117"/>
    </row>
    <row r="483" spans="2:12">
      <c r="B483" s="116"/>
      <c r="C483" s="117"/>
      <c r="D483" s="117"/>
      <c r="E483" s="117"/>
      <c r="F483" s="117"/>
      <c r="G483" s="117"/>
      <c r="H483" s="117"/>
      <c r="I483" s="117"/>
      <c r="J483" s="117"/>
      <c r="K483" s="117"/>
      <c r="L483" s="117"/>
    </row>
    <row r="484" spans="2:12">
      <c r="B484" s="116"/>
      <c r="C484" s="117"/>
      <c r="D484" s="117"/>
      <c r="E484" s="117"/>
      <c r="F484" s="117"/>
      <c r="G484" s="117"/>
      <c r="H484" s="117"/>
      <c r="I484" s="117"/>
      <c r="J484" s="117"/>
      <c r="K484" s="117"/>
      <c r="L484" s="117"/>
    </row>
    <row r="485" spans="2:12">
      <c r="B485" s="116"/>
      <c r="C485" s="117"/>
      <c r="D485" s="117"/>
      <c r="E485" s="117"/>
      <c r="F485" s="117"/>
      <c r="G485" s="117"/>
      <c r="H485" s="117"/>
      <c r="I485" s="117"/>
      <c r="J485" s="117"/>
      <c r="K485" s="117"/>
      <c r="L485" s="117"/>
    </row>
    <row r="486" spans="2:12">
      <c r="B486" s="116"/>
      <c r="C486" s="117"/>
      <c r="D486" s="117"/>
      <c r="E486" s="117"/>
      <c r="F486" s="117"/>
      <c r="G486" s="117"/>
      <c r="H486" s="117"/>
      <c r="I486" s="117"/>
      <c r="J486" s="117"/>
      <c r="K486" s="117"/>
      <c r="L486" s="117"/>
    </row>
    <row r="487" spans="2:12">
      <c r="B487" s="116"/>
      <c r="C487" s="117"/>
      <c r="D487" s="117"/>
      <c r="E487" s="117"/>
      <c r="F487" s="117"/>
      <c r="G487" s="117"/>
      <c r="H487" s="117"/>
      <c r="I487" s="117"/>
      <c r="J487" s="117"/>
      <c r="K487" s="117"/>
      <c r="L487" s="117"/>
    </row>
    <row r="488" spans="2:12">
      <c r="B488" s="116"/>
      <c r="C488" s="117"/>
      <c r="D488" s="117"/>
      <c r="E488" s="117"/>
      <c r="F488" s="117"/>
      <c r="G488" s="117"/>
      <c r="H488" s="117"/>
      <c r="I488" s="117"/>
      <c r="J488" s="117"/>
      <c r="K488" s="117"/>
      <c r="L488" s="117"/>
    </row>
    <row r="489" spans="2:12">
      <c r="B489" s="116"/>
      <c r="C489" s="117"/>
      <c r="D489" s="117"/>
      <c r="E489" s="117"/>
      <c r="F489" s="117"/>
      <c r="G489" s="117"/>
      <c r="H489" s="117"/>
      <c r="I489" s="117"/>
      <c r="J489" s="117"/>
      <c r="K489" s="117"/>
      <c r="L489" s="117"/>
    </row>
    <row r="490" spans="2:12">
      <c r="B490" s="116"/>
      <c r="C490" s="117"/>
      <c r="D490" s="117"/>
      <c r="E490" s="117"/>
      <c r="F490" s="117"/>
      <c r="G490" s="117"/>
      <c r="H490" s="117"/>
      <c r="I490" s="117"/>
      <c r="J490" s="117"/>
      <c r="K490" s="117"/>
      <c r="L490" s="117"/>
    </row>
    <row r="491" spans="2:12">
      <c r="B491" s="116"/>
      <c r="C491" s="117"/>
      <c r="D491" s="117"/>
      <c r="E491" s="117"/>
      <c r="F491" s="117"/>
      <c r="G491" s="117"/>
      <c r="H491" s="117"/>
      <c r="I491" s="117"/>
      <c r="J491" s="117"/>
      <c r="K491" s="117"/>
      <c r="L491" s="117"/>
    </row>
    <row r="492" spans="2:12">
      <c r="B492" s="116"/>
      <c r="C492" s="117"/>
      <c r="D492" s="117"/>
      <c r="E492" s="117"/>
      <c r="F492" s="117"/>
      <c r="G492" s="117"/>
      <c r="H492" s="117"/>
      <c r="I492" s="117"/>
      <c r="J492" s="117"/>
      <c r="K492" s="117"/>
      <c r="L492" s="117"/>
    </row>
    <row r="493" spans="2:12">
      <c r="B493" s="116"/>
      <c r="C493" s="117"/>
      <c r="D493" s="117"/>
      <c r="E493" s="117"/>
      <c r="F493" s="117"/>
      <c r="G493" s="117"/>
      <c r="H493" s="117"/>
      <c r="I493" s="117"/>
      <c r="J493" s="117"/>
      <c r="K493" s="117"/>
      <c r="L493" s="117"/>
    </row>
    <row r="494" spans="2:12">
      <c r="B494" s="116"/>
      <c r="C494" s="117"/>
      <c r="D494" s="117"/>
      <c r="E494" s="117"/>
      <c r="F494" s="117"/>
      <c r="G494" s="117"/>
      <c r="H494" s="117"/>
      <c r="I494" s="117"/>
      <c r="J494" s="117"/>
      <c r="K494" s="117"/>
      <c r="L494" s="117"/>
    </row>
    <row r="495" spans="2:12">
      <c r="B495" s="116"/>
      <c r="C495" s="117"/>
      <c r="D495" s="117"/>
      <c r="E495" s="117"/>
      <c r="F495" s="117"/>
      <c r="G495" s="117"/>
      <c r="H495" s="117"/>
      <c r="I495" s="117"/>
      <c r="J495" s="117"/>
      <c r="K495" s="117"/>
      <c r="L495" s="117"/>
    </row>
    <row r="496" spans="2:12">
      <c r="B496" s="116"/>
      <c r="C496" s="117"/>
      <c r="D496" s="117"/>
      <c r="E496" s="117"/>
      <c r="F496" s="117"/>
      <c r="G496" s="117"/>
      <c r="H496" s="117"/>
      <c r="I496" s="117"/>
      <c r="J496" s="117"/>
      <c r="K496" s="117"/>
      <c r="L496" s="117"/>
    </row>
    <row r="497" spans="2:12">
      <c r="B497" s="116"/>
      <c r="C497" s="117"/>
      <c r="D497" s="117"/>
      <c r="E497" s="117"/>
      <c r="F497" s="117"/>
      <c r="G497" s="117"/>
      <c r="H497" s="117"/>
      <c r="I497" s="117"/>
      <c r="J497" s="117"/>
      <c r="K497" s="117"/>
      <c r="L497" s="117"/>
    </row>
    <row r="498" spans="2:12">
      <c r="B498" s="116"/>
      <c r="C498" s="117"/>
      <c r="D498" s="117"/>
      <c r="E498" s="117"/>
      <c r="F498" s="117"/>
      <c r="G498" s="117"/>
      <c r="H498" s="117"/>
      <c r="I498" s="117"/>
      <c r="J498" s="117"/>
      <c r="K498" s="117"/>
      <c r="L498" s="117"/>
    </row>
    <row r="499" spans="2:12">
      <c r="B499" s="116"/>
      <c r="C499" s="117"/>
      <c r="D499" s="117"/>
      <c r="E499" s="117"/>
      <c r="F499" s="117"/>
      <c r="G499" s="117"/>
      <c r="H499" s="117"/>
      <c r="I499" s="117"/>
      <c r="J499" s="117"/>
      <c r="K499" s="117"/>
      <c r="L499" s="117"/>
    </row>
    <row r="500" spans="2:12">
      <c r="B500" s="116"/>
      <c r="C500" s="117"/>
      <c r="D500" s="117"/>
      <c r="E500" s="117"/>
      <c r="F500" s="117"/>
      <c r="G500" s="117"/>
      <c r="H500" s="117"/>
      <c r="I500" s="117"/>
      <c r="J500" s="117"/>
      <c r="K500" s="117"/>
      <c r="L500" s="117"/>
    </row>
    <row r="501" spans="2:12">
      <c r="B501" s="116"/>
      <c r="C501" s="117"/>
      <c r="D501" s="117"/>
      <c r="E501" s="117"/>
      <c r="F501" s="117"/>
      <c r="G501" s="117"/>
      <c r="H501" s="117"/>
      <c r="I501" s="117"/>
      <c r="J501" s="117"/>
      <c r="K501" s="117"/>
      <c r="L501" s="117"/>
    </row>
    <row r="502" spans="2:12">
      <c r="B502" s="116"/>
      <c r="C502" s="117"/>
      <c r="D502" s="117"/>
      <c r="E502" s="117"/>
      <c r="F502" s="117"/>
      <c r="G502" s="117"/>
      <c r="H502" s="117"/>
      <c r="I502" s="117"/>
      <c r="J502" s="117"/>
      <c r="K502" s="117"/>
      <c r="L502" s="117"/>
    </row>
    <row r="503" spans="2:12">
      <c r="B503" s="116"/>
      <c r="C503" s="117"/>
      <c r="D503" s="117"/>
      <c r="E503" s="117"/>
      <c r="F503" s="117"/>
      <c r="G503" s="117"/>
      <c r="H503" s="117"/>
      <c r="I503" s="117"/>
      <c r="J503" s="117"/>
      <c r="K503" s="117"/>
      <c r="L503" s="117"/>
    </row>
    <row r="504" spans="2:12">
      <c r="B504" s="116"/>
      <c r="C504" s="117"/>
      <c r="D504" s="117"/>
      <c r="E504" s="117"/>
      <c r="F504" s="117"/>
      <c r="G504" s="117"/>
      <c r="H504" s="117"/>
      <c r="I504" s="117"/>
      <c r="J504" s="117"/>
      <c r="K504" s="117"/>
      <c r="L504" s="117"/>
    </row>
    <row r="505" spans="2:12">
      <c r="B505" s="116"/>
      <c r="C505" s="117"/>
      <c r="D505" s="117"/>
      <c r="E505" s="117"/>
      <c r="F505" s="117"/>
      <c r="G505" s="117"/>
      <c r="H505" s="117"/>
      <c r="I505" s="117"/>
      <c r="J505" s="117"/>
      <c r="K505" s="117"/>
      <c r="L505" s="117"/>
    </row>
    <row r="506" spans="2:12">
      <c r="B506" s="116"/>
      <c r="C506" s="117"/>
      <c r="D506" s="117"/>
      <c r="E506" s="117"/>
      <c r="F506" s="117"/>
      <c r="G506" s="117"/>
      <c r="H506" s="117"/>
      <c r="I506" s="117"/>
      <c r="J506" s="117"/>
      <c r="K506" s="117"/>
      <c r="L506" s="117"/>
    </row>
    <row r="507" spans="2:12">
      <c r="B507" s="116"/>
      <c r="C507" s="117"/>
      <c r="D507" s="117"/>
      <c r="E507" s="117"/>
      <c r="F507" s="117"/>
      <c r="G507" s="117"/>
      <c r="H507" s="117"/>
      <c r="I507" s="117"/>
      <c r="J507" s="117"/>
      <c r="K507" s="117"/>
      <c r="L507" s="117"/>
    </row>
    <row r="508" spans="2:12">
      <c r="B508" s="116"/>
      <c r="C508" s="117"/>
      <c r="D508" s="117"/>
      <c r="E508" s="117"/>
      <c r="F508" s="117"/>
      <c r="G508" s="117"/>
      <c r="H508" s="117"/>
      <c r="I508" s="117"/>
      <c r="J508" s="117"/>
      <c r="K508" s="117"/>
      <c r="L508" s="117"/>
    </row>
    <row r="509" spans="2:12">
      <c r="B509" s="116"/>
      <c r="C509" s="117"/>
      <c r="D509" s="117"/>
      <c r="E509" s="117"/>
      <c r="F509" s="117"/>
      <c r="G509" s="117"/>
      <c r="H509" s="117"/>
      <c r="I509" s="117"/>
      <c r="J509" s="117"/>
      <c r="K509" s="117"/>
      <c r="L509" s="117"/>
    </row>
    <row r="510" spans="2:12">
      <c r="B510" s="116"/>
      <c r="C510" s="117"/>
      <c r="D510" s="117"/>
      <c r="E510" s="117"/>
      <c r="F510" s="117"/>
      <c r="G510" s="117"/>
      <c r="H510" s="117"/>
      <c r="I510" s="117"/>
      <c r="J510" s="117"/>
      <c r="K510" s="117"/>
      <c r="L510" s="117"/>
    </row>
    <row r="511" spans="2:12">
      <c r="B511" s="116"/>
      <c r="C511" s="117"/>
      <c r="D511" s="117"/>
      <c r="E511" s="117"/>
      <c r="F511" s="117"/>
      <c r="G511" s="117"/>
      <c r="H511" s="117"/>
      <c r="I511" s="117"/>
      <c r="J511" s="117"/>
      <c r="K511" s="117"/>
      <c r="L511" s="117"/>
    </row>
    <row r="512" spans="2:12">
      <c r="B512" s="116"/>
      <c r="C512" s="117"/>
      <c r="D512" s="117"/>
      <c r="E512" s="117"/>
      <c r="F512" s="117"/>
      <c r="G512" s="117"/>
      <c r="H512" s="117"/>
      <c r="I512" s="117"/>
      <c r="J512" s="117"/>
      <c r="K512" s="117"/>
      <c r="L512" s="117"/>
    </row>
    <row r="513" spans="2:12">
      <c r="B513" s="116"/>
      <c r="C513" s="117"/>
      <c r="D513" s="117"/>
      <c r="E513" s="117"/>
      <c r="F513" s="117"/>
      <c r="G513" s="117"/>
      <c r="H513" s="117"/>
      <c r="I513" s="117"/>
      <c r="J513" s="117"/>
      <c r="K513" s="117"/>
      <c r="L513" s="117"/>
    </row>
    <row r="514" spans="2:12">
      <c r="B514" s="116"/>
      <c r="C514" s="117"/>
      <c r="D514" s="117"/>
      <c r="E514" s="117"/>
      <c r="F514" s="117"/>
      <c r="G514" s="117"/>
      <c r="H514" s="117"/>
      <c r="I514" s="117"/>
      <c r="J514" s="117"/>
      <c r="K514" s="117"/>
      <c r="L514" s="117"/>
    </row>
    <row r="515" spans="2:12">
      <c r="B515" s="116"/>
      <c r="C515" s="117"/>
      <c r="D515" s="117"/>
      <c r="E515" s="117"/>
      <c r="F515" s="117"/>
      <c r="G515" s="117"/>
      <c r="H515" s="117"/>
      <c r="I515" s="117"/>
      <c r="J515" s="117"/>
      <c r="K515" s="117"/>
      <c r="L515" s="117"/>
    </row>
    <row r="516" spans="2:12">
      <c r="B516" s="116"/>
      <c r="C516" s="117"/>
      <c r="D516" s="117"/>
      <c r="E516" s="117"/>
      <c r="F516" s="117"/>
      <c r="G516" s="117"/>
      <c r="H516" s="117"/>
      <c r="I516" s="117"/>
      <c r="J516" s="117"/>
      <c r="K516" s="117"/>
      <c r="L516" s="117"/>
    </row>
    <row r="517" spans="2:12">
      <c r="B517" s="116"/>
      <c r="C517" s="117"/>
      <c r="D517" s="117"/>
      <c r="E517" s="117"/>
      <c r="F517" s="117"/>
      <c r="G517" s="117"/>
      <c r="H517" s="117"/>
      <c r="I517" s="117"/>
      <c r="J517" s="117"/>
      <c r="K517" s="117"/>
      <c r="L517" s="117"/>
    </row>
    <row r="518" spans="2:12">
      <c r="B518" s="116"/>
      <c r="C518" s="117"/>
      <c r="D518" s="117"/>
      <c r="E518" s="117"/>
      <c r="F518" s="117"/>
      <c r="G518" s="117"/>
      <c r="H518" s="117"/>
      <c r="I518" s="117"/>
      <c r="J518" s="117"/>
      <c r="K518" s="117"/>
      <c r="L518" s="117"/>
    </row>
    <row r="519" spans="2:12">
      <c r="B519" s="116"/>
      <c r="C519" s="117"/>
      <c r="D519" s="117"/>
      <c r="E519" s="117"/>
      <c r="F519" s="117"/>
      <c r="G519" s="117"/>
      <c r="H519" s="117"/>
      <c r="I519" s="117"/>
      <c r="J519" s="117"/>
      <c r="K519" s="117"/>
      <c r="L519" s="117"/>
    </row>
    <row r="520" spans="2:12">
      <c r="B520" s="116"/>
      <c r="C520" s="117"/>
      <c r="D520" s="117"/>
      <c r="E520" s="117"/>
      <c r="F520" s="117"/>
      <c r="G520" s="117"/>
      <c r="H520" s="117"/>
      <c r="I520" s="117"/>
      <c r="J520" s="117"/>
      <c r="K520" s="117"/>
      <c r="L520" s="117"/>
    </row>
    <row r="521" spans="2:12">
      <c r="B521" s="116"/>
      <c r="C521" s="117"/>
      <c r="D521" s="117"/>
      <c r="E521" s="117"/>
      <c r="F521" s="117"/>
      <c r="G521" s="117"/>
      <c r="H521" s="117"/>
      <c r="I521" s="117"/>
      <c r="J521" s="117"/>
      <c r="K521" s="117"/>
      <c r="L521" s="117"/>
    </row>
    <row r="522" spans="2:12">
      <c r="B522" s="116"/>
      <c r="C522" s="117"/>
      <c r="D522" s="117"/>
      <c r="E522" s="117"/>
      <c r="F522" s="117"/>
      <c r="G522" s="117"/>
      <c r="H522" s="117"/>
      <c r="I522" s="117"/>
      <c r="J522" s="117"/>
      <c r="K522" s="117"/>
      <c r="L522" s="117"/>
    </row>
    <row r="523" spans="2:12">
      <c r="B523" s="116"/>
      <c r="C523" s="117"/>
      <c r="D523" s="117"/>
      <c r="E523" s="117"/>
      <c r="F523" s="117"/>
      <c r="G523" s="117"/>
      <c r="H523" s="117"/>
      <c r="I523" s="117"/>
      <c r="J523" s="117"/>
      <c r="K523" s="117"/>
      <c r="L523" s="117"/>
    </row>
    <row r="524" spans="2:12">
      <c r="B524" s="116"/>
      <c r="C524" s="117"/>
      <c r="D524" s="117"/>
      <c r="E524" s="117"/>
      <c r="F524" s="117"/>
      <c r="G524" s="117"/>
      <c r="H524" s="117"/>
      <c r="I524" s="117"/>
      <c r="J524" s="117"/>
      <c r="K524" s="117"/>
      <c r="L524" s="117"/>
    </row>
    <row r="525" spans="2:12">
      <c r="B525" s="116"/>
      <c r="C525" s="117"/>
      <c r="D525" s="117"/>
      <c r="E525" s="117"/>
      <c r="F525" s="117"/>
      <c r="G525" s="117"/>
      <c r="H525" s="117"/>
      <c r="I525" s="117"/>
      <c r="J525" s="117"/>
      <c r="K525" s="117"/>
      <c r="L525" s="117"/>
    </row>
    <row r="526" spans="2:12">
      <c r="B526" s="116"/>
      <c r="C526" s="117"/>
      <c r="D526" s="117"/>
      <c r="E526" s="117"/>
      <c r="F526" s="117"/>
      <c r="G526" s="117"/>
      <c r="H526" s="117"/>
      <c r="I526" s="117"/>
      <c r="J526" s="117"/>
      <c r="K526" s="117"/>
      <c r="L526" s="117"/>
    </row>
    <row r="527" spans="2:12">
      <c r="B527" s="116"/>
      <c r="C527" s="117"/>
      <c r="D527" s="117"/>
      <c r="E527" s="117"/>
      <c r="F527" s="117"/>
      <c r="G527" s="117"/>
      <c r="H527" s="117"/>
      <c r="I527" s="117"/>
      <c r="J527" s="117"/>
      <c r="K527" s="117"/>
      <c r="L527" s="117"/>
    </row>
    <row r="528" spans="2:12">
      <c r="B528" s="116"/>
      <c r="C528" s="117"/>
      <c r="D528" s="117"/>
      <c r="E528" s="117"/>
      <c r="F528" s="117"/>
      <c r="G528" s="117"/>
      <c r="H528" s="117"/>
      <c r="I528" s="117"/>
      <c r="J528" s="117"/>
      <c r="K528" s="117"/>
      <c r="L528" s="117"/>
    </row>
    <row r="529" spans="2:12">
      <c r="B529" s="116"/>
      <c r="C529" s="117"/>
      <c r="D529" s="117"/>
      <c r="E529" s="117"/>
      <c r="F529" s="117"/>
      <c r="G529" s="117"/>
      <c r="H529" s="117"/>
      <c r="I529" s="117"/>
      <c r="J529" s="117"/>
      <c r="K529" s="117"/>
      <c r="L529" s="117"/>
    </row>
    <row r="530" spans="2:12">
      <c r="B530" s="116"/>
      <c r="C530" s="117"/>
      <c r="D530" s="117"/>
      <c r="E530" s="117"/>
      <c r="F530" s="117"/>
      <c r="G530" s="117"/>
      <c r="H530" s="117"/>
      <c r="I530" s="117"/>
      <c r="J530" s="117"/>
      <c r="K530" s="117"/>
      <c r="L530" s="117"/>
    </row>
    <row r="531" spans="2:12">
      <c r="B531" s="116"/>
      <c r="C531" s="117"/>
      <c r="D531" s="117"/>
      <c r="E531" s="117"/>
      <c r="F531" s="117"/>
      <c r="G531" s="117"/>
      <c r="H531" s="117"/>
      <c r="I531" s="117"/>
      <c r="J531" s="117"/>
      <c r="K531" s="117"/>
      <c r="L531" s="117"/>
    </row>
    <row r="532" spans="2:12">
      <c r="B532" s="116"/>
      <c r="C532" s="117"/>
      <c r="D532" s="117"/>
      <c r="E532" s="117"/>
      <c r="F532" s="117"/>
      <c r="G532" s="117"/>
      <c r="H532" s="117"/>
      <c r="I532" s="117"/>
      <c r="J532" s="117"/>
      <c r="K532" s="117"/>
      <c r="L532" s="117"/>
    </row>
    <row r="533" spans="2:12">
      <c r="B533" s="116"/>
      <c r="C533" s="117"/>
      <c r="D533" s="117"/>
      <c r="E533" s="117"/>
      <c r="F533" s="117"/>
      <c r="G533" s="117"/>
      <c r="H533" s="117"/>
      <c r="I533" s="117"/>
      <c r="J533" s="117"/>
      <c r="K533" s="117"/>
      <c r="L533" s="117"/>
    </row>
    <row r="534" spans="2:12">
      <c r="B534" s="116"/>
      <c r="C534" s="117"/>
      <c r="D534" s="117"/>
      <c r="E534" s="117"/>
      <c r="F534" s="117"/>
      <c r="G534" s="117"/>
      <c r="H534" s="117"/>
      <c r="I534" s="117"/>
      <c r="J534" s="117"/>
      <c r="K534" s="117"/>
      <c r="L534" s="117"/>
    </row>
    <row r="535" spans="2:12">
      <c r="B535" s="116"/>
      <c r="C535" s="117"/>
      <c r="D535" s="117"/>
      <c r="E535" s="117"/>
      <c r="F535" s="117"/>
      <c r="G535" s="117"/>
      <c r="H535" s="117"/>
      <c r="I535" s="117"/>
      <c r="J535" s="117"/>
      <c r="K535" s="117"/>
      <c r="L535" s="117"/>
    </row>
    <row r="536" spans="2:12">
      <c r="B536" s="116"/>
      <c r="C536" s="117"/>
      <c r="D536" s="117"/>
      <c r="E536" s="117"/>
      <c r="F536" s="117"/>
      <c r="G536" s="117"/>
      <c r="H536" s="117"/>
      <c r="I536" s="117"/>
      <c r="J536" s="117"/>
      <c r="K536" s="117"/>
      <c r="L536" s="117"/>
    </row>
    <row r="537" spans="2:12">
      <c r="B537" s="116"/>
      <c r="C537" s="117"/>
      <c r="D537" s="117"/>
      <c r="E537" s="117"/>
      <c r="F537" s="117"/>
      <c r="G537" s="117"/>
      <c r="H537" s="117"/>
      <c r="I537" s="117"/>
      <c r="J537" s="117"/>
      <c r="K537" s="117"/>
      <c r="L537" s="117"/>
    </row>
    <row r="538" spans="2:12">
      <c r="B538" s="116"/>
      <c r="C538" s="117"/>
      <c r="D538" s="117"/>
      <c r="E538" s="117"/>
      <c r="F538" s="117"/>
      <c r="G538" s="117"/>
      <c r="H538" s="117"/>
      <c r="I538" s="117"/>
      <c r="J538" s="117"/>
      <c r="K538" s="117"/>
      <c r="L538" s="117"/>
    </row>
    <row r="539" spans="2:12">
      <c r="B539" s="116"/>
      <c r="C539" s="117"/>
      <c r="D539" s="117"/>
      <c r="E539" s="117"/>
      <c r="F539" s="117"/>
      <c r="G539" s="117"/>
      <c r="H539" s="117"/>
      <c r="I539" s="117"/>
      <c r="J539" s="117"/>
      <c r="K539" s="117"/>
      <c r="L539" s="117"/>
    </row>
    <row r="540" spans="2:12">
      <c r="B540" s="116"/>
      <c r="C540" s="117"/>
      <c r="D540" s="117"/>
      <c r="E540" s="117"/>
      <c r="F540" s="117"/>
      <c r="G540" s="117"/>
      <c r="H540" s="117"/>
      <c r="I540" s="117"/>
      <c r="J540" s="117"/>
      <c r="K540" s="117"/>
      <c r="L540" s="117"/>
    </row>
    <row r="541" spans="2:12">
      <c r="B541" s="116"/>
      <c r="C541" s="117"/>
      <c r="D541" s="117"/>
      <c r="E541" s="117"/>
      <c r="F541" s="117"/>
      <c r="G541" s="117"/>
      <c r="H541" s="117"/>
      <c r="I541" s="117"/>
      <c r="J541" s="117"/>
      <c r="K541" s="117"/>
      <c r="L541" s="117"/>
    </row>
    <row r="542" spans="2:12">
      <c r="B542" s="116"/>
      <c r="C542" s="117"/>
      <c r="D542" s="117"/>
      <c r="E542" s="117"/>
      <c r="F542" s="117"/>
      <c r="G542" s="117"/>
      <c r="H542" s="117"/>
      <c r="I542" s="117"/>
      <c r="J542" s="117"/>
      <c r="K542" s="117"/>
      <c r="L542" s="117"/>
    </row>
    <row r="543" spans="2:12">
      <c r="B543" s="116"/>
      <c r="C543" s="117"/>
      <c r="D543" s="117"/>
      <c r="E543" s="117"/>
      <c r="F543" s="117"/>
      <c r="G543" s="117"/>
      <c r="H543" s="117"/>
      <c r="I543" s="117"/>
      <c r="J543" s="117"/>
      <c r="K543" s="117"/>
      <c r="L543" s="117"/>
    </row>
    <row r="544" spans="2:12">
      <c r="B544" s="116"/>
      <c r="C544" s="117"/>
      <c r="D544" s="117"/>
      <c r="E544" s="117"/>
      <c r="F544" s="117"/>
      <c r="G544" s="117"/>
      <c r="H544" s="117"/>
      <c r="I544" s="117"/>
      <c r="J544" s="117"/>
      <c r="K544" s="117"/>
      <c r="L544" s="117"/>
    </row>
    <row r="545" spans="2:12">
      <c r="B545" s="116"/>
      <c r="C545" s="117"/>
      <c r="D545" s="117"/>
      <c r="E545" s="117"/>
      <c r="F545" s="117"/>
      <c r="G545" s="117"/>
      <c r="H545" s="117"/>
      <c r="I545" s="117"/>
      <c r="J545" s="117"/>
      <c r="K545" s="117"/>
      <c r="L545" s="117"/>
    </row>
    <row r="546" spans="2:12">
      <c r="B546" s="116"/>
      <c r="C546" s="117"/>
      <c r="D546" s="117"/>
      <c r="E546" s="117"/>
      <c r="F546" s="117"/>
      <c r="G546" s="117"/>
      <c r="H546" s="117"/>
      <c r="I546" s="117"/>
      <c r="J546" s="117"/>
      <c r="K546" s="117"/>
      <c r="L546" s="117"/>
    </row>
    <row r="547" spans="2:12">
      <c r="B547" s="116"/>
      <c r="C547" s="117"/>
      <c r="D547" s="117"/>
      <c r="E547" s="117"/>
      <c r="F547" s="117"/>
      <c r="G547" s="117"/>
      <c r="H547" s="117"/>
      <c r="I547" s="117"/>
      <c r="J547" s="117"/>
      <c r="K547" s="117"/>
      <c r="L547" s="117"/>
    </row>
    <row r="548" spans="2:12">
      <c r="B548" s="116"/>
      <c r="C548" s="117"/>
      <c r="D548" s="117"/>
      <c r="E548" s="117"/>
      <c r="F548" s="117"/>
      <c r="G548" s="117"/>
      <c r="H548" s="117"/>
      <c r="I548" s="117"/>
      <c r="J548" s="117"/>
      <c r="K548" s="117"/>
      <c r="L548" s="117"/>
    </row>
    <row r="549" spans="2:12">
      <c r="B549" s="116"/>
      <c r="C549" s="117"/>
      <c r="D549" s="117"/>
      <c r="E549" s="117"/>
      <c r="F549" s="117"/>
      <c r="G549" s="117"/>
      <c r="H549" s="117"/>
      <c r="I549" s="117"/>
      <c r="J549" s="117"/>
      <c r="K549" s="117"/>
      <c r="L549" s="117"/>
    </row>
    <row r="550" spans="2:12">
      <c r="B550" s="116"/>
      <c r="C550" s="117"/>
      <c r="D550" s="117"/>
      <c r="E550" s="117"/>
      <c r="F550" s="117"/>
      <c r="G550" s="117"/>
      <c r="H550" s="117"/>
      <c r="I550" s="117"/>
      <c r="J550" s="117"/>
      <c r="K550" s="117"/>
      <c r="L550" s="117"/>
    </row>
    <row r="551" spans="2:12">
      <c r="B551" s="116"/>
      <c r="C551" s="117"/>
      <c r="D551" s="117"/>
      <c r="E551" s="117"/>
      <c r="F551" s="117"/>
      <c r="G551" s="117"/>
      <c r="H551" s="117"/>
      <c r="I551" s="117"/>
      <c r="J551" s="117"/>
      <c r="K551" s="117"/>
      <c r="L551" s="117"/>
    </row>
    <row r="552" spans="2:12">
      <c r="B552" s="116"/>
      <c r="C552" s="117"/>
      <c r="D552" s="117"/>
      <c r="E552" s="117"/>
      <c r="F552" s="117"/>
      <c r="G552" s="117"/>
      <c r="H552" s="117"/>
      <c r="I552" s="117"/>
      <c r="J552" s="117"/>
      <c r="K552" s="117"/>
      <c r="L552" s="117"/>
    </row>
    <row r="553" spans="2:12">
      <c r="B553" s="116"/>
      <c r="C553" s="117"/>
      <c r="D553" s="117"/>
      <c r="E553" s="117"/>
      <c r="F553" s="117"/>
      <c r="G553" s="117"/>
      <c r="H553" s="117"/>
      <c r="I553" s="117"/>
      <c r="J553" s="117"/>
      <c r="K553" s="117"/>
      <c r="L553" s="117"/>
    </row>
    <row r="554" spans="2:12">
      <c r="B554" s="116"/>
      <c r="C554" s="117"/>
      <c r="D554" s="117"/>
      <c r="E554" s="117"/>
      <c r="F554" s="117"/>
      <c r="G554" s="117"/>
      <c r="H554" s="117"/>
      <c r="I554" s="117"/>
      <c r="J554" s="117"/>
      <c r="K554" s="117"/>
      <c r="L554" s="117"/>
    </row>
    <row r="555" spans="2:12">
      <c r="B555" s="116"/>
      <c r="C555" s="117"/>
      <c r="D555" s="117"/>
      <c r="E555" s="117"/>
      <c r="F555" s="117"/>
      <c r="G555" s="117"/>
      <c r="H555" s="117"/>
      <c r="I555" s="117"/>
      <c r="J555" s="117"/>
      <c r="K555" s="117"/>
      <c r="L555" s="117"/>
    </row>
    <row r="556" spans="2:12">
      <c r="B556" s="116"/>
      <c r="C556" s="117"/>
      <c r="D556" s="117"/>
      <c r="E556" s="117"/>
      <c r="F556" s="117"/>
      <c r="G556" s="117"/>
      <c r="H556" s="117"/>
      <c r="I556" s="117"/>
      <c r="J556" s="117"/>
      <c r="K556" s="117"/>
      <c r="L556" s="117"/>
    </row>
    <row r="557" spans="2:12">
      <c r="B557" s="116"/>
      <c r="C557" s="117"/>
      <c r="D557" s="117"/>
      <c r="E557" s="117"/>
      <c r="F557" s="117"/>
      <c r="G557" s="117"/>
      <c r="H557" s="117"/>
      <c r="I557" s="117"/>
      <c r="J557" s="117"/>
      <c r="K557" s="117"/>
      <c r="L557" s="117"/>
    </row>
    <row r="558" spans="2:12">
      <c r="B558" s="116"/>
      <c r="C558" s="117"/>
      <c r="D558" s="117"/>
      <c r="E558" s="117"/>
      <c r="F558" s="117"/>
      <c r="G558" s="117"/>
      <c r="H558" s="117"/>
      <c r="I558" s="117"/>
      <c r="J558" s="117"/>
      <c r="K558" s="117"/>
      <c r="L558" s="117"/>
    </row>
    <row r="559" spans="2:12">
      <c r="B559" s="116"/>
      <c r="C559" s="117"/>
      <c r="D559" s="117"/>
      <c r="E559" s="117"/>
      <c r="F559" s="117"/>
      <c r="G559" s="117"/>
      <c r="H559" s="117"/>
      <c r="I559" s="117"/>
      <c r="J559" s="117"/>
      <c r="K559" s="117"/>
      <c r="L559" s="117"/>
    </row>
    <row r="560" spans="2:12">
      <c r="B560" s="116"/>
      <c r="C560" s="117"/>
      <c r="D560" s="117"/>
      <c r="E560" s="117"/>
      <c r="F560" s="117"/>
      <c r="G560" s="117"/>
      <c r="H560" s="117"/>
      <c r="I560" s="117"/>
      <c r="J560" s="117"/>
      <c r="K560" s="117"/>
      <c r="L560" s="117"/>
    </row>
    <row r="561" spans="2:12">
      <c r="B561" s="116"/>
      <c r="C561" s="117"/>
      <c r="D561" s="117"/>
      <c r="E561" s="117"/>
      <c r="F561" s="117"/>
      <c r="G561" s="117"/>
      <c r="H561" s="117"/>
      <c r="I561" s="117"/>
      <c r="J561" s="117"/>
      <c r="K561" s="117"/>
      <c r="L561" s="117"/>
    </row>
    <row r="562" spans="2:12">
      <c r="B562" s="116"/>
      <c r="C562" s="117"/>
      <c r="D562" s="117"/>
      <c r="E562" s="117"/>
      <c r="F562" s="117"/>
      <c r="G562" s="117"/>
      <c r="H562" s="117"/>
      <c r="I562" s="117"/>
      <c r="J562" s="117"/>
      <c r="K562" s="117"/>
      <c r="L562" s="117"/>
    </row>
    <row r="563" spans="2:12">
      <c r="B563" s="116"/>
      <c r="C563" s="117"/>
      <c r="D563" s="117"/>
      <c r="E563" s="117"/>
      <c r="F563" s="117"/>
      <c r="G563" s="117"/>
      <c r="H563" s="117"/>
      <c r="I563" s="117"/>
      <c r="J563" s="117"/>
      <c r="K563" s="117"/>
      <c r="L563" s="117"/>
    </row>
    <row r="564" spans="2:12">
      <c r="B564" s="116"/>
      <c r="C564" s="117"/>
      <c r="D564" s="117"/>
      <c r="E564" s="117"/>
      <c r="F564" s="117"/>
      <c r="G564" s="117"/>
      <c r="H564" s="117"/>
      <c r="I564" s="117"/>
      <c r="J564" s="117"/>
      <c r="K564" s="117"/>
      <c r="L564" s="117"/>
    </row>
    <row r="565" spans="2:12">
      <c r="B565" s="116"/>
      <c r="C565" s="117"/>
      <c r="D565" s="117"/>
      <c r="E565" s="117"/>
      <c r="F565" s="117"/>
      <c r="G565" s="117"/>
      <c r="H565" s="117"/>
      <c r="I565" s="117"/>
      <c r="J565" s="117"/>
      <c r="K565" s="117"/>
      <c r="L565" s="117"/>
    </row>
    <row r="566" spans="2:12">
      <c r="B566" s="116"/>
      <c r="C566" s="117"/>
      <c r="D566" s="117"/>
      <c r="E566" s="117"/>
      <c r="F566" s="117"/>
      <c r="G566" s="117"/>
      <c r="H566" s="117"/>
      <c r="I566" s="117"/>
      <c r="J566" s="117"/>
      <c r="K566" s="117"/>
      <c r="L566" s="117"/>
    </row>
    <row r="567" spans="2:12">
      <c r="B567" s="116"/>
      <c r="C567" s="117"/>
      <c r="D567" s="117"/>
      <c r="E567" s="117"/>
      <c r="F567" s="117"/>
      <c r="G567" s="117"/>
      <c r="H567" s="117"/>
      <c r="I567" s="117"/>
      <c r="J567" s="117"/>
      <c r="K567" s="117"/>
      <c r="L567" s="117"/>
    </row>
    <row r="568" spans="2:12">
      <c r="B568" s="116"/>
      <c r="C568" s="117"/>
      <c r="D568" s="117"/>
      <c r="E568" s="117"/>
      <c r="F568" s="117"/>
      <c r="G568" s="117"/>
      <c r="H568" s="117"/>
      <c r="I568" s="117"/>
      <c r="J568" s="117"/>
      <c r="K568" s="117"/>
      <c r="L568" s="117"/>
    </row>
    <row r="569" spans="2:12">
      <c r="B569" s="116"/>
      <c r="C569" s="117"/>
      <c r="D569" s="117"/>
      <c r="E569" s="117"/>
      <c r="F569" s="117"/>
      <c r="G569" s="117"/>
      <c r="H569" s="117"/>
      <c r="I569" s="117"/>
      <c r="J569" s="117"/>
      <c r="K569" s="117"/>
      <c r="L569" s="117"/>
    </row>
    <row r="570" spans="2:12">
      <c r="B570" s="116"/>
      <c r="C570" s="117"/>
      <c r="D570" s="117"/>
      <c r="E570" s="117"/>
      <c r="F570" s="117"/>
      <c r="G570" s="117"/>
      <c r="H570" s="117"/>
      <c r="I570" s="117"/>
      <c r="J570" s="117"/>
      <c r="K570" s="117"/>
      <c r="L570" s="117"/>
    </row>
    <row r="571" spans="2:12">
      <c r="B571" s="116"/>
      <c r="C571" s="117"/>
      <c r="D571" s="117"/>
      <c r="E571" s="117"/>
      <c r="F571" s="117"/>
      <c r="G571" s="117"/>
      <c r="H571" s="117"/>
      <c r="I571" s="117"/>
      <c r="J571" s="117"/>
      <c r="K571" s="117"/>
      <c r="L571" s="117"/>
    </row>
    <row r="572" spans="2:12">
      <c r="B572" s="116"/>
      <c r="C572" s="117"/>
      <c r="D572" s="117"/>
      <c r="E572" s="117"/>
      <c r="F572" s="117"/>
      <c r="G572" s="117"/>
      <c r="H572" s="117"/>
      <c r="I572" s="117"/>
      <c r="J572" s="117"/>
      <c r="K572" s="117"/>
      <c r="L572" s="117"/>
    </row>
    <row r="573" spans="2:12">
      <c r="B573" s="116"/>
      <c r="C573" s="117"/>
      <c r="D573" s="117"/>
      <c r="E573" s="117"/>
      <c r="F573" s="117"/>
      <c r="G573" s="117"/>
      <c r="H573" s="117"/>
      <c r="I573" s="117"/>
      <c r="J573" s="117"/>
      <c r="K573" s="117"/>
      <c r="L573" s="117"/>
    </row>
    <row r="574" spans="2:12">
      <c r="B574" s="116"/>
      <c r="C574" s="117"/>
      <c r="D574" s="117"/>
      <c r="E574" s="117"/>
      <c r="F574" s="117"/>
      <c r="G574" s="117"/>
      <c r="H574" s="117"/>
      <c r="I574" s="117"/>
      <c r="J574" s="117"/>
      <c r="K574" s="117"/>
      <c r="L574" s="117"/>
    </row>
    <row r="575" spans="2:12">
      <c r="B575" s="116"/>
      <c r="C575" s="117"/>
      <c r="D575" s="117"/>
      <c r="E575" s="117"/>
      <c r="F575" s="117"/>
      <c r="G575" s="117"/>
      <c r="H575" s="117"/>
      <c r="I575" s="117"/>
      <c r="J575" s="117"/>
      <c r="K575" s="117"/>
      <c r="L575" s="117"/>
    </row>
    <row r="576" spans="2:12">
      <c r="B576" s="116"/>
      <c r="C576" s="117"/>
      <c r="D576" s="117"/>
      <c r="E576" s="117"/>
      <c r="F576" s="117"/>
      <c r="G576" s="117"/>
      <c r="H576" s="117"/>
      <c r="I576" s="117"/>
      <c r="J576" s="117"/>
      <c r="K576" s="117"/>
      <c r="L576" s="117"/>
    </row>
    <row r="577" spans="2:12">
      <c r="B577" s="116"/>
      <c r="C577" s="117"/>
      <c r="D577" s="117"/>
      <c r="E577" s="117"/>
      <c r="F577" s="117"/>
      <c r="G577" s="117"/>
      <c r="H577" s="117"/>
      <c r="I577" s="117"/>
      <c r="J577" s="117"/>
      <c r="K577" s="117"/>
      <c r="L577" s="117"/>
    </row>
    <row r="578" spans="2:12">
      <c r="B578" s="116"/>
      <c r="C578" s="117"/>
      <c r="D578" s="117"/>
      <c r="E578" s="117"/>
      <c r="F578" s="117"/>
      <c r="G578" s="117"/>
      <c r="H578" s="117"/>
      <c r="I578" s="117"/>
      <c r="J578" s="117"/>
      <c r="K578" s="117"/>
      <c r="L578" s="117"/>
    </row>
    <row r="579" spans="2:12">
      <c r="B579" s="116"/>
      <c r="C579" s="117"/>
      <c r="D579" s="117"/>
      <c r="E579" s="117"/>
      <c r="F579" s="117"/>
      <c r="G579" s="117"/>
      <c r="H579" s="117"/>
      <c r="I579" s="117"/>
      <c r="J579" s="117"/>
      <c r="K579" s="117"/>
      <c r="L579" s="117"/>
    </row>
    <row r="580" spans="2:12">
      <c r="B580" s="116"/>
      <c r="C580" s="117"/>
      <c r="D580" s="117"/>
      <c r="E580" s="117"/>
      <c r="F580" s="117"/>
      <c r="G580" s="117"/>
      <c r="H580" s="117"/>
      <c r="I580" s="117"/>
      <c r="J580" s="117"/>
      <c r="K580" s="117"/>
      <c r="L580" s="117"/>
    </row>
    <row r="581" spans="2:12">
      <c r="B581" s="116"/>
      <c r="C581" s="117"/>
      <c r="D581" s="117"/>
      <c r="E581" s="117"/>
      <c r="F581" s="117"/>
      <c r="G581" s="117"/>
      <c r="H581" s="117"/>
      <c r="I581" s="117"/>
      <c r="J581" s="117"/>
      <c r="K581" s="117"/>
      <c r="L581" s="117"/>
    </row>
    <row r="582" spans="2:12">
      <c r="B582" s="116"/>
      <c r="C582" s="117"/>
      <c r="D582" s="117"/>
      <c r="E582" s="117"/>
      <c r="F582" s="117"/>
      <c r="G582" s="117"/>
      <c r="H582" s="117"/>
      <c r="I582" s="117"/>
      <c r="J582" s="117"/>
      <c r="K582" s="117"/>
      <c r="L582" s="117"/>
    </row>
    <row r="583" spans="2:12">
      <c r="B583" s="116"/>
      <c r="C583" s="117"/>
      <c r="D583" s="117"/>
      <c r="E583" s="117"/>
      <c r="F583" s="117"/>
      <c r="G583" s="117"/>
      <c r="H583" s="117"/>
      <c r="I583" s="117"/>
      <c r="J583" s="117"/>
      <c r="K583" s="117"/>
      <c r="L583" s="117"/>
    </row>
    <row r="584" spans="2:12">
      <c r="B584" s="116"/>
      <c r="C584" s="117"/>
      <c r="D584" s="117"/>
      <c r="E584" s="117"/>
      <c r="F584" s="117"/>
      <c r="G584" s="117"/>
      <c r="H584" s="117"/>
      <c r="I584" s="117"/>
      <c r="J584" s="117"/>
      <c r="K584" s="117"/>
      <c r="L584" s="117"/>
    </row>
    <row r="585" spans="2:12">
      <c r="B585" s="116"/>
      <c r="C585" s="117"/>
      <c r="D585" s="117"/>
      <c r="E585" s="117"/>
      <c r="F585" s="117"/>
      <c r="G585" s="117"/>
      <c r="H585" s="117"/>
      <c r="I585" s="117"/>
      <c r="J585" s="117"/>
      <c r="K585" s="117"/>
      <c r="L585" s="117"/>
    </row>
    <row r="586" spans="2:12">
      <c r="B586" s="116"/>
      <c r="C586" s="117"/>
      <c r="D586" s="117"/>
      <c r="E586" s="117"/>
      <c r="F586" s="117"/>
      <c r="G586" s="117"/>
      <c r="H586" s="117"/>
      <c r="I586" s="117"/>
      <c r="J586" s="117"/>
      <c r="K586" s="117"/>
      <c r="L586" s="117"/>
    </row>
    <row r="587" spans="2:12">
      <c r="C587" s="1"/>
      <c r="D587" s="1"/>
      <c r="E587" s="1"/>
    </row>
    <row r="588" spans="2:12">
      <c r="C588" s="1"/>
      <c r="D588" s="1"/>
      <c r="E588" s="1"/>
    </row>
    <row r="589" spans="2:12">
      <c r="C589" s="1"/>
      <c r="D589" s="1"/>
      <c r="E589" s="1"/>
    </row>
    <row r="590" spans="2:12">
      <c r="C590" s="1"/>
      <c r="D590" s="1"/>
      <c r="E590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גיליון11">
    <tabColor indexed="44"/>
    <pageSetUpPr fitToPage="1"/>
  </sheetPr>
  <dimension ref="A1:K580"/>
  <sheetViews>
    <sheetView rightToLeft="1" workbookViewId="0"/>
  </sheetViews>
  <sheetFormatPr defaultColWidth="9.140625" defaultRowHeight="18"/>
  <cols>
    <col min="1" max="1" width="6.28515625" style="2" customWidth="1"/>
    <col min="2" max="2" width="30.7109375" style="2" bestFit="1" customWidth="1"/>
    <col min="3" max="3" width="43.140625" style="2" customWidth="1"/>
    <col min="4" max="4" width="5.42578125" style="2" bestFit="1" customWidth="1"/>
    <col min="5" max="5" width="5.28515625" style="2" bestFit="1" customWidth="1"/>
    <col min="6" max="6" width="12" style="1" bestFit="1" customWidth="1"/>
    <col min="7" max="7" width="7" style="1" bestFit="1" customWidth="1"/>
    <col min="8" max="8" width="11.85546875" style="1" bestFit="1" customWidth="1"/>
    <col min="9" max="9" width="8" style="1" customWidth="1"/>
    <col min="10" max="10" width="9.140625" style="1" bestFit="1" customWidth="1"/>
    <col min="11" max="11" width="9" style="3" bestFit="1" customWidth="1"/>
    <col min="12" max="16384" width="9.140625" style="1"/>
  </cols>
  <sheetData>
    <row r="1" spans="1:11">
      <c r="B1" s="46" t="s">
        <v>142</v>
      </c>
      <c r="C1" s="67" t="s" vm="1">
        <v>224</v>
      </c>
    </row>
    <row r="2" spans="1:11">
      <c r="B2" s="46" t="s">
        <v>141</v>
      </c>
      <c r="C2" s="67" t="s">
        <v>225</v>
      </c>
    </row>
    <row r="3" spans="1:11">
      <c r="B3" s="46" t="s">
        <v>143</v>
      </c>
      <c r="C3" s="67" t="s">
        <v>226</v>
      </c>
    </row>
    <row r="4" spans="1:11">
      <c r="B4" s="46" t="s">
        <v>144</v>
      </c>
      <c r="C4" s="67">
        <v>2207</v>
      </c>
    </row>
    <row r="6" spans="1:11" ht="26.25" customHeight="1">
      <c r="B6" s="153" t="s">
        <v>169</v>
      </c>
      <c r="C6" s="154"/>
      <c r="D6" s="154"/>
      <c r="E6" s="154"/>
      <c r="F6" s="154"/>
      <c r="G6" s="154"/>
      <c r="H6" s="154"/>
      <c r="I6" s="154"/>
      <c r="J6" s="154"/>
      <c r="K6" s="155"/>
    </row>
    <row r="7" spans="1:11" ht="26.25" customHeight="1">
      <c r="B7" s="153" t="s">
        <v>92</v>
      </c>
      <c r="C7" s="154"/>
      <c r="D7" s="154"/>
      <c r="E7" s="154"/>
      <c r="F7" s="154"/>
      <c r="G7" s="154"/>
      <c r="H7" s="154"/>
      <c r="I7" s="154"/>
      <c r="J7" s="154"/>
      <c r="K7" s="155"/>
    </row>
    <row r="8" spans="1:11" s="3" customFormat="1" ht="78.75">
      <c r="A8" s="2"/>
      <c r="B8" s="21" t="s">
        <v>112</v>
      </c>
      <c r="C8" s="29" t="s">
        <v>44</v>
      </c>
      <c r="D8" s="29" t="s">
        <v>115</v>
      </c>
      <c r="E8" s="29" t="s">
        <v>63</v>
      </c>
      <c r="F8" s="29" t="s">
        <v>99</v>
      </c>
      <c r="G8" s="29" t="s">
        <v>201</v>
      </c>
      <c r="H8" s="29" t="s">
        <v>200</v>
      </c>
      <c r="I8" s="29" t="s">
        <v>60</v>
      </c>
      <c r="J8" s="29" t="s">
        <v>145</v>
      </c>
      <c r="K8" s="30" t="s">
        <v>147</v>
      </c>
    </row>
    <row r="9" spans="1:11" s="3" customFormat="1" ht="18.75" customHeight="1">
      <c r="A9" s="2"/>
      <c r="B9" s="14"/>
      <c r="C9" s="15"/>
      <c r="D9" s="15"/>
      <c r="E9" s="15"/>
      <c r="F9" s="15"/>
      <c r="G9" s="15" t="s">
        <v>208</v>
      </c>
      <c r="H9" s="15"/>
      <c r="I9" s="15" t="s">
        <v>204</v>
      </c>
      <c r="J9" s="31" t="s">
        <v>19</v>
      </c>
      <c r="K9" s="32" t="s">
        <v>19</v>
      </c>
    </row>
    <row r="10" spans="1:11" s="4" customFormat="1" ht="18" customHeight="1">
      <c r="A10" s="2"/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9" t="s">
        <v>7</v>
      </c>
    </row>
    <row r="11" spans="1:11" s="4" customFormat="1" ht="18" customHeight="1">
      <c r="A11" s="2"/>
      <c r="B11" s="68" t="s">
        <v>48</v>
      </c>
      <c r="C11" s="69"/>
      <c r="D11" s="69"/>
      <c r="E11" s="69"/>
      <c r="F11" s="69"/>
      <c r="G11" s="76"/>
      <c r="H11" s="78"/>
      <c r="I11" s="76">
        <v>-564.82294052600025</v>
      </c>
      <c r="J11" s="77">
        <f>IFERROR(I11/$I$11,0)</f>
        <v>1</v>
      </c>
      <c r="K11" s="77">
        <f>I11/'סכום נכסי הקרן'!$C$42</f>
        <v>-1.781669912331348E-4</v>
      </c>
    </row>
    <row r="12" spans="1:11">
      <c r="B12" s="92" t="s">
        <v>195</v>
      </c>
      <c r="C12" s="69"/>
      <c r="D12" s="69"/>
      <c r="E12" s="69"/>
      <c r="F12" s="69"/>
      <c r="G12" s="76"/>
      <c r="H12" s="78"/>
      <c r="I12" s="76">
        <v>-564.82294052600025</v>
      </c>
      <c r="J12" s="77">
        <f t="shared" ref="J12:J16" si="0">IFERROR(I12/$I$11,0)</f>
        <v>1</v>
      </c>
      <c r="K12" s="77">
        <f>I12/'סכום נכסי הקרן'!$C$42</f>
        <v>-1.781669912331348E-4</v>
      </c>
    </row>
    <row r="13" spans="1:11">
      <c r="B13" s="72" t="s">
        <v>1426</v>
      </c>
      <c r="C13" s="69" t="s">
        <v>1427</v>
      </c>
      <c r="D13" s="82" t="s">
        <v>26</v>
      </c>
      <c r="E13" s="82" t="s">
        <v>471</v>
      </c>
      <c r="F13" s="82" t="s">
        <v>128</v>
      </c>
      <c r="G13" s="76">
        <v>3.1814760000000009</v>
      </c>
      <c r="H13" s="78">
        <v>95550.01</v>
      </c>
      <c r="I13" s="76">
        <v>-20.214694387000002</v>
      </c>
      <c r="J13" s="77">
        <f t="shared" si="0"/>
        <v>3.578943583306788E-2</v>
      </c>
      <c r="K13" s="77">
        <f>I13/'סכום נכסי הקרן'!$C$42</f>
        <v>-6.3764961003090456E-6</v>
      </c>
    </row>
    <row r="14" spans="1:11">
      <c r="B14" s="72" t="s">
        <v>1428</v>
      </c>
      <c r="C14" s="69" t="s">
        <v>1429</v>
      </c>
      <c r="D14" s="82" t="s">
        <v>26</v>
      </c>
      <c r="E14" s="82" t="s">
        <v>471</v>
      </c>
      <c r="F14" s="82" t="s">
        <v>128</v>
      </c>
      <c r="G14" s="76">
        <v>0.76057300000000017</v>
      </c>
      <c r="H14" s="78">
        <v>1486650</v>
      </c>
      <c r="I14" s="76">
        <v>-36.719365268000011</v>
      </c>
      <c r="J14" s="77">
        <f t="shared" si="0"/>
        <v>6.5010399956142939E-2</v>
      </c>
      <c r="K14" s="77">
        <f>I14/'סכום נכסי הקרן'!$C$42</f>
        <v>-1.1582707359048705E-5</v>
      </c>
    </row>
    <row r="15" spans="1:11">
      <c r="B15" s="72" t="s">
        <v>1430</v>
      </c>
      <c r="C15" s="69" t="s">
        <v>1431</v>
      </c>
      <c r="D15" s="82" t="s">
        <v>26</v>
      </c>
      <c r="E15" s="82" t="s">
        <v>471</v>
      </c>
      <c r="F15" s="82" t="s">
        <v>128</v>
      </c>
      <c r="G15" s="76">
        <v>14.766523000000001</v>
      </c>
      <c r="H15" s="78">
        <v>432550</v>
      </c>
      <c r="I15" s="76">
        <v>-504.25998604400007</v>
      </c>
      <c r="J15" s="77">
        <f t="shared" si="0"/>
        <v>0.89277532809556215</v>
      </c>
      <c r="K15" s="77">
        <f>I15/'סכום נכסי הקרן'!$C$42</f>
        <v>-1.5906309405396108E-4</v>
      </c>
    </row>
    <row r="16" spans="1:11">
      <c r="B16" s="72" t="s">
        <v>1432</v>
      </c>
      <c r="C16" s="69" t="s">
        <v>1433</v>
      </c>
      <c r="D16" s="82" t="s">
        <v>26</v>
      </c>
      <c r="E16" s="82" t="s">
        <v>471</v>
      </c>
      <c r="F16" s="82" t="s">
        <v>137</v>
      </c>
      <c r="G16" s="76">
        <v>0.56955600000000006</v>
      </c>
      <c r="H16" s="78">
        <v>232350</v>
      </c>
      <c r="I16" s="76">
        <v>-3.6288948270000003</v>
      </c>
      <c r="J16" s="77">
        <f t="shared" si="0"/>
        <v>6.4248361152267203E-3</v>
      </c>
      <c r="K16" s="77">
        <f>I16/'סכום נכסי הקרן'!$C$42</f>
        <v>-1.1446937198159269E-6</v>
      </c>
    </row>
    <row r="17" spans="2:11">
      <c r="B17" s="92"/>
      <c r="C17" s="69"/>
      <c r="D17" s="69"/>
      <c r="E17" s="69"/>
      <c r="F17" s="69"/>
      <c r="G17" s="76"/>
      <c r="H17" s="78"/>
      <c r="I17" s="69"/>
      <c r="J17" s="77"/>
      <c r="K17" s="69"/>
    </row>
    <row r="18" spans="2:11">
      <c r="B18" s="68"/>
      <c r="C18" s="68"/>
      <c r="D18" s="68"/>
      <c r="E18" s="68"/>
      <c r="F18" s="68"/>
      <c r="G18" s="68"/>
      <c r="H18" s="68"/>
      <c r="I18" s="68"/>
      <c r="J18" s="68"/>
      <c r="K18" s="68"/>
    </row>
    <row r="19" spans="2:11">
      <c r="B19" s="68"/>
      <c r="C19" s="68"/>
      <c r="D19" s="68"/>
      <c r="E19" s="68"/>
      <c r="F19" s="68"/>
      <c r="G19" s="68"/>
      <c r="H19" s="68"/>
      <c r="I19" s="68"/>
      <c r="J19" s="68"/>
      <c r="K19" s="68"/>
    </row>
    <row r="20" spans="2:11">
      <c r="B20" s="126" t="s">
        <v>216</v>
      </c>
      <c r="C20" s="68"/>
      <c r="D20" s="68"/>
      <c r="E20" s="68"/>
      <c r="F20" s="68"/>
      <c r="G20" s="68"/>
      <c r="H20" s="68"/>
      <c r="I20" s="68"/>
      <c r="J20" s="68"/>
      <c r="K20" s="68"/>
    </row>
    <row r="21" spans="2:11">
      <c r="B21" s="126" t="s">
        <v>108</v>
      </c>
      <c r="C21" s="68"/>
      <c r="D21" s="68"/>
      <c r="E21" s="68"/>
      <c r="F21" s="68"/>
      <c r="G21" s="68"/>
      <c r="H21" s="68"/>
      <c r="I21" s="68"/>
      <c r="J21" s="68"/>
      <c r="K21" s="68"/>
    </row>
    <row r="22" spans="2:11">
      <c r="B22" s="126" t="s">
        <v>199</v>
      </c>
      <c r="C22" s="68"/>
      <c r="D22" s="68"/>
      <c r="E22" s="68"/>
      <c r="F22" s="68"/>
      <c r="G22" s="68"/>
      <c r="H22" s="68"/>
      <c r="I22" s="68"/>
      <c r="J22" s="68"/>
      <c r="K22" s="68"/>
    </row>
    <row r="23" spans="2:11">
      <c r="B23" s="126" t="s">
        <v>207</v>
      </c>
      <c r="C23" s="68"/>
      <c r="D23" s="68"/>
      <c r="E23" s="68"/>
      <c r="F23" s="68"/>
      <c r="G23" s="68"/>
      <c r="H23" s="68"/>
      <c r="I23" s="68"/>
      <c r="J23" s="68"/>
      <c r="K23" s="68"/>
    </row>
    <row r="24" spans="2:11">
      <c r="B24" s="68"/>
      <c r="C24" s="68"/>
      <c r="D24" s="68"/>
      <c r="E24" s="68"/>
      <c r="F24" s="68"/>
      <c r="G24" s="68"/>
      <c r="H24" s="68"/>
      <c r="I24" s="68"/>
      <c r="J24" s="68"/>
      <c r="K24" s="68"/>
    </row>
    <row r="25" spans="2:11">
      <c r="B25" s="68"/>
      <c r="C25" s="68"/>
      <c r="D25" s="68"/>
      <c r="E25" s="68"/>
      <c r="F25" s="68"/>
      <c r="G25" s="68"/>
      <c r="H25" s="68"/>
      <c r="I25" s="68"/>
      <c r="J25" s="68"/>
      <c r="K25" s="68"/>
    </row>
    <row r="26" spans="2:11">
      <c r="B26" s="68"/>
      <c r="C26" s="68"/>
      <c r="D26" s="68"/>
      <c r="E26" s="68"/>
      <c r="F26" s="68"/>
      <c r="G26" s="68"/>
      <c r="H26" s="68"/>
      <c r="I26" s="68"/>
      <c r="J26" s="68"/>
      <c r="K26" s="68"/>
    </row>
    <row r="27" spans="2:11">
      <c r="B27" s="68"/>
      <c r="C27" s="68"/>
      <c r="D27" s="68"/>
      <c r="E27" s="68"/>
      <c r="F27" s="68"/>
      <c r="G27" s="68"/>
      <c r="H27" s="68"/>
      <c r="I27" s="68"/>
      <c r="J27" s="68"/>
      <c r="K27" s="68"/>
    </row>
    <row r="28" spans="2:11">
      <c r="B28" s="68"/>
      <c r="C28" s="68"/>
      <c r="D28" s="68"/>
      <c r="E28" s="68"/>
      <c r="F28" s="68"/>
      <c r="G28" s="68"/>
      <c r="H28" s="68"/>
      <c r="I28" s="68"/>
      <c r="J28" s="68"/>
      <c r="K28" s="68"/>
    </row>
    <row r="29" spans="2:11">
      <c r="B29" s="68"/>
      <c r="C29" s="68"/>
      <c r="D29" s="68"/>
      <c r="E29" s="68"/>
      <c r="F29" s="68"/>
      <c r="G29" s="68"/>
      <c r="H29" s="68"/>
      <c r="I29" s="68"/>
      <c r="J29" s="68"/>
      <c r="K29" s="68"/>
    </row>
    <row r="30" spans="2:11">
      <c r="B30" s="68"/>
      <c r="C30" s="68"/>
      <c r="D30" s="68"/>
      <c r="E30" s="68"/>
      <c r="F30" s="68"/>
      <c r="G30" s="68"/>
      <c r="H30" s="68"/>
      <c r="I30" s="68"/>
      <c r="J30" s="68"/>
      <c r="K30" s="68"/>
    </row>
    <row r="31" spans="2:11">
      <c r="B31" s="68"/>
      <c r="C31" s="68"/>
      <c r="D31" s="68"/>
      <c r="E31" s="68"/>
      <c r="F31" s="68"/>
      <c r="G31" s="68"/>
      <c r="H31" s="68"/>
      <c r="I31" s="68"/>
      <c r="J31" s="68"/>
      <c r="K31" s="68"/>
    </row>
    <row r="32" spans="2:11">
      <c r="B32" s="68"/>
      <c r="C32" s="68"/>
      <c r="D32" s="68"/>
      <c r="E32" s="68"/>
      <c r="F32" s="68"/>
      <c r="G32" s="68"/>
      <c r="H32" s="68"/>
      <c r="I32" s="68"/>
      <c r="J32" s="68"/>
      <c r="K32" s="68"/>
    </row>
    <row r="33" spans="2:11">
      <c r="B33" s="68"/>
      <c r="C33" s="68"/>
      <c r="D33" s="68"/>
      <c r="E33" s="68"/>
      <c r="F33" s="68"/>
      <c r="G33" s="68"/>
      <c r="H33" s="68"/>
      <c r="I33" s="68"/>
      <c r="J33" s="68"/>
      <c r="K33" s="68"/>
    </row>
    <row r="34" spans="2:11">
      <c r="B34" s="68"/>
      <c r="C34" s="68"/>
      <c r="D34" s="68"/>
      <c r="E34" s="68"/>
      <c r="F34" s="68"/>
      <c r="G34" s="68"/>
      <c r="H34" s="68"/>
      <c r="I34" s="68"/>
      <c r="J34" s="68"/>
      <c r="K34" s="68"/>
    </row>
    <row r="35" spans="2:11">
      <c r="B35" s="68"/>
      <c r="C35" s="68"/>
      <c r="D35" s="68"/>
      <c r="E35" s="68"/>
      <c r="F35" s="68"/>
      <c r="G35" s="68"/>
      <c r="H35" s="68"/>
      <c r="I35" s="68"/>
      <c r="J35" s="68"/>
      <c r="K35" s="68"/>
    </row>
    <row r="36" spans="2:11">
      <c r="B36" s="68"/>
      <c r="C36" s="68"/>
      <c r="D36" s="68"/>
      <c r="E36" s="68"/>
      <c r="F36" s="68"/>
      <c r="G36" s="68"/>
      <c r="H36" s="68"/>
      <c r="I36" s="68"/>
      <c r="J36" s="68"/>
      <c r="K36" s="68"/>
    </row>
    <row r="37" spans="2:11">
      <c r="B37" s="68"/>
      <c r="C37" s="68"/>
      <c r="D37" s="68"/>
      <c r="E37" s="68"/>
      <c r="F37" s="68"/>
      <c r="G37" s="68"/>
      <c r="H37" s="68"/>
      <c r="I37" s="68"/>
      <c r="J37" s="68"/>
      <c r="K37" s="68"/>
    </row>
    <row r="38" spans="2:11">
      <c r="B38" s="68"/>
      <c r="C38" s="68"/>
      <c r="D38" s="68"/>
      <c r="E38" s="68"/>
      <c r="F38" s="68"/>
      <c r="G38" s="68"/>
      <c r="H38" s="68"/>
      <c r="I38" s="68"/>
      <c r="J38" s="68"/>
      <c r="K38" s="68"/>
    </row>
    <row r="39" spans="2:11">
      <c r="B39" s="68"/>
      <c r="C39" s="68"/>
      <c r="D39" s="68"/>
      <c r="E39" s="68"/>
      <c r="F39" s="68"/>
      <c r="G39" s="68"/>
      <c r="H39" s="68"/>
      <c r="I39" s="68"/>
      <c r="J39" s="68"/>
      <c r="K39" s="68"/>
    </row>
    <row r="40" spans="2:11">
      <c r="B40" s="68"/>
      <c r="C40" s="68"/>
      <c r="D40" s="68"/>
      <c r="E40" s="68"/>
      <c r="F40" s="68"/>
      <c r="G40" s="68"/>
      <c r="H40" s="68"/>
      <c r="I40" s="68"/>
      <c r="J40" s="68"/>
      <c r="K40" s="68"/>
    </row>
    <row r="41" spans="2:11">
      <c r="B41" s="68"/>
      <c r="C41" s="68"/>
      <c r="D41" s="68"/>
      <c r="E41" s="68"/>
      <c r="F41" s="68"/>
      <c r="G41" s="68"/>
      <c r="H41" s="68"/>
      <c r="I41" s="68"/>
      <c r="J41" s="68"/>
      <c r="K41" s="68"/>
    </row>
    <row r="42" spans="2:11">
      <c r="B42" s="68"/>
      <c r="C42" s="68"/>
      <c r="D42" s="68"/>
      <c r="E42" s="68"/>
      <c r="F42" s="68"/>
      <c r="G42" s="68"/>
      <c r="H42" s="68"/>
      <c r="I42" s="68"/>
      <c r="J42" s="68"/>
      <c r="K42" s="68"/>
    </row>
    <row r="43" spans="2:11">
      <c r="B43" s="68"/>
      <c r="C43" s="68"/>
      <c r="D43" s="68"/>
      <c r="E43" s="68"/>
      <c r="F43" s="68"/>
      <c r="G43" s="68"/>
      <c r="H43" s="68"/>
      <c r="I43" s="68"/>
      <c r="J43" s="68"/>
      <c r="K43" s="68"/>
    </row>
    <row r="44" spans="2:11">
      <c r="B44" s="68"/>
      <c r="C44" s="68"/>
      <c r="D44" s="68"/>
      <c r="E44" s="68"/>
      <c r="F44" s="68"/>
      <c r="G44" s="68"/>
      <c r="H44" s="68"/>
      <c r="I44" s="68"/>
      <c r="J44" s="68"/>
      <c r="K44" s="68"/>
    </row>
    <row r="45" spans="2:11">
      <c r="B45" s="68"/>
      <c r="C45" s="68"/>
      <c r="D45" s="68"/>
      <c r="E45" s="68"/>
      <c r="F45" s="68"/>
      <c r="G45" s="68"/>
      <c r="H45" s="68"/>
      <c r="I45" s="68"/>
      <c r="J45" s="68"/>
      <c r="K45" s="68"/>
    </row>
    <row r="46" spans="2:11">
      <c r="B46" s="68"/>
      <c r="C46" s="68"/>
      <c r="D46" s="68"/>
      <c r="E46" s="68"/>
      <c r="F46" s="68"/>
      <c r="G46" s="68"/>
      <c r="H46" s="68"/>
      <c r="I46" s="68"/>
      <c r="J46" s="68"/>
      <c r="K46" s="68"/>
    </row>
    <row r="47" spans="2:11">
      <c r="B47" s="68"/>
      <c r="C47" s="68"/>
      <c r="D47" s="68"/>
      <c r="E47" s="68"/>
      <c r="F47" s="68"/>
      <c r="G47" s="68"/>
      <c r="H47" s="68"/>
      <c r="I47" s="68"/>
      <c r="J47" s="68"/>
      <c r="K47" s="68"/>
    </row>
    <row r="48" spans="2:11">
      <c r="B48" s="68"/>
      <c r="C48" s="68"/>
      <c r="D48" s="68"/>
      <c r="E48" s="68"/>
      <c r="F48" s="68"/>
      <c r="G48" s="68"/>
      <c r="H48" s="68"/>
      <c r="I48" s="68"/>
      <c r="J48" s="68"/>
      <c r="K48" s="68"/>
    </row>
    <row r="49" spans="2:11">
      <c r="B49" s="68"/>
      <c r="C49" s="68"/>
      <c r="D49" s="68"/>
      <c r="E49" s="68"/>
      <c r="F49" s="68"/>
      <c r="G49" s="68"/>
      <c r="H49" s="68"/>
      <c r="I49" s="68"/>
      <c r="J49" s="68"/>
      <c r="K49" s="68"/>
    </row>
    <row r="50" spans="2:11">
      <c r="B50" s="68"/>
      <c r="C50" s="68"/>
      <c r="D50" s="68"/>
      <c r="E50" s="68"/>
      <c r="F50" s="68"/>
      <c r="G50" s="68"/>
      <c r="H50" s="68"/>
      <c r="I50" s="68"/>
      <c r="J50" s="68"/>
      <c r="K50" s="68"/>
    </row>
    <row r="51" spans="2:11">
      <c r="B51" s="68"/>
      <c r="C51" s="68"/>
      <c r="D51" s="68"/>
      <c r="E51" s="68"/>
      <c r="F51" s="68"/>
      <c r="G51" s="68"/>
      <c r="H51" s="68"/>
      <c r="I51" s="68"/>
      <c r="J51" s="68"/>
      <c r="K51" s="68"/>
    </row>
    <row r="52" spans="2:11">
      <c r="B52" s="68"/>
      <c r="C52" s="68"/>
      <c r="D52" s="68"/>
      <c r="E52" s="68"/>
      <c r="F52" s="68"/>
      <c r="G52" s="68"/>
      <c r="H52" s="68"/>
      <c r="I52" s="68"/>
      <c r="J52" s="68"/>
      <c r="K52" s="68"/>
    </row>
    <row r="53" spans="2:11">
      <c r="B53" s="68"/>
      <c r="C53" s="68"/>
      <c r="D53" s="68"/>
      <c r="E53" s="68"/>
      <c r="F53" s="68"/>
      <c r="G53" s="68"/>
      <c r="H53" s="68"/>
      <c r="I53" s="68"/>
      <c r="J53" s="68"/>
      <c r="K53" s="68"/>
    </row>
    <row r="54" spans="2:11">
      <c r="B54" s="68"/>
      <c r="C54" s="68"/>
      <c r="D54" s="68"/>
      <c r="E54" s="68"/>
      <c r="F54" s="68"/>
      <c r="G54" s="68"/>
      <c r="H54" s="68"/>
      <c r="I54" s="68"/>
      <c r="J54" s="68"/>
      <c r="K54" s="68"/>
    </row>
    <row r="55" spans="2:11">
      <c r="B55" s="68"/>
      <c r="C55" s="68"/>
      <c r="D55" s="68"/>
      <c r="E55" s="68"/>
      <c r="F55" s="68"/>
      <c r="G55" s="68"/>
      <c r="H55" s="68"/>
      <c r="I55" s="68"/>
      <c r="J55" s="68"/>
      <c r="K55" s="68"/>
    </row>
    <row r="56" spans="2:11">
      <c r="B56" s="68"/>
      <c r="C56" s="68"/>
      <c r="D56" s="68"/>
      <c r="E56" s="68"/>
      <c r="F56" s="68"/>
      <c r="G56" s="68"/>
      <c r="H56" s="68"/>
      <c r="I56" s="68"/>
      <c r="J56" s="68"/>
      <c r="K56" s="68"/>
    </row>
    <row r="57" spans="2:11">
      <c r="B57" s="68"/>
      <c r="C57" s="68"/>
      <c r="D57" s="68"/>
      <c r="E57" s="68"/>
      <c r="F57" s="68"/>
      <c r="G57" s="68"/>
      <c r="H57" s="68"/>
      <c r="I57" s="68"/>
      <c r="J57" s="68"/>
      <c r="K57" s="68"/>
    </row>
    <row r="58" spans="2:11">
      <c r="B58" s="68"/>
      <c r="C58" s="68"/>
      <c r="D58" s="68"/>
      <c r="E58" s="68"/>
      <c r="F58" s="68"/>
      <c r="G58" s="68"/>
      <c r="H58" s="68"/>
      <c r="I58" s="68"/>
      <c r="J58" s="68"/>
      <c r="K58" s="68"/>
    </row>
    <row r="59" spans="2:11">
      <c r="B59" s="68"/>
      <c r="C59" s="68"/>
      <c r="D59" s="68"/>
      <c r="E59" s="68"/>
      <c r="F59" s="68"/>
      <c r="G59" s="68"/>
      <c r="H59" s="68"/>
      <c r="I59" s="68"/>
      <c r="J59" s="68"/>
      <c r="K59" s="68"/>
    </row>
    <row r="60" spans="2:11">
      <c r="B60" s="68"/>
      <c r="C60" s="68"/>
      <c r="D60" s="68"/>
      <c r="E60" s="68"/>
      <c r="F60" s="68"/>
      <c r="G60" s="68"/>
      <c r="H60" s="68"/>
      <c r="I60" s="68"/>
      <c r="J60" s="68"/>
      <c r="K60" s="68"/>
    </row>
    <row r="61" spans="2:11">
      <c r="B61" s="68"/>
      <c r="C61" s="68"/>
      <c r="D61" s="68"/>
      <c r="E61" s="68"/>
      <c r="F61" s="68"/>
      <c r="G61" s="68"/>
      <c r="H61" s="68"/>
      <c r="I61" s="68"/>
      <c r="J61" s="68"/>
      <c r="K61" s="68"/>
    </row>
    <row r="62" spans="2:11">
      <c r="B62" s="68"/>
      <c r="C62" s="68"/>
      <c r="D62" s="68"/>
      <c r="E62" s="68"/>
      <c r="F62" s="68"/>
      <c r="G62" s="68"/>
      <c r="H62" s="68"/>
      <c r="I62" s="68"/>
      <c r="J62" s="68"/>
      <c r="K62" s="68"/>
    </row>
    <row r="63" spans="2:11">
      <c r="B63" s="68"/>
      <c r="C63" s="68"/>
      <c r="D63" s="68"/>
      <c r="E63" s="68"/>
      <c r="F63" s="68"/>
      <c r="G63" s="68"/>
      <c r="H63" s="68"/>
      <c r="I63" s="68"/>
      <c r="J63" s="68"/>
      <c r="K63" s="68"/>
    </row>
    <row r="64" spans="2:11">
      <c r="B64" s="68"/>
      <c r="C64" s="68"/>
      <c r="D64" s="68"/>
      <c r="E64" s="68"/>
      <c r="F64" s="68"/>
      <c r="G64" s="68"/>
      <c r="H64" s="68"/>
      <c r="I64" s="68"/>
      <c r="J64" s="68"/>
      <c r="K64" s="68"/>
    </row>
    <row r="65" spans="2:11">
      <c r="B65" s="68"/>
      <c r="C65" s="68"/>
      <c r="D65" s="68"/>
      <c r="E65" s="68"/>
      <c r="F65" s="68"/>
      <c r="G65" s="68"/>
      <c r="H65" s="68"/>
      <c r="I65" s="68"/>
      <c r="J65" s="68"/>
      <c r="K65" s="68"/>
    </row>
    <row r="66" spans="2:11">
      <c r="B66" s="68"/>
      <c r="C66" s="68"/>
      <c r="D66" s="68"/>
      <c r="E66" s="68"/>
      <c r="F66" s="68"/>
      <c r="G66" s="68"/>
      <c r="H66" s="68"/>
      <c r="I66" s="68"/>
      <c r="J66" s="68"/>
      <c r="K66" s="68"/>
    </row>
    <row r="67" spans="2:11">
      <c r="B67" s="68"/>
      <c r="C67" s="68"/>
      <c r="D67" s="68"/>
      <c r="E67" s="68"/>
      <c r="F67" s="68"/>
      <c r="G67" s="68"/>
      <c r="H67" s="68"/>
      <c r="I67" s="68"/>
      <c r="J67" s="68"/>
      <c r="K67" s="68"/>
    </row>
    <row r="68" spans="2:11">
      <c r="B68" s="68"/>
      <c r="C68" s="68"/>
      <c r="D68" s="68"/>
      <c r="E68" s="68"/>
      <c r="F68" s="68"/>
      <c r="G68" s="68"/>
      <c r="H68" s="68"/>
      <c r="I68" s="68"/>
      <c r="J68" s="68"/>
      <c r="K68" s="68"/>
    </row>
    <row r="69" spans="2:11">
      <c r="B69" s="68"/>
      <c r="C69" s="68"/>
      <c r="D69" s="68"/>
      <c r="E69" s="68"/>
      <c r="F69" s="68"/>
      <c r="G69" s="68"/>
      <c r="H69" s="68"/>
      <c r="I69" s="68"/>
      <c r="J69" s="68"/>
      <c r="K69" s="68"/>
    </row>
    <row r="70" spans="2:11">
      <c r="B70" s="68"/>
      <c r="C70" s="68"/>
      <c r="D70" s="68"/>
      <c r="E70" s="68"/>
      <c r="F70" s="68"/>
      <c r="G70" s="68"/>
      <c r="H70" s="68"/>
      <c r="I70" s="68"/>
      <c r="J70" s="68"/>
      <c r="K70" s="68"/>
    </row>
    <row r="71" spans="2:11">
      <c r="B71" s="68"/>
      <c r="C71" s="68"/>
      <c r="D71" s="68"/>
      <c r="E71" s="68"/>
      <c r="F71" s="68"/>
      <c r="G71" s="68"/>
      <c r="H71" s="68"/>
      <c r="I71" s="68"/>
      <c r="J71" s="68"/>
      <c r="K71" s="68"/>
    </row>
    <row r="72" spans="2:11">
      <c r="B72" s="68"/>
      <c r="C72" s="68"/>
      <c r="D72" s="68"/>
      <c r="E72" s="68"/>
      <c r="F72" s="68"/>
      <c r="G72" s="68"/>
      <c r="H72" s="68"/>
      <c r="I72" s="68"/>
      <c r="J72" s="68"/>
      <c r="K72" s="68"/>
    </row>
    <row r="73" spans="2:11">
      <c r="B73" s="68"/>
      <c r="C73" s="68"/>
      <c r="D73" s="68"/>
      <c r="E73" s="68"/>
      <c r="F73" s="68"/>
      <c r="G73" s="68"/>
      <c r="H73" s="68"/>
      <c r="I73" s="68"/>
      <c r="J73" s="68"/>
      <c r="K73" s="68"/>
    </row>
    <row r="74" spans="2:11">
      <c r="B74" s="68"/>
      <c r="C74" s="68"/>
      <c r="D74" s="68"/>
      <c r="E74" s="68"/>
      <c r="F74" s="68"/>
      <c r="G74" s="68"/>
      <c r="H74" s="68"/>
      <c r="I74" s="68"/>
      <c r="J74" s="68"/>
      <c r="K74" s="68"/>
    </row>
    <row r="75" spans="2:11">
      <c r="B75" s="68"/>
      <c r="C75" s="68"/>
      <c r="D75" s="68"/>
      <c r="E75" s="68"/>
      <c r="F75" s="68"/>
      <c r="G75" s="68"/>
      <c r="H75" s="68"/>
      <c r="I75" s="68"/>
      <c r="J75" s="68"/>
      <c r="K75" s="68"/>
    </row>
    <row r="76" spans="2:11">
      <c r="B76" s="68"/>
      <c r="C76" s="68"/>
      <c r="D76" s="68"/>
      <c r="E76" s="68"/>
      <c r="F76" s="68"/>
      <c r="G76" s="68"/>
      <c r="H76" s="68"/>
      <c r="I76" s="68"/>
      <c r="J76" s="68"/>
      <c r="K76" s="68"/>
    </row>
    <row r="77" spans="2:11">
      <c r="B77" s="68"/>
      <c r="C77" s="68"/>
      <c r="D77" s="68"/>
      <c r="E77" s="68"/>
      <c r="F77" s="68"/>
      <c r="G77" s="68"/>
      <c r="H77" s="68"/>
      <c r="I77" s="68"/>
      <c r="J77" s="68"/>
      <c r="K77" s="68"/>
    </row>
    <row r="78" spans="2:11">
      <c r="B78" s="68"/>
      <c r="C78" s="68"/>
      <c r="D78" s="68"/>
      <c r="E78" s="68"/>
      <c r="F78" s="68"/>
      <c r="G78" s="68"/>
      <c r="H78" s="68"/>
      <c r="I78" s="68"/>
      <c r="J78" s="68"/>
      <c r="K78" s="68"/>
    </row>
    <row r="79" spans="2:11">
      <c r="B79" s="68"/>
      <c r="C79" s="68"/>
      <c r="D79" s="68"/>
      <c r="E79" s="68"/>
      <c r="F79" s="68"/>
      <c r="G79" s="68"/>
      <c r="H79" s="68"/>
      <c r="I79" s="68"/>
      <c r="J79" s="68"/>
      <c r="K79" s="68"/>
    </row>
    <row r="80" spans="2:11">
      <c r="B80" s="68"/>
      <c r="C80" s="68"/>
      <c r="D80" s="68"/>
      <c r="E80" s="68"/>
      <c r="F80" s="68"/>
      <c r="G80" s="68"/>
      <c r="H80" s="68"/>
      <c r="I80" s="68"/>
      <c r="J80" s="68"/>
      <c r="K80" s="68"/>
    </row>
    <row r="81" spans="2:11">
      <c r="B81" s="68"/>
      <c r="C81" s="68"/>
      <c r="D81" s="68"/>
      <c r="E81" s="68"/>
      <c r="F81" s="68"/>
      <c r="G81" s="68"/>
      <c r="H81" s="68"/>
      <c r="I81" s="68"/>
      <c r="J81" s="68"/>
      <c r="K81" s="68"/>
    </row>
    <row r="82" spans="2:11">
      <c r="B82" s="68"/>
      <c r="C82" s="68"/>
      <c r="D82" s="68"/>
      <c r="E82" s="68"/>
      <c r="F82" s="68"/>
      <c r="G82" s="68"/>
      <c r="H82" s="68"/>
      <c r="I82" s="68"/>
      <c r="J82" s="68"/>
      <c r="K82" s="68"/>
    </row>
    <row r="83" spans="2:11">
      <c r="B83" s="68"/>
      <c r="C83" s="68"/>
      <c r="D83" s="68"/>
      <c r="E83" s="68"/>
      <c r="F83" s="68"/>
      <c r="G83" s="68"/>
      <c r="H83" s="68"/>
      <c r="I83" s="68"/>
      <c r="J83" s="68"/>
      <c r="K83" s="68"/>
    </row>
    <row r="84" spans="2:11">
      <c r="B84" s="68"/>
      <c r="C84" s="68"/>
      <c r="D84" s="68"/>
      <c r="E84" s="68"/>
      <c r="F84" s="68"/>
      <c r="G84" s="68"/>
      <c r="H84" s="68"/>
      <c r="I84" s="68"/>
      <c r="J84" s="68"/>
      <c r="K84" s="68"/>
    </row>
    <row r="85" spans="2:11">
      <c r="B85" s="68"/>
      <c r="C85" s="68"/>
      <c r="D85" s="68"/>
      <c r="E85" s="68"/>
      <c r="F85" s="68"/>
      <c r="G85" s="68"/>
      <c r="H85" s="68"/>
      <c r="I85" s="68"/>
      <c r="J85" s="68"/>
      <c r="K85" s="68"/>
    </row>
    <row r="86" spans="2:11">
      <c r="B86" s="68"/>
      <c r="C86" s="68"/>
      <c r="D86" s="68"/>
      <c r="E86" s="68"/>
      <c r="F86" s="68"/>
      <c r="G86" s="68"/>
      <c r="H86" s="68"/>
      <c r="I86" s="68"/>
      <c r="J86" s="68"/>
      <c r="K86" s="68"/>
    </row>
    <row r="87" spans="2:11">
      <c r="B87" s="68"/>
      <c r="C87" s="68"/>
      <c r="D87" s="68"/>
      <c r="E87" s="68"/>
      <c r="F87" s="68"/>
      <c r="G87" s="68"/>
      <c r="H87" s="68"/>
      <c r="I87" s="68"/>
      <c r="J87" s="68"/>
      <c r="K87" s="68"/>
    </row>
    <row r="88" spans="2:11">
      <c r="B88" s="68"/>
      <c r="C88" s="68"/>
      <c r="D88" s="68"/>
      <c r="E88" s="68"/>
      <c r="F88" s="68"/>
      <c r="G88" s="68"/>
      <c r="H88" s="68"/>
      <c r="I88" s="68"/>
      <c r="J88" s="68"/>
      <c r="K88" s="68"/>
    </row>
    <row r="89" spans="2:11">
      <c r="B89" s="68"/>
      <c r="C89" s="68"/>
      <c r="D89" s="68"/>
      <c r="E89" s="68"/>
      <c r="F89" s="68"/>
      <c r="G89" s="68"/>
      <c r="H89" s="68"/>
      <c r="I89" s="68"/>
      <c r="J89" s="68"/>
      <c r="K89" s="68"/>
    </row>
    <row r="90" spans="2:11">
      <c r="B90" s="68"/>
      <c r="C90" s="68"/>
      <c r="D90" s="68"/>
      <c r="E90" s="68"/>
      <c r="F90" s="68"/>
      <c r="G90" s="68"/>
      <c r="H90" s="68"/>
      <c r="I90" s="68"/>
      <c r="J90" s="68"/>
      <c r="K90" s="68"/>
    </row>
    <row r="91" spans="2:11">
      <c r="B91" s="68"/>
      <c r="C91" s="68"/>
      <c r="D91" s="68"/>
      <c r="E91" s="68"/>
      <c r="F91" s="68"/>
      <c r="G91" s="68"/>
      <c r="H91" s="68"/>
      <c r="I91" s="68"/>
      <c r="J91" s="68"/>
      <c r="K91" s="68"/>
    </row>
    <row r="92" spans="2:11">
      <c r="B92" s="68"/>
      <c r="C92" s="68"/>
      <c r="D92" s="68"/>
      <c r="E92" s="68"/>
      <c r="F92" s="68"/>
      <c r="G92" s="68"/>
      <c r="H92" s="68"/>
      <c r="I92" s="68"/>
      <c r="J92" s="68"/>
      <c r="K92" s="68"/>
    </row>
    <row r="93" spans="2:11">
      <c r="B93" s="68"/>
      <c r="C93" s="68"/>
      <c r="D93" s="68"/>
      <c r="E93" s="68"/>
      <c r="F93" s="68"/>
      <c r="G93" s="68"/>
      <c r="H93" s="68"/>
      <c r="I93" s="68"/>
      <c r="J93" s="68"/>
      <c r="K93" s="68"/>
    </row>
    <row r="94" spans="2:11">
      <c r="B94" s="68"/>
      <c r="C94" s="68"/>
      <c r="D94" s="68"/>
      <c r="E94" s="68"/>
      <c r="F94" s="68"/>
      <c r="G94" s="68"/>
      <c r="H94" s="68"/>
      <c r="I94" s="68"/>
      <c r="J94" s="68"/>
      <c r="K94" s="68"/>
    </row>
    <row r="95" spans="2:11">
      <c r="B95" s="68"/>
      <c r="C95" s="68"/>
      <c r="D95" s="68"/>
      <c r="E95" s="68"/>
      <c r="F95" s="68"/>
      <c r="G95" s="68"/>
      <c r="H95" s="68"/>
      <c r="I95" s="68"/>
      <c r="J95" s="68"/>
      <c r="K95" s="68"/>
    </row>
    <row r="96" spans="2:11">
      <c r="B96" s="68"/>
      <c r="C96" s="68"/>
      <c r="D96" s="68"/>
      <c r="E96" s="68"/>
      <c r="F96" s="68"/>
      <c r="G96" s="68"/>
      <c r="H96" s="68"/>
      <c r="I96" s="68"/>
      <c r="J96" s="68"/>
      <c r="K96" s="68"/>
    </row>
    <row r="97" spans="2:11">
      <c r="B97" s="68"/>
      <c r="C97" s="68"/>
      <c r="D97" s="68"/>
      <c r="E97" s="68"/>
      <c r="F97" s="68"/>
      <c r="G97" s="68"/>
      <c r="H97" s="68"/>
      <c r="I97" s="68"/>
      <c r="J97" s="68"/>
      <c r="K97" s="68"/>
    </row>
    <row r="98" spans="2:11">
      <c r="B98" s="68"/>
      <c r="C98" s="68"/>
      <c r="D98" s="68"/>
      <c r="E98" s="68"/>
      <c r="F98" s="68"/>
      <c r="G98" s="68"/>
      <c r="H98" s="68"/>
      <c r="I98" s="68"/>
      <c r="J98" s="68"/>
      <c r="K98" s="68"/>
    </row>
    <row r="99" spans="2:11">
      <c r="B99" s="68"/>
      <c r="C99" s="68"/>
      <c r="D99" s="68"/>
      <c r="E99" s="68"/>
      <c r="F99" s="68"/>
      <c r="G99" s="68"/>
      <c r="H99" s="68"/>
      <c r="I99" s="68"/>
      <c r="J99" s="68"/>
      <c r="K99" s="68"/>
    </row>
    <row r="100" spans="2:11">
      <c r="B100" s="68"/>
      <c r="C100" s="68"/>
      <c r="D100" s="68"/>
      <c r="E100" s="68"/>
      <c r="F100" s="68"/>
      <c r="G100" s="68"/>
      <c r="H100" s="68"/>
      <c r="I100" s="68"/>
      <c r="J100" s="68"/>
      <c r="K100" s="68"/>
    </row>
    <row r="101" spans="2:11">
      <c r="B101" s="68"/>
      <c r="C101" s="68"/>
      <c r="D101" s="68"/>
      <c r="E101" s="68"/>
      <c r="F101" s="68"/>
      <c r="G101" s="68"/>
      <c r="H101" s="68"/>
      <c r="I101" s="68"/>
      <c r="J101" s="68"/>
      <c r="K101" s="68"/>
    </row>
    <row r="102" spans="2:11">
      <c r="B102" s="68"/>
      <c r="C102" s="68"/>
      <c r="D102" s="68"/>
      <c r="E102" s="68"/>
      <c r="F102" s="68"/>
      <c r="G102" s="68"/>
      <c r="H102" s="68"/>
      <c r="I102" s="68"/>
      <c r="J102" s="68"/>
      <c r="K102" s="68"/>
    </row>
    <row r="103" spans="2:11">
      <c r="B103" s="68"/>
      <c r="C103" s="68"/>
      <c r="D103" s="68"/>
      <c r="E103" s="68"/>
      <c r="F103" s="68"/>
      <c r="G103" s="68"/>
      <c r="H103" s="68"/>
      <c r="I103" s="68"/>
      <c r="J103" s="68"/>
      <c r="K103" s="68"/>
    </row>
    <row r="104" spans="2:11">
      <c r="B104" s="68"/>
      <c r="C104" s="68"/>
      <c r="D104" s="68"/>
      <c r="E104" s="68"/>
      <c r="F104" s="68"/>
      <c r="G104" s="68"/>
      <c r="H104" s="68"/>
      <c r="I104" s="68"/>
      <c r="J104" s="68"/>
      <c r="K104" s="68"/>
    </row>
    <row r="105" spans="2:11">
      <c r="B105" s="68"/>
      <c r="C105" s="68"/>
      <c r="D105" s="68"/>
      <c r="E105" s="68"/>
      <c r="F105" s="68"/>
      <c r="G105" s="68"/>
      <c r="H105" s="68"/>
      <c r="I105" s="68"/>
      <c r="J105" s="68"/>
      <c r="K105" s="68"/>
    </row>
    <row r="106" spans="2:11">
      <c r="B106" s="68"/>
      <c r="C106" s="68"/>
      <c r="D106" s="68"/>
      <c r="E106" s="68"/>
      <c r="F106" s="68"/>
      <c r="G106" s="68"/>
      <c r="H106" s="68"/>
      <c r="I106" s="68"/>
      <c r="J106" s="68"/>
      <c r="K106" s="68"/>
    </row>
    <row r="107" spans="2:11">
      <c r="B107" s="68"/>
      <c r="C107" s="68"/>
      <c r="D107" s="68"/>
      <c r="E107" s="68"/>
      <c r="F107" s="68"/>
      <c r="G107" s="68"/>
      <c r="H107" s="68"/>
      <c r="I107" s="68"/>
      <c r="J107" s="68"/>
      <c r="K107" s="68"/>
    </row>
    <row r="108" spans="2:11">
      <c r="B108" s="68"/>
      <c r="C108" s="68"/>
      <c r="D108" s="68"/>
      <c r="E108" s="68"/>
      <c r="F108" s="68"/>
      <c r="G108" s="68"/>
      <c r="H108" s="68"/>
      <c r="I108" s="68"/>
      <c r="J108" s="68"/>
      <c r="K108" s="68"/>
    </row>
    <row r="109" spans="2:11">
      <c r="B109" s="68"/>
      <c r="C109" s="68"/>
      <c r="D109" s="68"/>
      <c r="E109" s="68"/>
      <c r="F109" s="68"/>
      <c r="G109" s="68"/>
      <c r="H109" s="68"/>
      <c r="I109" s="68"/>
      <c r="J109" s="68"/>
      <c r="K109" s="68"/>
    </row>
    <row r="110" spans="2:11">
      <c r="B110" s="68"/>
      <c r="C110" s="68"/>
      <c r="D110" s="68"/>
      <c r="E110" s="68"/>
      <c r="F110" s="68"/>
      <c r="G110" s="68"/>
      <c r="H110" s="68"/>
      <c r="I110" s="68"/>
      <c r="J110" s="68"/>
      <c r="K110" s="68"/>
    </row>
    <row r="111" spans="2:11">
      <c r="B111" s="68"/>
      <c r="C111" s="68"/>
      <c r="D111" s="68"/>
      <c r="E111" s="68"/>
      <c r="F111" s="68"/>
      <c r="G111" s="68"/>
      <c r="H111" s="68"/>
      <c r="I111" s="68"/>
      <c r="J111" s="68"/>
      <c r="K111" s="68"/>
    </row>
    <row r="112" spans="2:11">
      <c r="B112" s="68"/>
      <c r="C112" s="68"/>
      <c r="D112" s="68"/>
      <c r="E112" s="68"/>
      <c r="F112" s="68"/>
      <c r="G112" s="68"/>
      <c r="H112" s="68"/>
      <c r="I112" s="68"/>
      <c r="J112" s="68"/>
      <c r="K112" s="68"/>
    </row>
    <row r="113" spans="2:11">
      <c r="B113" s="68"/>
      <c r="C113" s="68"/>
      <c r="D113" s="68"/>
      <c r="E113" s="68"/>
      <c r="F113" s="68"/>
      <c r="G113" s="68"/>
      <c r="H113" s="68"/>
      <c r="I113" s="68"/>
      <c r="J113" s="68"/>
      <c r="K113" s="68"/>
    </row>
    <row r="114" spans="2:11">
      <c r="B114" s="68"/>
      <c r="C114" s="68"/>
      <c r="D114" s="68"/>
      <c r="E114" s="68"/>
      <c r="F114" s="68"/>
      <c r="G114" s="68"/>
      <c r="H114" s="68"/>
      <c r="I114" s="68"/>
      <c r="J114" s="68"/>
      <c r="K114" s="68"/>
    </row>
    <row r="115" spans="2:11">
      <c r="B115" s="68"/>
      <c r="C115" s="68"/>
      <c r="D115" s="68"/>
      <c r="E115" s="68"/>
      <c r="F115" s="68"/>
      <c r="G115" s="68"/>
      <c r="H115" s="68"/>
      <c r="I115" s="68"/>
      <c r="J115" s="68"/>
      <c r="K115" s="68"/>
    </row>
    <row r="116" spans="2:11">
      <c r="B116" s="68"/>
      <c r="C116" s="68"/>
      <c r="D116" s="68"/>
      <c r="E116" s="68"/>
      <c r="F116" s="68"/>
      <c r="G116" s="68"/>
      <c r="H116" s="68"/>
      <c r="I116" s="68"/>
      <c r="J116" s="68"/>
      <c r="K116" s="68"/>
    </row>
    <row r="117" spans="2:11">
      <c r="B117" s="116"/>
      <c r="C117" s="129"/>
      <c r="D117" s="129"/>
      <c r="E117" s="129"/>
      <c r="F117" s="129"/>
      <c r="G117" s="129"/>
      <c r="H117" s="129"/>
      <c r="I117" s="117"/>
      <c r="J117" s="117"/>
      <c r="K117" s="129"/>
    </row>
    <row r="118" spans="2:11">
      <c r="B118" s="116"/>
      <c r="C118" s="129"/>
      <c r="D118" s="129"/>
      <c r="E118" s="129"/>
      <c r="F118" s="129"/>
      <c r="G118" s="129"/>
      <c r="H118" s="129"/>
      <c r="I118" s="117"/>
      <c r="J118" s="117"/>
      <c r="K118" s="129"/>
    </row>
    <row r="119" spans="2:11">
      <c r="B119" s="116"/>
      <c r="C119" s="129"/>
      <c r="D119" s="129"/>
      <c r="E119" s="129"/>
      <c r="F119" s="129"/>
      <c r="G119" s="129"/>
      <c r="H119" s="129"/>
      <c r="I119" s="117"/>
      <c r="J119" s="117"/>
      <c r="K119" s="129"/>
    </row>
    <row r="120" spans="2:11">
      <c r="B120" s="116"/>
      <c r="C120" s="129"/>
      <c r="D120" s="129"/>
      <c r="E120" s="129"/>
      <c r="F120" s="129"/>
      <c r="G120" s="129"/>
      <c r="H120" s="129"/>
      <c r="I120" s="117"/>
      <c r="J120" s="117"/>
      <c r="K120" s="129"/>
    </row>
    <row r="121" spans="2:11">
      <c r="B121" s="116"/>
      <c r="C121" s="129"/>
      <c r="D121" s="129"/>
      <c r="E121" s="129"/>
      <c r="F121" s="129"/>
      <c r="G121" s="129"/>
      <c r="H121" s="129"/>
      <c r="I121" s="117"/>
      <c r="J121" s="117"/>
      <c r="K121" s="129"/>
    </row>
    <row r="122" spans="2:11">
      <c r="B122" s="116"/>
      <c r="C122" s="129"/>
      <c r="D122" s="129"/>
      <c r="E122" s="129"/>
      <c r="F122" s="129"/>
      <c r="G122" s="129"/>
      <c r="H122" s="129"/>
      <c r="I122" s="117"/>
      <c r="J122" s="117"/>
      <c r="K122" s="129"/>
    </row>
    <row r="123" spans="2:11">
      <c r="B123" s="116"/>
      <c r="C123" s="129"/>
      <c r="D123" s="129"/>
      <c r="E123" s="129"/>
      <c r="F123" s="129"/>
      <c r="G123" s="129"/>
      <c r="H123" s="129"/>
      <c r="I123" s="117"/>
      <c r="J123" s="117"/>
      <c r="K123" s="129"/>
    </row>
    <row r="124" spans="2:11">
      <c r="B124" s="116"/>
      <c r="C124" s="129"/>
      <c r="D124" s="129"/>
      <c r="E124" s="129"/>
      <c r="F124" s="129"/>
      <c r="G124" s="129"/>
      <c r="H124" s="129"/>
      <c r="I124" s="117"/>
      <c r="J124" s="117"/>
      <c r="K124" s="129"/>
    </row>
    <row r="125" spans="2:11">
      <c r="B125" s="116"/>
      <c r="C125" s="129"/>
      <c r="D125" s="129"/>
      <c r="E125" s="129"/>
      <c r="F125" s="129"/>
      <c r="G125" s="129"/>
      <c r="H125" s="129"/>
      <c r="I125" s="117"/>
      <c r="J125" s="117"/>
      <c r="K125" s="129"/>
    </row>
    <row r="126" spans="2:11">
      <c r="B126" s="116"/>
      <c r="C126" s="129"/>
      <c r="D126" s="129"/>
      <c r="E126" s="129"/>
      <c r="F126" s="129"/>
      <c r="G126" s="129"/>
      <c r="H126" s="129"/>
      <c r="I126" s="117"/>
      <c r="J126" s="117"/>
      <c r="K126" s="129"/>
    </row>
    <row r="127" spans="2:11">
      <c r="B127" s="116"/>
      <c r="C127" s="129"/>
      <c r="D127" s="129"/>
      <c r="E127" s="129"/>
      <c r="F127" s="129"/>
      <c r="G127" s="129"/>
      <c r="H127" s="129"/>
      <c r="I127" s="117"/>
      <c r="J127" s="117"/>
      <c r="K127" s="129"/>
    </row>
    <row r="128" spans="2:11">
      <c r="B128" s="116"/>
      <c r="C128" s="129"/>
      <c r="D128" s="129"/>
      <c r="E128" s="129"/>
      <c r="F128" s="129"/>
      <c r="G128" s="129"/>
      <c r="H128" s="129"/>
      <c r="I128" s="117"/>
      <c r="J128" s="117"/>
      <c r="K128" s="129"/>
    </row>
    <row r="129" spans="2:11">
      <c r="B129" s="116"/>
      <c r="C129" s="129"/>
      <c r="D129" s="129"/>
      <c r="E129" s="129"/>
      <c r="F129" s="129"/>
      <c r="G129" s="129"/>
      <c r="H129" s="129"/>
      <c r="I129" s="117"/>
      <c r="J129" s="117"/>
      <c r="K129" s="129"/>
    </row>
    <row r="130" spans="2:11">
      <c r="B130" s="116"/>
      <c r="C130" s="129"/>
      <c r="D130" s="129"/>
      <c r="E130" s="129"/>
      <c r="F130" s="129"/>
      <c r="G130" s="129"/>
      <c r="H130" s="129"/>
      <c r="I130" s="117"/>
      <c r="J130" s="117"/>
      <c r="K130" s="129"/>
    </row>
    <row r="131" spans="2:11">
      <c r="B131" s="116"/>
      <c r="C131" s="129"/>
      <c r="D131" s="129"/>
      <c r="E131" s="129"/>
      <c r="F131" s="129"/>
      <c r="G131" s="129"/>
      <c r="H131" s="129"/>
      <c r="I131" s="117"/>
      <c r="J131" s="117"/>
      <c r="K131" s="129"/>
    </row>
    <row r="132" spans="2:11">
      <c r="B132" s="116"/>
      <c r="C132" s="129"/>
      <c r="D132" s="129"/>
      <c r="E132" s="129"/>
      <c r="F132" s="129"/>
      <c r="G132" s="129"/>
      <c r="H132" s="129"/>
      <c r="I132" s="117"/>
      <c r="J132" s="117"/>
      <c r="K132" s="129"/>
    </row>
    <row r="133" spans="2:11">
      <c r="B133" s="116"/>
      <c r="C133" s="129"/>
      <c r="D133" s="129"/>
      <c r="E133" s="129"/>
      <c r="F133" s="129"/>
      <c r="G133" s="129"/>
      <c r="H133" s="129"/>
      <c r="I133" s="117"/>
      <c r="J133" s="117"/>
      <c r="K133" s="129"/>
    </row>
    <row r="134" spans="2:11">
      <c r="B134" s="116"/>
      <c r="C134" s="129"/>
      <c r="D134" s="129"/>
      <c r="E134" s="129"/>
      <c r="F134" s="129"/>
      <c r="G134" s="129"/>
      <c r="H134" s="129"/>
      <c r="I134" s="117"/>
      <c r="J134" s="117"/>
      <c r="K134" s="129"/>
    </row>
    <row r="135" spans="2:11">
      <c r="B135" s="116"/>
      <c r="C135" s="129"/>
      <c r="D135" s="129"/>
      <c r="E135" s="129"/>
      <c r="F135" s="129"/>
      <c r="G135" s="129"/>
      <c r="H135" s="129"/>
      <c r="I135" s="117"/>
      <c r="J135" s="117"/>
      <c r="K135" s="129"/>
    </row>
    <row r="136" spans="2:11">
      <c r="B136" s="116"/>
      <c r="C136" s="129"/>
      <c r="D136" s="129"/>
      <c r="E136" s="129"/>
      <c r="F136" s="129"/>
      <c r="G136" s="129"/>
      <c r="H136" s="129"/>
      <c r="I136" s="117"/>
      <c r="J136" s="117"/>
      <c r="K136" s="129"/>
    </row>
    <row r="137" spans="2:11">
      <c r="B137" s="116"/>
      <c r="C137" s="129"/>
      <c r="D137" s="129"/>
      <c r="E137" s="129"/>
      <c r="F137" s="129"/>
      <c r="G137" s="129"/>
      <c r="H137" s="129"/>
      <c r="I137" s="117"/>
      <c r="J137" s="117"/>
      <c r="K137" s="129"/>
    </row>
    <row r="138" spans="2:11">
      <c r="B138" s="116"/>
      <c r="C138" s="129"/>
      <c r="D138" s="129"/>
      <c r="E138" s="129"/>
      <c r="F138" s="129"/>
      <c r="G138" s="129"/>
      <c r="H138" s="129"/>
      <c r="I138" s="117"/>
      <c r="J138" s="117"/>
      <c r="K138" s="129"/>
    </row>
    <row r="139" spans="2:11">
      <c r="B139" s="116"/>
      <c r="C139" s="129"/>
      <c r="D139" s="129"/>
      <c r="E139" s="129"/>
      <c r="F139" s="129"/>
      <c r="G139" s="129"/>
      <c r="H139" s="129"/>
      <c r="I139" s="117"/>
      <c r="J139" s="117"/>
      <c r="K139" s="129"/>
    </row>
    <row r="140" spans="2:11">
      <c r="B140" s="116"/>
      <c r="C140" s="129"/>
      <c r="D140" s="129"/>
      <c r="E140" s="129"/>
      <c r="F140" s="129"/>
      <c r="G140" s="129"/>
      <c r="H140" s="129"/>
      <c r="I140" s="117"/>
      <c r="J140" s="117"/>
      <c r="K140" s="129"/>
    </row>
    <row r="141" spans="2:11">
      <c r="B141" s="116"/>
      <c r="C141" s="129"/>
      <c r="D141" s="129"/>
      <c r="E141" s="129"/>
      <c r="F141" s="129"/>
      <c r="G141" s="129"/>
      <c r="H141" s="129"/>
      <c r="I141" s="117"/>
      <c r="J141" s="117"/>
      <c r="K141" s="129"/>
    </row>
    <row r="142" spans="2:11">
      <c r="B142" s="116"/>
      <c r="C142" s="129"/>
      <c r="D142" s="129"/>
      <c r="E142" s="129"/>
      <c r="F142" s="129"/>
      <c r="G142" s="129"/>
      <c r="H142" s="129"/>
      <c r="I142" s="117"/>
      <c r="J142" s="117"/>
      <c r="K142" s="129"/>
    </row>
    <row r="143" spans="2:11">
      <c r="B143" s="116"/>
      <c r="C143" s="129"/>
      <c r="D143" s="129"/>
      <c r="E143" s="129"/>
      <c r="F143" s="129"/>
      <c r="G143" s="129"/>
      <c r="H143" s="129"/>
      <c r="I143" s="117"/>
      <c r="J143" s="117"/>
      <c r="K143" s="129"/>
    </row>
    <row r="144" spans="2:11">
      <c r="B144" s="116"/>
      <c r="C144" s="129"/>
      <c r="D144" s="129"/>
      <c r="E144" s="129"/>
      <c r="F144" s="129"/>
      <c r="G144" s="129"/>
      <c r="H144" s="129"/>
      <c r="I144" s="117"/>
      <c r="J144" s="117"/>
      <c r="K144" s="129"/>
    </row>
    <row r="145" spans="2:11">
      <c r="B145" s="116"/>
      <c r="C145" s="129"/>
      <c r="D145" s="129"/>
      <c r="E145" s="129"/>
      <c r="F145" s="129"/>
      <c r="G145" s="129"/>
      <c r="H145" s="129"/>
      <c r="I145" s="117"/>
      <c r="J145" s="117"/>
      <c r="K145" s="129"/>
    </row>
    <row r="146" spans="2:11">
      <c r="B146" s="116"/>
      <c r="C146" s="129"/>
      <c r="D146" s="129"/>
      <c r="E146" s="129"/>
      <c r="F146" s="129"/>
      <c r="G146" s="129"/>
      <c r="H146" s="129"/>
      <c r="I146" s="117"/>
      <c r="J146" s="117"/>
      <c r="K146" s="129"/>
    </row>
    <row r="147" spans="2:11">
      <c r="B147" s="116"/>
      <c r="C147" s="129"/>
      <c r="D147" s="129"/>
      <c r="E147" s="129"/>
      <c r="F147" s="129"/>
      <c r="G147" s="129"/>
      <c r="H147" s="129"/>
      <c r="I147" s="117"/>
      <c r="J147" s="117"/>
      <c r="K147" s="129"/>
    </row>
    <row r="148" spans="2:11">
      <c r="B148" s="116"/>
      <c r="C148" s="129"/>
      <c r="D148" s="129"/>
      <c r="E148" s="129"/>
      <c r="F148" s="129"/>
      <c r="G148" s="129"/>
      <c r="H148" s="129"/>
      <c r="I148" s="117"/>
      <c r="J148" s="117"/>
      <c r="K148" s="129"/>
    </row>
    <row r="149" spans="2:11">
      <c r="B149" s="116"/>
      <c r="C149" s="129"/>
      <c r="D149" s="129"/>
      <c r="E149" s="129"/>
      <c r="F149" s="129"/>
      <c r="G149" s="129"/>
      <c r="H149" s="129"/>
      <c r="I149" s="117"/>
      <c r="J149" s="117"/>
      <c r="K149" s="129"/>
    </row>
    <row r="150" spans="2:11">
      <c r="B150" s="116"/>
      <c r="C150" s="129"/>
      <c r="D150" s="129"/>
      <c r="E150" s="129"/>
      <c r="F150" s="129"/>
      <c r="G150" s="129"/>
      <c r="H150" s="129"/>
      <c r="I150" s="117"/>
      <c r="J150" s="117"/>
      <c r="K150" s="129"/>
    </row>
    <row r="151" spans="2:11">
      <c r="B151" s="116"/>
      <c r="C151" s="129"/>
      <c r="D151" s="129"/>
      <c r="E151" s="129"/>
      <c r="F151" s="129"/>
      <c r="G151" s="129"/>
      <c r="H151" s="129"/>
      <c r="I151" s="117"/>
      <c r="J151" s="117"/>
      <c r="K151" s="129"/>
    </row>
    <row r="152" spans="2:11">
      <c r="B152" s="116"/>
      <c r="C152" s="129"/>
      <c r="D152" s="129"/>
      <c r="E152" s="129"/>
      <c r="F152" s="129"/>
      <c r="G152" s="129"/>
      <c r="H152" s="129"/>
      <c r="I152" s="117"/>
      <c r="J152" s="117"/>
      <c r="K152" s="129"/>
    </row>
    <row r="153" spans="2:11">
      <c r="B153" s="116"/>
      <c r="C153" s="129"/>
      <c r="D153" s="129"/>
      <c r="E153" s="129"/>
      <c r="F153" s="129"/>
      <c r="G153" s="129"/>
      <c r="H153" s="129"/>
      <c r="I153" s="117"/>
      <c r="J153" s="117"/>
      <c r="K153" s="129"/>
    </row>
    <row r="154" spans="2:11">
      <c r="B154" s="116"/>
      <c r="C154" s="129"/>
      <c r="D154" s="129"/>
      <c r="E154" s="129"/>
      <c r="F154" s="129"/>
      <c r="G154" s="129"/>
      <c r="H154" s="129"/>
      <c r="I154" s="117"/>
      <c r="J154" s="117"/>
      <c r="K154" s="129"/>
    </row>
    <row r="155" spans="2:11">
      <c r="B155" s="116"/>
      <c r="C155" s="129"/>
      <c r="D155" s="129"/>
      <c r="E155" s="129"/>
      <c r="F155" s="129"/>
      <c r="G155" s="129"/>
      <c r="H155" s="129"/>
      <c r="I155" s="117"/>
      <c r="J155" s="117"/>
      <c r="K155" s="129"/>
    </row>
    <row r="156" spans="2:11">
      <c r="B156" s="116"/>
      <c r="C156" s="129"/>
      <c r="D156" s="129"/>
      <c r="E156" s="129"/>
      <c r="F156" s="129"/>
      <c r="G156" s="129"/>
      <c r="H156" s="129"/>
      <c r="I156" s="117"/>
      <c r="J156" s="117"/>
      <c r="K156" s="129"/>
    </row>
    <row r="157" spans="2:11">
      <c r="B157" s="116"/>
      <c r="C157" s="129"/>
      <c r="D157" s="129"/>
      <c r="E157" s="129"/>
      <c r="F157" s="129"/>
      <c r="G157" s="129"/>
      <c r="H157" s="129"/>
      <c r="I157" s="117"/>
      <c r="J157" s="117"/>
      <c r="K157" s="129"/>
    </row>
    <row r="158" spans="2:11">
      <c r="B158" s="116"/>
      <c r="C158" s="129"/>
      <c r="D158" s="129"/>
      <c r="E158" s="129"/>
      <c r="F158" s="129"/>
      <c r="G158" s="129"/>
      <c r="H158" s="129"/>
      <c r="I158" s="117"/>
      <c r="J158" s="117"/>
      <c r="K158" s="129"/>
    </row>
    <row r="159" spans="2:11">
      <c r="B159" s="116"/>
      <c r="C159" s="129"/>
      <c r="D159" s="129"/>
      <c r="E159" s="129"/>
      <c r="F159" s="129"/>
      <c r="G159" s="129"/>
      <c r="H159" s="129"/>
      <c r="I159" s="117"/>
      <c r="J159" s="117"/>
      <c r="K159" s="129"/>
    </row>
    <row r="160" spans="2:11">
      <c r="B160" s="116"/>
      <c r="C160" s="129"/>
      <c r="D160" s="129"/>
      <c r="E160" s="129"/>
      <c r="F160" s="129"/>
      <c r="G160" s="129"/>
      <c r="H160" s="129"/>
      <c r="I160" s="117"/>
      <c r="J160" s="117"/>
      <c r="K160" s="129"/>
    </row>
    <row r="161" spans="2:11">
      <c r="B161" s="116"/>
      <c r="C161" s="129"/>
      <c r="D161" s="129"/>
      <c r="E161" s="129"/>
      <c r="F161" s="129"/>
      <c r="G161" s="129"/>
      <c r="H161" s="129"/>
      <c r="I161" s="117"/>
      <c r="J161" s="117"/>
      <c r="K161" s="129"/>
    </row>
    <row r="162" spans="2:11">
      <c r="B162" s="116"/>
      <c r="C162" s="129"/>
      <c r="D162" s="129"/>
      <c r="E162" s="129"/>
      <c r="F162" s="129"/>
      <c r="G162" s="129"/>
      <c r="H162" s="129"/>
      <c r="I162" s="117"/>
      <c r="J162" s="117"/>
      <c r="K162" s="129"/>
    </row>
    <row r="163" spans="2:11">
      <c r="B163" s="116"/>
      <c r="C163" s="129"/>
      <c r="D163" s="129"/>
      <c r="E163" s="129"/>
      <c r="F163" s="129"/>
      <c r="G163" s="129"/>
      <c r="H163" s="129"/>
      <c r="I163" s="117"/>
      <c r="J163" s="117"/>
      <c r="K163" s="129"/>
    </row>
    <row r="164" spans="2:11">
      <c r="B164" s="116"/>
      <c r="C164" s="129"/>
      <c r="D164" s="129"/>
      <c r="E164" s="129"/>
      <c r="F164" s="129"/>
      <c r="G164" s="129"/>
      <c r="H164" s="129"/>
      <c r="I164" s="117"/>
      <c r="J164" s="117"/>
      <c r="K164" s="129"/>
    </row>
    <row r="165" spans="2:11">
      <c r="B165" s="116"/>
      <c r="C165" s="129"/>
      <c r="D165" s="129"/>
      <c r="E165" s="129"/>
      <c r="F165" s="129"/>
      <c r="G165" s="129"/>
      <c r="H165" s="129"/>
      <c r="I165" s="117"/>
      <c r="J165" s="117"/>
      <c r="K165" s="129"/>
    </row>
    <row r="166" spans="2:11">
      <c r="B166" s="116"/>
      <c r="C166" s="129"/>
      <c r="D166" s="129"/>
      <c r="E166" s="129"/>
      <c r="F166" s="129"/>
      <c r="G166" s="129"/>
      <c r="H166" s="129"/>
      <c r="I166" s="117"/>
      <c r="J166" s="117"/>
      <c r="K166" s="129"/>
    </row>
    <row r="167" spans="2:11">
      <c r="B167" s="116"/>
      <c r="C167" s="129"/>
      <c r="D167" s="129"/>
      <c r="E167" s="129"/>
      <c r="F167" s="129"/>
      <c r="G167" s="129"/>
      <c r="H167" s="129"/>
      <c r="I167" s="117"/>
      <c r="J167" s="117"/>
      <c r="K167" s="129"/>
    </row>
    <row r="168" spans="2:11">
      <c r="B168" s="116"/>
      <c r="C168" s="129"/>
      <c r="D168" s="129"/>
      <c r="E168" s="129"/>
      <c r="F168" s="129"/>
      <c r="G168" s="129"/>
      <c r="H168" s="129"/>
      <c r="I168" s="117"/>
      <c r="J168" s="117"/>
      <c r="K168" s="129"/>
    </row>
    <row r="169" spans="2:11">
      <c r="B169" s="116"/>
      <c r="C169" s="129"/>
      <c r="D169" s="129"/>
      <c r="E169" s="129"/>
      <c r="F169" s="129"/>
      <c r="G169" s="129"/>
      <c r="H169" s="129"/>
      <c r="I169" s="117"/>
      <c r="J169" s="117"/>
      <c r="K169" s="129"/>
    </row>
    <row r="170" spans="2:11">
      <c r="B170" s="116"/>
      <c r="C170" s="129"/>
      <c r="D170" s="129"/>
      <c r="E170" s="129"/>
      <c r="F170" s="129"/>
      <c r="G170" s="129"/>
      <c r="H170" s="129"/>
      <c r="I170" s="117"/>
      <c r="J170" s="117"/>
      <c r="K170" s="129"/>
    </row>
    <row r="171" spans="2:11">
      <c r="B171" s="116"/>
      <c r="C171" s="129"/>
      <c r="D171" s="129"/>
      <c r="E171" s="129"/>
      <c r="F171" s="129"/>
      <c r="G171" s="129"/>
      <c r="H171" s="129"/>
      <c r="I171" s="117"/>
      <c r="J171" s="117"/>
      <c r="K171" s="129"/>
    </row>
    <row r="172" spans="2:11">
      <c r="B172" s="116"/>
      <c r="C172" s="129"/>
      <c r="D172" s="129"/>
      <c r="E172" s="129"/>
      <c r="F172" s="129"/>
      <c r="G172" s="129"/>
      <c r="H172" s="129"/>
      <c r="I172" s="117"/>
      <c r="J172" s="117"/>
      <c r="K172" s="129"/>
    </row>
    <row r="173" spans="2:11">
      <c r="B173" s="116"/>
      <c r="C173" s="129"/>
      <c r="D173" s="129"/>
      <c r="E173" s="129"/>
      <c r="F173" s="129"/>
      <c r="G173" s="129"/>
      <c r="H173" s="129"/>
      <c r="I173" s="117"/>
      <c r="J173" s="117"/>
      <c r="K173" s="129"/>
    </row>
    <row r="174" spans="2:11">
      <c r="B174" s="116"/>
      <c r="C174" s="129"/>
      <c r="D174" s="129"/>
      <c r="E174" s="129"/>
      <c r="F174" s="129"/>
      <c r="G174" s="129"/>
      <c r="H174" s="129"/>
      <c r="I174" s="117"/>
      <c r="J174" s="117"/>
      <c r="K174" s="129"/>
    </row>
    <row r="175" spans="2:11">
      <c r="B175" s="116"/>
      <c r="C175" s="129"/>
      <c r="D175" s="129"/>
      <c r="E175" s="129"/>
      <c r="F175" s="129"/>
      <c r="G175" s="129"/>
      <c r="H175" s="129"/>
      <c r="I175" s="117"/>
      <c r="J175" s="117"/>
      <c r="K175" s="129"/>
    </row>
    <row r="176" spans="2:11">
      <c r="B176" s="116"/>
      <c r="C176" s="129"/>
      <c r="D176" s="129"/>
      <c r="E176" s="129"/>
      <c r="F176" s="129"/>
      <c r="G176" s="129"/>
      <c r="H176" s="129"/>
      <c r="I176" s="117"/>
      <c r="J176" s="117"/>
      <c r="K176" s="129"/>
    </row>
    <row r="177" spans="2:11">
      <c r="B177" s="116"/>
      <c r="C177" s="129"/>
      <c r="D177" s="129"/>
      <c r="E177" s="129"/>
      <c r="F177" s="129"/>
      <c r="G177" s="129"/>
      <c r="H177" s="129"/>
      <c r="I177" s="117"/>
      <c r="J177" s="117"/>
      <c r="K177" s="129"/>
    </row>
    <row r="178" spans="2:11">
      <c r="B178" s="116"/>
      <c r="C178" s="129"/>
      <c r="D178" s="129"/>
      <c r="E178" s="129"/>
      <c r="F178" s="129"/>
      <c r="G178" s="129"/>
      <c r="H178" s="129"/>
      <c r="I178" s="117"/>
      <c r="J178" s="117"/>
      <c r="K178" s="129"/>
    </row>
    <row r="179" spans="2:11">
      <c r="B179" s="116"/>
      <c r="C179" s="129"/>
      <c r="D179" s="129"/>
      <c r="E179" s="129"/>
      <c r="F179" s="129"/>
      <c r="G179" s="129"/>
      <c r="H179" s="129"/>
      <c r="I179" s="117"/>
      <c r="J179" s="117"/>
      <c r="K179" s="129"/>
    </row>
    <row r="180" spans="2:11">
      <c r="B180" s="116"/>
      <c r="C180" s="129"/>
      <c r="D180" s="129"/>
      <c r="E180" s="129"/>
      <c r="F180" s="129"/>
      <c r="G180" s="129"/>
      <c r="H180" s="129"/>
      <c r="I180" s="117"/>
      <c r="J180" s="117"/>
      <c r="K180" s="129"/>
    </row>
    <row r="181" spans="2:11">
      <c r="B181" s="116"/>
      <c r="C181" s="129"/>
      <c r="D181" s="129"/>
      <c r="E181" s="129"/>
      <c r="F181" s="129"/>
      <c r="G181" s="129"/>
      <c r="H181" s="129"/>
      <c r="I181" s="117"/>
      <c r="J181" s="117"/>
      <c r="K181" s="129"/>
    </row>
    <row r="182" spans="2:11">
      <c r="B182" s="116"/>
      <c r="C182" s="129"/>
      <c r="D182" s="129"/>
      <c r="E182" s="129"/>
      <c r="F182" s="129"/>
      <c r="G182" s="129"/>
      <c r="H182" s="129"/>
      <c r="I182" s="117"/>
      <c r="J182" s="117"/>
      <c r="K182" s="129"/>
    </row>
    <row r="183" spans="2:11">
      <c r="B183" s="116"/>
      <c r="C183" s="129"/>
      <c r="D183" s="129"/>
      <c r="E183" s="129"/>
      <c r="F183" s="129"/>
      <c r="G183" s="129"/>
      <c r="H183" s="129"/>
      <c r="I183" s="117"/>
      <c r="J183" s="117"/>
      <c r="K183" s="129"/>
    </row>
    <row r="184" spans="2:11">
      <c r="B184" s="116"/>
      <c r="C184" s="129"/>
      <c r="D184" s="129"/>
      <c r="E184" s="129"/>
      <c r="F184" s="129"/>
      <c r="G184" s="129"/>
      <c r="H184" s="129"/>
      <c r="I184" s="117"/>
      <c r="J184" s="117"/>
      <c r="K184" s="129"/>
    </row>
    <row r="185" spans="2:11">
      <c r="B185" s="116"/>
      <c r="C185" s="129"/>
      <c r="D185" s="129"/>
      <c r="E185" s="129"/>
      <c r="F185" s="129"/>
      <c r="G185" s="129"/>
      <c r="H185" s="129"/>
      <c r="I185" s="117"/>
      <c r="J185" s="117"/>
      <c r="K185" s="129"/>
    </row>
    <row r="186" spans="2:11">
      <c r="B186" s="116"/>
      <c r="C186" s="129"/>
      <c r="D186" s="129"/>
      <c r="E186" s="129"/>
      <c r="F186" s="129"/>
      <c r="G186" s="129"/>
      <c r="H186" s="129"/>
      <c r="I186" s="117"/>
      <c r="J186" s="117"/>
      <c r="K186" s="129"/>
    </row>
    <row r="187" spans="2:11">
      <c r="B187" s="116"/>
      <c r="C187" s="129"/>
      <c r="D187" s="129"/>
      <c r="E187" s="129"/>
      <c r="F187" s="129"/>
      <c r="G187" s="129"/>
      <c r="H187" s="129"/>
      <c r="I187" s="117"/>
      <c r="J187" s="117"/>
      <c r="K187" s="129"/>
    </row>
    <row r="188" spans="2:11">
      <c r="B188" s="116"/>
      <c r="C188" s="129"/>
      <c r="D188" s="129"/>
      <c r="E188" s="129"/>
      <c r="F188" s="129"/>
      <c r="G188" s="129"/>
      <c r="H188" s="129"/>
      <c r="I188" s="117"/>
      <c r="J188" s="117"/>
      <c r="K188" s="129"/>
    </row>
    <row r="189" spans="2:11">
      <c r="B189" s="116"/>
      <c r="C189" s="129"/>
      <c r="D189" s="129"/>
      <c r="E189" s="129"/>
      <c r="F189" s="129"/>
      <c r="G189" s="129"/>
      <c r="H189" s="129"/>
      <c r="I189" s="117"/>
      <c r="J189" s="117"/>
      <c r="K189" s="129"/>
    </row>
    <row r="190" spans="2:11">
      <c r="B190" s="116"/>
      <c r="C190" s="129"/>
      <c r="D190" s="129"/>
      <c r="E190" s="129"/>
      <c r="F190" s="129"/>
      <c r="G190" s="129"/>
      <c r="H190" s="129"/>
      <c r="I190" s="117"/>
      <c r="J190" s="117"/>
      <c r="K190" s="129"/>
    </row>
    <row r="191" spans="2:11">
      <c r="B191" s="116"/>
      <c r="C191" s="129"/>
      <c r="D191" s="129"/>
      <c r="E191" s="129"/>
      <c r="F191" s="129"/>
      <c r="G191" s="129"/>
      <c r="H191" s="129"/>
      <c r="I191" s="117"/>
      <c r="J191" s="117"/>
      <c r="K191" s="129"/>
    </row>
    <row r="192" spans="2:11">
      <c r="B192" s="116"/>
      <c r="C192" s="129"/>
      <c r="D192" s="129"/>
      <c r="E192" s="129"/>
      <c r="F192" s="129"/>
      <c r="G192" s="129"/>
      <c r="H192" s="129"/>
      <c r="I192" s="117"/>
      <c r="J192" s="117"/>
      <c r="K192" s="129"/>
    </row>
    <row r="193" spans="2:11">
      <c r="B193" s="116"/>
      <c r="C193" s="129"/>
      <c r="D193" s="129"/>
      <c r="E193" s="129"/>
      <c r="F193" s="129"/>
      <c r="G193" s="129"/>
      <c r="H193" s="129"/>
      <c r="I193" s="117"/>
      <c r="J193" s="117"/>
      <c r="K193" s="129"/>
    </row>
    <row r="194" spans="2:11">
      <c r="B194" s="116"/>
      <c r="C194" s="129"/>
      <c r="D194" s="129"/>
      <c r="E194" s="129"/>
      <c r="F194" s="129"/>
      <c r="G194" s="129"/>
      <c r="H194" s="129"/>
      <c r="I194" s="117"/>
      <c r="J194" s="117"/>
      <c r="K194" s="129"/>
    </row>
    <row r="195" spans="2:11">
      <c r="B195" s="116"/>
      <c r="C195" s="129"/>
      <c r="D195" s="129"/>
      <c r="E195" s="129"/>
      <c r="F195" s="129"/>
      <c r="G195" s="129"/>
      <c r="H195" s="129"/>
      <c r="I195" s="117"/>
      <c r="J195" s="117"/>
      <c r="K195" s="129"/>
    </row>
    <row r="196" spans="2:11">
      <c r="B196" s="116"/>
      <c r="C196" s="129"/>
      <c r="D196" s="129"/>
      <c r="E196" s="129"/>
      <c r="F196" s="129"/>
      <c r="G196" s="129"/>
      <c r="H196" s="129"/>
      <c r="I196" s="117"/>
      <c r="J196" s="117"/>
      <c r="K196" s="129"/>
    </row>
    <row r="197" spans="2:11">
      <c r="B197" s="116"/>
      <c r="C197" s="129"/>
      <c r="D197" s="129"/>
      <c r="E197" s="129"/>
      <c r="F197" s="129"/>
      <c r="G197" s="129"/>
      <c r="H197" s="129"/>
      <c r="I197" s="117"/>
      <c r="J197" s="117"/>
      <c r="K197" s="129"/>
    </row>
    <row r="198" spans="2:11">
      <c r="B198" s="116"/>
      <c r="C198" s="129"/>
      <c r="D198" s="129"/>
      <c r="E198" s="129"/>
      <c r="F198" s="129"/>
      <c r="G198" s="129"/>
      <c r="H198" s="129"/>
      <c r="I198" s="117"/>
      <c r="J198" s="117"/>
      <c r="K198" s="129"/>
    </row>
    <row r="199" spans="2:11">
      <c r="B199" s="116"/>
      <c r="C199" s="129"/>
      <c r="D199" s="129"/>
      <c r="E199" s="129"/>
      <c r="F199" s="129"/>
      <c r="G199" s="129"/>
      <c r="H199" s="129"/>
      <c r="I199" s="117"/>
      <c r="J199" s="117"/>
      <c r="K199" s="129"/>
    </row>
    <row r="200" spans="2:11">
      <c r="B200" s="116"/>
      <c r="C200" s="129"/>
      <c r="D200" s="129"/>
      <c r="E200" s="129"/>
      <c r="F200" s="129"/>
      <c r="G200" s="129"/>
      <c r="H200" s="129"/>
      <c r="I200" s="117"/>
      <c r="J200" s="117"/>
      <c r="K200" s="129"/>
    </row>
    <row r="201" spans="2:11">
      <c r="B201" s="116"/>
      <c r="C201" s="129"/>
      <c r="D201" s="129"/>
      <c r="E201" s="129"/>
      <c r="F201" s="129"/>
      <c r="G201" s="129"/>
      <c r="H201" s="129"/>
      <c r="I201" s="117"/>
      <c r="J201" s="117"/>
      <c r="K201" s="129"/>
    </row>
    <row r="202" spans="2:11">
      <c r="B202" s="116"/>
      <c r="C202" s="129"/>
      <c r="D202" s="129"/>
      <c r="E202" s="129"/>
      <c r="F202" s="129"/>
      <c r="G202" s="129"/>
      <c r="H202" s="129"/>
      <c r="I202" s="117"/>
      <c r="J202" s="117"/>
      <c r="K202" s="129"/>
    </row>
    <row r="203" spans="2:11">
      <c r="B203" s="116"/>
      <c r="C203" s="129"/>
      <c r="D203" s="129"/>
      <c r="E203" s="129"/>
      <c r="F203" s="129"/>
      <c r="G203" s="129"/>
      <c r="H203" s="129"/>
      <c r="I203" s="117"/>
      <c r="J203" s="117"/>
      <c r="K203" s="129"/>
    </row>
    <row r="204" spans="2:11">
      <c r="B204" s="116"/>
      <c r="C204" s="129"/>
      <c r="D204" s="129"/>
      <c r="E204" s="129"/>
      <c r="F204" s="129"/>
      <c r="G204" s="129"/>
      <c r="H204" s="129"/>
      <c r="I204" s="117"/>
      <c r="J204" s="117"/>
      <c r="K204" s="129"/>
    </row>
    <row r="205" spans="2:11">
      <c r="B205" s="116"/>
      <c r="C205" s="129"/>
      <c r="D205" s="129"/>
      <c r="E205" s="129"/>
      <c r="F205" s="129"/>
      <c r="G205" s="129"/>
      <c r="H205" s="129"/>
      <c r="I205" s="117"/>
      <c r="J205" s="117"/>
      <c r="K205" s="129"/>
    </row>
    <row r="206" spans="2:11">
      <c r="B206" s="116"/>
      <c r="C206" s="129"/>
      <c r="D206" s="129"/>
      <c r="E206" s="129"/>
      <c r="F206" s="129"/>
      <c r="G206" s="129"/>
      <c r="H206" s="129"/>
      <c r="I206" s="117"/>
      <c r="J206" s="117"/>
      <c r="K206" s="129"/>
    </row>
    <row r="207" spans="2:11">
      <c r="B207" s="116"/>
      <c r="C207" s="129"/>
      <c r="D207" s="129"/>
      <c r="E207" s="129"/>
      <c r="F207" s="129"/>
      <c r="G207" s="129"/>
      <c r="H207" s="129"/>
      <c r="I207" s="117"/>
      <c r="J207" s="117"/>
      <c r="K207" s="129"/>
    </row>
    <row r="208" spans="2:11">
      <c r="B208" s="116"/>
      <c r="C208" s="129"/>
      <c r="D208" s="129"/>
      <c r="E208" s="129"/>
      <c r="F208" s="129"/>
      <c r="G208" s="129"/>
      <c r="H208" s="129"/>
      <c r="I208" s="117"/>
      <c r="J208" s="117"/>
      <c r="K208" s="129"/>
    </row>
    <row r="209" spans="2:11">
      <c r="B209" s="116"/>
      <c r="C209" s="129"/>
      <c r="D209" s="129"/>
      <c r="E209" s="129"/>
      <c r="F209" s="129"/>
      <c r="G209" s="129"/>
      <c r="H209" s="129"/>
      <c r="I209" s="117"/>
      <c r="J209" s="117"/>
      <c r="K209" s="129"/>
    </row>
    <row r="210" spans="2:11">
      <c r="B210" s="116"/>
      <c r="C210" s="129"/>
      <c r="D210" s="129"/>
      <c r="E210" s="129"/>
      <c r="F210" s="129"/>
      <c r="G210" s="129"/>
      <c r="H210" s="129"/>
      <c r="I210" s="117"/>
      <c r="J210" s="117"/>
      <c r="K210" s="129"/>
    </row>
    <row r="211" spans="2:11">
      <c r="B211" s="116"/>
      <c r="C211" s="129"/>
      <c r="D211" s="129"/>
      <c r="E211" s="129"/>
      <c r="F211" s="129"/>
      <c r="G211" s="129"/>
      <c r="H211" s="129"/>
      <c r="I211" s="117"/>
      <c r="J211" s="117"/>
      <c r="K211" s="129"/>
    </row>
    <row r="212" spans="2:11">
      <c r="B212" s="116"/>
      <c r="C212" s="129"/>
      <c r="D212" s="129"/>
      <c r="E212" s="129"/>
      <c r="F212" s="129"/>
      <c r="G212" s="129"/>
      <c r="H212" s="129"/>
      <c r="I212" s="117"/>
      <c r="J212" s="117"/>
      <c r="K212" s="129"/>
    </row>
    <row r="213" spans="2:11">
      <c r="B213" s="116"/>
      <c r="C213" s="129"/>
      <c r="D213" s="129"/>
      <c r="E213" s="129"/>
      <c r="F213" s="129"/>
      <c r="G213" s="129"/>
      <c r="H213" s="129"/>
      <c r="I213" s="117"/>
      <c r="J213" s="117"/>
      <c r="K213" s="129"/>
    </row>
    <row r="214" spans="2:11">
      <c r="B214" s="116"/>
      <c r="C214" s="129"/>
      <c r="D214" s="129"/>
      <c r="E214" s="129"/>
      <c r="F214" s="129"/>
      <c r="G214" s="129"/>
      <c r="H214" s="129"/>
      <c r="I214" s="117"/>
      <c r="J214" s="117"/>
      <c r="K214" s="129"/>
    </row>
    <row r="215" spans="2:11">
      <c r="B215" s="116"/>
      <c r="C215" s="129"/>
      <c r="D215" s="129"/>
      <c r="E215" s="129"/>
      <c r="F215" s="129"/>
      <c r="G215" s="129"/>
      <c r="H215" s="129"/>
      <c r="I215" s="117"/>
      <c r="J215" s="117"/>
      <c r="K215" s="129"/>
    </row>
    <row r="216" spans="2:11">
      <c r="B216" s="116"/>
      <c r="C216" s="129"/>
      <c r="D216" s="129"/>
      <c r="E216" s="129"/>
      <c r="F216" s="129"/>
      <c r="G216" s="129"/>
      <c r="H216" s="129"/>
      <c r="I216" s="117"/>
      <c r="J216" s="117"/>
      <c r="K216" s="129"/>
    </row>
    <row r="217" spans="2:11">
      <c r="B217" s="116"/>
      <c r="C217" s="129"/>
      <c r="D217" s="129"/>
      <c r="E217" s="129"/>
      <c r="F217" s="129"/>
      <c r="G217" s="129"/>
      <c r="H217" s="129"/>
      <c r="I217" s="117"/>
      <c r="J217" s="117"/>
      <c r="K217" s="129"/>
    </row>
    <row r="218" spans="2:11">
      <c r="B218" s="116"/>
      <c r="C218" s="129"/>
      <c r="D218" s="129"/>
      <c r="E218" s="129"/>
      <c r="F218" s="129"/>
      <c r="G218" s="129"/>
      <c r="H218" s="129"/>
      <c r="I218" s="117"/>
      <c r="J218" s="117"/>
      <c r="K218" s="129"/>
    </row>
    <row r="219" spans="2:11">
      <c r="B219" s="116"/>
      <c r="C219" s="129"/>
      <c r="D219" s="129"/>
      <c r="E219" s="129"/>
      <c r="F219" s="129"/>
      <c r="G219" s="129"/>
      <c r="H219" s="129"/>
      <c r="I219" s="117"/>
      <c r="J219" s="117"/>
      <c r="K219" s="129"/>
    </row>
    <row r="220" spans="2:11">
      <c r="B220" s="116"/>
      <c r="C220" s="129"/>
      <c r="D220" s="129"/>
      <c r="E220" s="129"/>
      <c r="F220" s="129"/>
      <c r="G220" s="129"/>
      <c r="H220" s="129"/>
      <c r="I220" s="117"/>
      <c r="J220" s="117"/>
      <c r="K220" s="129"/>
    </row>
    <row r="221" spans="2:11">
      <c r="B221" s="116"/>
      <c r="C221" s="129"/>
      <c r="D221" s="129"/>
      <c r="E221" s="129"/>
      <c r="F221" s="129"/>
      <c r="G221" s="129"/>
      <c r="H221" s="129"/>
      <c r="I221" s="117"/>
      <c r="J221" s="117"/>
      <c r="K221" s="129"/>
    </row>
    <row r="222" spans="2:11">
      <c r="B222" s="116"/>
      <c r="C222" s="129"/>
      <c r="D222" s="129"/>
      <c r="E222" s="129"/>
      <c r="F222" s="129"/>
      <c r="G222" s="129"/>
      <c r="H222" s="129"/>
      <c r="I222" s="117"/>
      <c r="J222" s="117"/>
      <c r="K222" s="129"/>
    </row>
    <row r="223" spans="2:11">
      <c r="B223" s="116"/>
      <c r="C223" s="129"/>
      <c r="D223" s="129"/>
      <c r="E223" s="129"/>
      <c r="F223" s="129"/>
      <c r="G223" s="129"/>
      <c r="H223" s="129"/>
      <c r="I223" s="117"/>
      <c r="J223" s="117"/>
      <c r="K223" s="129"/>
    </row>
    <row r="224" spans="2:11">
      <c r="B224" s="116"/>
      <c r="C224" s="129"/>
      <c r="D224" s="129"/>
      <c r="E224" s="129"/>
      <c r="F224" s="129"/>
      <c r="G224" s="129"/>
      <c r="H224" s="129"/>
      <c r="I224" s="117"/>
      <c r="J224" s="117"/>
      <c r="K224" s="129"/>
    </row>
    <row r="225" spans="2:11">
      <c r="B225" s="116"/>
      <c r="C225" s="129"/>
      <c r="D225" s="129"/>
      <c r="E225" s="129"/>
      <c r="F225" s="129"/>
      <c r="G225" s="129"/>
      <c r="H225" s="129"/>
      <c r="I225" s="117"/>
      <c r="J225" s="117"/>
      <c r="K225" s="129"/>
    </row>
    <row r="226" spans="2:11">
      <c r="B226" s="116"/>
      <c r="C226" s="129"/>
      <c r="D226" s="129"/>
      <c r="E226" s="129"/>
      <c r="F226" s="129"/>
      <c r="G226" s="129"/>
      <c r="H226" s="129"/>
      <c r="I226" s="117"/>
      <c r="J226" s="117"/>
      <c r="K226" s="129"/>
    </row>
    <row r="227" spans="2:11">
      <c r="B227" s="116"/>
      <c r="C227" s="129"/>
      <c r="D227" s="129"/>
      <c r="E227" s="129"/>
      <c r="F227" s="129"/>
      <c r="G227" s="129"/>
      <c r="H227" s="129"/>
      <c r="I227" s="117"/>
      <c r="J227" s="117"/>
      <c r="K227" s="129"/>
    </row>
    <row r="228" spans="2:11">
      <c r="B228" s="116"/>
      <c r="C228" s="129"/>
      <c r="D228" s="129"/>
      <c r="E228" s="129"/>
      <c r="F228" s="129"/>
      <c r="G228" s="129"/>
      <c r="H228" s="129"/>
      <c r="I228" s="117"/>
      <c r="J228" s="117"/>
      <c r="K228" s="129"/>
    </row>
    <row r="229" spans="2:11">
      <c r="B229" s="116"/>
      <c r="C229" s="129"/>
      <c r="D229" s="129"/>
      <c r="E229" s="129"/>
      <c r="F229" s="129"/>
      <c r="G229" s="129"/>
      <c r="H229" s="129"/>
      <c r="I229" s="117"/>
      <c r="J229" s="117"/>
      <c r="K229" s="129"/>
    </row>
    <row r="230" spans="2:11">
      <c r="B230" s="116"/>
      <c r="C230" s="129"/>
      <c r="D230" s="129"/>
      <c r="E230" s="129"/>
      <c r="F230" s="129"/>
      <c r="G230" s="129"/>
      <c r="H230" s="129"/>
      <c r="I230" s="117"/>
      <c r="J230" s="117"/>
      <c r="K230" s="129"/>
    </row>
    <row r="231" spans="2:11">
      <c r="B231" s="116"/>
      <c r="C231" s="129"/>
      <c r="D231" s="129"/>
      <c r="E231" s="129"/>
      <c r="F231" s="129"/>
      <c r="G231" s="129"/>
      <c r="H231" s="129"/>
      <c r="I231" s="117"/>
      <c r="J231" s="117"/>
      <c r="K231" s="129"/>
    </row>
    <row r="232" spans="2:11">
      <c r="B232" s="116"/>
      <c r="C232" s="129"/>
      <c r="D232" s="129"/>
      <c r="E232" s="129"/>
      <c r="F232" s="129"/>
      <c r="G232" s="129"/>
      <c r="H232" s="129"/>
      <c r="I232" s="117"/>
      <c r="J232" s="117"/>
      <c r="K232" s="129"/>
    </row>
    <row r="233" spans="2:11">
      <c r="B233" s="116"/>
      <c r="C233" s="129"/>
      <c r="D233" s="129"/>
      <c r="E233" s="129"/>
      <c r="F233" s="129"/>
      <c r="G233" s="129"/>
      <c r="H233" s="129"/>
      <c r="I233" s="117"/>
      <c r="J233" s="117"/>
      <c r="K233" s="129"/>
    </row>
    <row r="234" spans="2:11">
      <c r="B234" s="116"/>
      <c r="C234" s="129"/>
      <c r="D234" s="129"/>
      <c r="E234" s="129"/>
      <c r="F234" s="129"/>
      <c r="G234" s="129"/>
      <c r="H234" s="129"/>
      <c r="I234" s="117"/>
      <c r="J234" s="117"/>
      <c r="K234" s="129"/>
    </row>
    <row r="235" spans="2:11">
      <c r="B235" s="116"/>
      <c r="C235" s="129"/>
      <c r="D235" s="129"/>
      <c r="E235" s="129"/>
      <c r="F235" s="129"/>
      <c r="G235" s="129"/>
      <c r="H235" s="129"/>
      <c r="I235" s="117"/>
      <c r="J235" s="117"/>
      <c r="K235" s="129"/>
    </row>
    <row r="236" spans="2:11">
      <c r="B236" s="116"/>
      <c r="C236" s="129"/>
      <c r="D236" s="129"/>
      <c r="E236" s="129"/>
      <c r="F236" s="129"/>
      <c r="G236" s="129"/>
      <c r="H236" s="129"/>
      <c r="I236" s="117"/>
      <c r="J236" s="117"/>
      <c r="K236" s="129"/>
    </row>
    <row r="237" spans="2:11">
      <c r="B237" s="116"/>
      <c r="C237" s="129"/>
      <c r="D237" s="129"/>
      <c r="E237" s="129"/>
      <c r="F237" s="129"/>
      <c r="G237" s="129"/>
      <c r="H237" s="129"/>
      <c r="I237" s="117"/>
      <c r="J237" s="117"/>
      <c r="K237" s="129"/>
    </row>
    <row r="238" spans="2:11">
      <c r="B238" s="116"/>
      <c r="C238" s="129"/>
      <c r="D238" s="129"/>
      <c r="E238" s="129"/>
      <c r="F238" s="129"/>
      <c r="G238" s="129"/>
      <c r="H238" s="129"/>
      <c r="I238" s="117"/>
      <c r="J238" s="117"/>
      <c r="K238" s="129"/>
    </row>
    <row r="239" spans="2:11">
      <c r="B239" s="116"/>
      <c r="C239" s="129"/>
      <c r="D239" s="129"/>
      <c r="E239" s="129"/>
      <c r="F239" s="129"/>
      <c r="G239" s="129"/>
      <c r="H239" s="129"/>
      <c r="I239" s="117"/>
      <c r="J239" s="117"/>
      <c r="K239" s="129"/>
    </row>
    <row r="240" spans="2:11">
      <c r="B240" s="116"/>
      <c r="C240" s="129"/>
      <c r="D240" s="129"/>
      <c r="E240" s="129"/>
      <c r="F240" s="129"/>
      <c r="G240" s="129"/>
      <c r="H240" s="129"/>
      <c r="I240" s="117"/>
      <c r="J240" s="117"/>
      <c r="K240" s="129"/>
    </row>
    <row r="241" spans="2:11">
      <c r="B241" s="116"/>
      <c r="C241" s="129"/>
      <c r="D241" s="129"/>
      <c r="E241" s="129"/>
      <c r="F241" s="129"/>
      <c r="G241" s="129"/>
      <c r="H241" s="129"/>
      <c r="I241" s="117"/>
      <c r="J241" s="117"/>
      <c r="K241" s="129"/>
    </row>
    <row r="242" spans="2:11">
      <c r="B242" s="116"/>
      <c r="C242" s="129"/>
      <c r="D242" s="129"/>
      <c r="E242" s="129"/>
      <c r="F242" s="129"/>
      <c r="G242" s="129"/>
      <c r="H242" s="129"/>
      <c r="I242" s="117"/>
      <c r="J242" s="117"/>
      <c r="K242" s="129"/>
    </row>
    <row r="243" spans="2:11">
      <c r="B243" s="116"/>
      <c r="C243" s="129"/>
      <c r="D243" s="129"/>
      <c r="E243" s="129"/>
      <c r="F243" s="129"/>
      <c r="G243" s="129"/>
      <c r="H243" s="129"/>
      <c r="I243" s="117"/>
      <c r="J243" s="117"/>
      <c r="K243" s="129"/>
    </row>
    <row r="244" spans="2:11">
      <c r="B244" s="116"/>
      <c r="C244" s="129"/>
      <c r="D244" s="129"/>
      <c r="E244" s="129"/>
      <c r="F244" s="129"/>
      <c r="G244" s="129"/>
      <c r="H244" s="129"/>
      <c r="I244" s="117"/>
      <c r="J244" s="117"/>
      <c r="K244" s="129"/>
    </row>
    <row r="245" spans="2:11">
      <c r="B245" s="116"/>
      <c r="C245" s="129"/>
      <c r="D245" s="129"/>
      <c r="E245" s="129"/>
      <c r="F245" s="129"/>
      <c r="G245" s="129"/>
      <c r="H245" s="129"/>
      <c r="I245" s="117"/>
      <c r="J245" s="117"/>
      <c r="K245" s="129"/>
    </row>
    <row r="246" spans="2:11">
      <c r="B246" s="116"/>
      <c r="C246" s="129"/>
      <c r="D246" s="129"/>
      <c r="E246" s="129"/>
      <c r="F246" s="129"/>
      <c r="G246" s="129"/>
      <c r="H246" s="129"/>
      <c r="I246" s="117"/>
      <c r="J246" s="117"/>
      <c r="K246" s="129"/>
    </row>
    <row r="247" spans="2:11">
      <c r="B247" s="116"/>
      <c r="C247" s="129"/>
      <c r="D247" s="129"/>
      <c r="E247" s="129"/>
      <c r="F247" s="129"/>
      <c r="G247" s="129"/>
      <c r="H247" s="129"/>
      <c r="I247" s="117"/>
      <c r="J247" s="117"/>
      <c r="K247" s="129"/>
    </row>
    <row r="248" spans="2:11">
      <c r="B248" s="116"/>
      <c r="C248" s="129"/>
      <c r="D248" s="129"/>
      <c r="E248" s="129"/>
      <c r="F248" s="129"/>
      <c r="G248" s="129"/>
      <c r="H248" s="129"/>
      <c r="I248" s="117"/>
      <c r="J248" s="117"/>
      <c r="K248" s="129"/>
    </row>
    <row r="249" spans="2:11">
      <c r="B249" s="116"/>
      <c r="C249" s="129"/>
      <c r="D249" s="129"/>
      <c r="E249" s="129"/>
      <c r="F249" s="129"/>
      <c r="G249" s="129"/>
      <c r="H249" s="129"/>
      <c r="I249" s="117"/>
      <c r="J249" s="117"/>
      <c r="K249" s="129"/>
    </row>
    <row r="250" spans="2:11">
      <c r="B250" s="116"/>
      <c r="C250" s="129"/>
      <c r="D250" s="129"/>
      <c r="E250" s="129"/>
      <c r="F250" s="129"/>
      <c r="G250" s="129"/>
      <c r="H250" s="129"/>
      <c r="I250" s="117"/>
      <c r="J250" s="117"/>
      <c r="K250" s="129"/>
    </row>
    <row r="251" spans="2:11">
      <c r="B251" s="116"/>
      <c r="C251" s="129"/>
      <c r="D251" s="129"/>
      <c r="E251" s="129"/>
      <c r="F251" s="129"/>
      <c r="G251" s="129"/>
      <c r="H251" s="129"/>
      <c r="I251" s="117"/>
      <c r="J251" s="117"/>
      <c r="K251" s="129"/>
    </row>
    <row r="252" spans="2:11">
      <c r="B252" s="116"/>
      <c r="C252" s="129"/>
      <c r="D252" s="129"/>
      <c r="E252" s="129"/>
      <c r="F252" s="129"/>
      <c r="G252" s="129"/>
      <c r="H252" s="129"/>
      <c r="I252" s="117"/>
      <c r="J252" s="117"/>
      <c r="K252" s="129"/>
    </row>
    <row r="253" spans="2:11">
      <c r="B253" s="116"/>
      <c r="C253" s="129"/>
      <c r="D253" s="129"/>
      <c r="E253" s="129"/>
      <c r="F253" s="129"/>
      <c r="G253" s="129"/>
      <c r="H253" s="129"/>
      <c r="I253" s="117"/>
      <c r="J253" s="117"/>
      <c r="K253" s="129"/>
    </row>
    <row r="254" spans="2:11">
      <c r="B254" s="116"/>
      <c r="C254" s="129"/>
      <c r="D254" s="129"/>
      <c r="E254" s="129"/>
      <c r="F254" s="129"/>
      <c r="G254" s="129"/>
      <c r="H254" s="129"/>
      <c r="I254" s="117"/>
      <c r="J254" s="117"/>
      <c r="K254" s="129"/>
    </row>
    <row r="255" spans="2:11">
      <c r="B255" s="116"/>
      <c r="C255" s="129"/>
      <c r="D255" s="129"/>
      <c r="E255" s="129"/>
      <c r="F255" s="129"/>
      <c r="G255" s="129"/>
      <c r="H255" s="129"/>
      <c r="I255" s="117"/>
      <c r="J255" s="117"/>
      <c r="K255" s="129"/>
    </row>
    <row r="256" spans="2:11">
      <c r="B256" s="116"/>
      <c r="C256" s="129"/>
      <c r="D256" s="129"/>
      <c r="E256" s="129"/>
      <c r="F256" s="129"/>
      <c r="G256" s="129"/>
      <c r="H256" s="129"/>
      <c r="I256" s="117"/>
      <c r="J256" s="117"/>
      <c r="K256" s="129"/>
    </row>
    <row r="257" spans="2:11">
      <c r="B257" s="116"/>
      <c r="C257" s="129"/>
      <c r="D257" s="129"/>
      <c r="E257" s="129"/>
      <c r="F257" s="129"/>
      <c r="G257" s="129"/>
      <c r="H257" s="129"/>
      <c r="I257" s="117"/>
      <c r="J257" s="117"/>
      <c r="K257" s="129"/>
    </row>
    <row r="258" spans="2:11">
      <c r="B258" s="116"/>
      <c r="C258" s="129"/>
      <c r="D258" s="129"/>
      <c r="E258" s="129"/>
      <c r="F258" s="129"/>
      <c r="G258" s="129"/>
      <c r="H258" s="129"/>
      <c r="I258" s="117"/>
      <c r="J258" s="117"/>
      <c r="K258" s="129"/>
    </row>
    <row r="259" spans="2:11">
      <c r="B259" s="116"/>
      <c r="C259" s="129"/>
      <c r="D259" s="129"/>
      <c r="E259" s="129"/>
      <c r="F259" s="129"/>
      <c r="G259" s="129"/>
      <c r="H259" s="129"/>
      <c r="I259" s="117"/>
      <c r="J259" s="117"/>
      <c r="K259" s="129"/>
    </row>
    <row r="260" spans="2:11">
      <c r="B260" s="116"/>
      <c r="C260" s="129"/>
      <c r="D260" s="129"/>
      <c r="E260" s="129"/>
      <c r="F260" s="129"/>
      <c r="G260" s="129"/>
      <c r="H260" s="129"/>
      <c r="I260" s="117"/>
      <c r="J260" s="117"/>
      <c r="K260" s="129"/>
    </row>
    <row r="261" spans="2:11">
      <c r="B261" s="116"/>
      <c r="C261" s="129"/>
      <c r="D261" s="129"/>
      <c r="E261" s="129"/>
      <c r="F261" s="129"/>
      <c r="G261" s="129"/>
      <c r="H261" s="129"/>
      <c r="I261" s="117"/>
      <c r="J261" s="117"/>
      <c r="K261" s="129"/>
    </row>
    <row r="262" spans="2:11">
      <c r="B262" s="116"/>
      <c r="C262" s="129"/>
      <c r="D262" s="129"/>
      <c r="E262" s="129"/>
      <c r="F262" s="129"/>
      <c r="G262" s="129"/>
      <c r="H262" s="129"/>
      <c r="I262" s="117"/>
      <c r="J262" s="117"/>
      <c r="K262" s="129"/>
    </row>
    <row r="263" spans="2:11">
      <c r="B263" s="116"/>
      <c r="C263" s="129"/>
      <c r="D263" s="129"/>
      <c r="E263" s="129"/>
      <c r="F263" s="129"/>
      <c r="G263" s="129"/>
      <c r="H263" s="129"/>
      <c r="I263" s="117"/>
      <c r="J263" s="117"/>
      <c r="K263" s="129"/>
    </row>
    <row r="264" spans="2:11">
      <c r="B264" s="116"/>
      <c r="C264" s="129"/>
      <c r="D264" s="129"/>
      <c r="E264" s="129"/>
      <c r="F264" s="129"/>
      <c r="G264" s="129"/>
      <c r="H264" s="129"/>
      <c r="I264" s="117"/>
      <c r="J264" s="117"/>
      <c r="K264" s="129"/>
    </row>
    <row r="265" spans="2:11">
      <c r="B265" s="116"/>
      <c r="C265" s="129"/>
      <c r="D265" s="129"/>
      <c r="E265" s="129"/>
      <c r="F265" s="129"/>
      <c r="G265" s="129"/>
      <c r="H265" s="129"/>
      <c r="I265" s="117"/>
      <c r="J265" s="117"/>
      <c r="K265" s="129"/>
    </row>
    <row r="266" spans="2:11">
      <c r="B266" s="116"/>
      <c r="C266" s="129"/>
      <c r="D266" s="129"/>
      <c r="E266" s="129"/>
      <c r="F266" s="129"/>
      <c r="G266" s="129"/>
      <c r="H266" s="129"/>
      <c r="I266" s="117"/>
      <c r="J266" s="117"/>
      <c r="K266" s="129"/>
    </row>
    <row r="267" spans="2:11">
      <c r="B267" s="116"/>
      <c r="C267" s="129"/>
      <c r="D267" s="129"/>
      <c r="E267" s="129"/>
      <c r="F267" s="129"/>
      <c r="G267" s="129"/>
      <c r="H267" s="129"/>
      <c r="I267" s="117"/>
      <c r="J267" s="117"/>
      <c r="K267" s="129"/>
    </row>
    <row r="268" spans="2:11">
      <c r="B268" s="116"/>
      <c r="C268" s="129"/>
      <c r="D268" s="129"/>
      <c r="E268" s="129"/>
      <c r="F268" s="129"/>
      <c r="G268" s="129"/>
      <c r="H268" s="129"/>
      <c r="I268" s="117"/>
      <c r="J268" s="117"/>
      <c r="K268" s="129"/>
    </row>
    <row r="269" spans="2:11">
      <c r="B269" s="116"/>
      <c r="C269" s="129"/>
      <c r="D269" s="129"/>
      <c r="E269" s="129"/>
      <c r="F269" s="129"/>
      <c r="G269" s="129"/>
      <c r="H269" s="129"/>
      <c r="I269" s="117"/>
      <c r="J269" s="117"/>
      <c r="K269" s="129"/>
    </row>
    <row r="270" spans="2:11">
      <c r="B270" s="116"/>
      <c r="C270" s="129"/>
      <c r="D270" s="129"/>
      <c r="E270" s="129"/>
      <c r="F270" s="129"/>
      <c r="G270" s="129"/>
      <c r="H270" s="129"/>
      <c r="I270" s="117"/>
      <c r="J270" s="117"/>
      <c r="K270" s="129"/>
    </row>
    <row r="271" spans="2:11">
      <c r="B271" s="116"/>
      <c r="C271" s="129"/>
      <c r="D271" s="129"/>
      <c r="E271" s="129"/>
      <c r="F271" s="129"/>
      <c r="G271" s="129"/>
      <c r="H271" s="129"/>
      <c r="I271" s="117"/>
      <c r="J271" s="117"/>
      <c r="K271" s="129"/>
    </row>
    <row r="272" spans="2:11">
      <c r="B272" s="116"/>
      <c r="C272" s="129"/>
      <c r="D272" s="129"/>
      <c r="E272" s="129"/>
      <c r="F272" s="129"/>
      <c r="G272" s="129"/>
      <c r="H272" s="129"/>
      <c r="I272" s="117"/>
      <c r="J272" s="117"/>
      <c r="K272" s="129"/>
    </row>
    <row r="273" spans="2:11">
      <c r="B273" s="116"/>
      <c r="C273" s="129"/>
      <c r="D273" s="129"/>
      <c r="E273" s="129"/>
      <c r="F273" s="129"/>
      <c r="G273" s="129"/>
      <c r="H273" s="129"/>
      <c r="I273" s="117"/>
      <c r="J273" s="117"/>
      <c r="K273" s="129"/>
    </row>
    <row r="274" spans="2:11">
      <c r="B274" s="116"/>
      <c r="C274" s="129"/>
      <c r="D274" s="129"/>
      <c r="E274" s="129"/>
      <c r="F274" s="129"/>
      <c r="G274" s="129"/>
      <c r="H274" s="129"/>
      <c r="I274" s="117"/>
      <c r="J274" s="117"/>
      <c r="K274" s="129"/>
    </row>
    <row r="275" spans="2:11">
      <c r="B275" s="116"/>
      <c r="C275" s="129"/>
      <c r="D275" s="129"/>
      <c r="E275" s="129"/>
      <c r="F275" s="129"/>
      <c r="G275" s="129"/>
      <c r="H275" s="129"/>
      <c r="I275" s="117"/>
      <c r="J275" s="117"/>
      <c r="K275" s="129"/>
    </row>
    <row r="276" spans="2:11">
      <c r="B276" s="116"/>
      <c r="C276" s="129"/>
      <c r="D276" s="129"/>
      <c r="E276" s="129"/>
      <c r="F276" s="129"/>
      <c r="G276" s="129"/>
      <c r="H276" s="129"/>
      <c r="I276" s="117"/>
      <c r="J276" s="117"/>
      <c r="K276" s="129"/>
    </row>
    <row r="277" spans="2:11">
      <c r="B277" s="116"/>
      <c r="C277" s="129"/>
      <c r="D277" s="129"/>
      <c r="E277" s="129"/>
      <c r="F277" s="129"/>
      <c r="G277" s="129"/>
      <c r="H277" s="129"/>
      <c r="I277" s="117"/>
      <c r="J277" s="117"/>
      <c r="K277" s="129"/>
    </row>
    <row r="278" spans="2:11">
      <c r="B278" s="116"/>
      <c r="C278" s="129"/>
      <c r="D278" s="129"/>
      <c r="E278" s="129"/>
      <c r="F278" s="129"/>
      <c r="G278" s="129"/>
      <c r="H278" s="129"/>
      <c r="I278" s="117"/>
      <c r="J278" s="117"/>
      <c r="K278" s="129"/>
    </row>
    <row r="279" spans="2:11">
      <c r="B279" s="116"/>
      <c r="C279" s="129"/>
      <c r="D279" s="129"/>
      <c r="E279" s="129"/>
      <c r="F279" s="129"/>
      <c r="G279" s="129"/>
      <c r="H279" s="129"/>
      <c r="I279" s="117"/>
      <c r="J279" s="117"/>
      <c r="K279" s="129"/>
    </row>
    <row r="280" spans="2:11">
      <c r="B280" s="116"/>
      <c r="C280" s="129"/>
      <c r="D280" s="129"/>
      <c r="E280" s="129"/>
      <c r="F280" s="129"/>
      <c r="G280" s="129"/>
      <c r="H280" s="129"/>
      <c r="I280" s="117"/>
      <c r="J280" s="117"/>
      <c r="K280" s="129"/>
    </row>
    <row r="281" spans="2:11">
      <c r="B281" s="116"/>
      <c r="C281" s="129"/>
      <c r="D281" s="129"/>
      <c r="E281" s="129"/>
      <c r="F281" s="129"/>
      <c r="G281" s="129"/>
      <c r="H281" s="129"/>
      <c r="I281" s="117"/>
      <c r="J281" s="117"/>
      <c r="K281" s="129"/>
    </row>
    <row r="282" spans="2:11">
      <c r="B282" s="116"/>
      <c r="C282" s="129"/>
      <c r="D282" s="129"/>
      <c r="E282" s="129"/>
      <c r="F282" s="129"/>
      <c r="G282" s="129"/>
      <c r="H282" s="129"/>
      <c r="I282" s="117"/>
      <c r="J282" s="117"/>
      <c r="K282" s="129"/>
    </row>
    <row r="283" spans="2:11">
      <c r="B283" s="116"/>
      <c r="C283" s="129"/>
      <c r="D283" s="129"/>
      <c r="E283" s="129"/>
      <c r="F283" s="129"/>
      <c r="G283" s="129"/>
      <c r="H283" s="129"/>
      <c r="I283" s="117"/>
      <c r="J283" s="117"/>
      <c r="K283" s="129"/>
    </row>
    <row r="284" spans="2:11">
      <c r="B284" s="116"/>
      <c r="C284" s="129"/>
      <c r="D284" s="129"/>
      <c r="E284" s="129"/>
      <c r="F284" s="129"/>
      <c r="G284" s="129"/>
      <c r="H284" s="129"/>
      <c r="I284" s="117"/>
      <c r="J284" s="117"/>
      <c r="K284" s="129"/>
    </row>
    <row r="285" spans="2:11">
      <c r="B285" s="116"/>
      <c r="C285" s="129"/>
      <c r="D285" s="129"/>
      <c r="E285" s="129"/>
      <c r="F285" s="129"/>
      <c r="G285" s="129"/>
      <c r="H285" s="129"/>
      <c r="I285" s="117"/>
      <c r="J285" s="117"/>
      <c r="K285" s="129"/>
    </row>
    <row r="286" spans="2:11">
      <c r="B286" s="116"/>
      <c r="C286" s="129"/>
      <c r="D286" s="129"/>
      <c r="E286" s="129"/>
      <c r="F286" s="129"/>
      <c r="G286" s="129"/>
      <c r="H286" s="129"/>
      <c r="I286" s="117"/>
      <c r="J286" s="117"/>
      <c r="K286" s="129"/>
    </row>
    <row r="287" spans="2:11">
      <c r="B287" s="116"/>
      <c r="C287" s="129"/>
      <c r="D287" s="129"/>
      <c r="E287" s="129"/>
      <c r="F287" s="129"/>
      <c r="G287" s="129"/>
      <c r="H287" s="129"/>
      <c r="I287" s="117"/>
      <c r="J287" s="117"/>
      <c r="K287" s="129"/>
    </row>
    <row r="288" spans="2:11">
      <c r="B288" s="116"/>
      <c r="C288" s="129"/>
      <c r="D288" s="129"/>
      <c r="E288" s="129"/>
      <c r="F288" s="129"/>
      <c r="G288" s="129"/>
      <c r="H288" s="129"/>
      <c r="I288" s="117"/>
      <c r="J288" s="117"/>
      <c r="K288" s="129"/>
    </row>
    <row r="289" spans="2:11">
      <c r="B289" s="116"/>
      <c r="C289" s="129"/>
      <c r="D289" s="129"/>
      <c r="E289" s="129"/>
      <c r="F289" s="129"/>
      <c r="G289" s="129"/>
      <c r="H289" s="129"/>
      <c r="I289" s="117"/>
      <c r="J289" s="117"/>
      <c r="K289" s="129"/>
    </row>
    <row r="290" spans="2:11">
      <c r="B290" s="116"/>
      <c r="C290" s="129"/>
      <c r="D290" s="129"/>
      <c r="E290" s="129"/>
      <c r="F290" s="129"/>
      <c r="G290" s="129"/>
      <c r="H290" s="129"/>
      <c r="I290" s="117"/>
      <c r="J290" s="117"/>
      <c r="K290" s="129"/>
    </row>
    <row r="291" spans="2:11">
      <c r="B291" s="116"/>
      <c r="C291" s="129"/>
      <c r="D291" s="129"/>
      <c r="E291" s="129"/>
      <c r="F291" s="129"/>
      <c r="G291" s="129"/>
      <c r="H291" s="129"/>
      <c r="I291" s="117"/>
      <c r="J291" s="117"/>
      <c r="K291" s="129"/>
    </row>
    <row r="292" spans="2:11">
      <c r="B292" s="116"/>
      <c r="C292" s="129"/>
      <c r="D292" s="129"/>
      <c r="E292" s="129"/>
      <c r="F292" s="129"/>
      <c r="G292" s="129"/>
      <c r="H292" s="129"/>
      <c r="I292" s="117"/>
      <c r="J292" s="117"/>
      <c r="K292" s="129"/>
    </row>
    <row r="293" spans="2:11">
      <c r="B293" s="116"/>
      <c r="C293" s="129"/>
      <c r="D293" s="129"/>
      <c r="E293" s="129"/>
      <c r="F293" s="129"/>
      <c r="G293" s="129"/>
      <c r="H293" s="129"/>
      <c r="I293" s="117"/>
      <c r="J293" s="117"/>
      <c r="K293" s="129"/>
    </row>
    <row r="294" spans="2:11">
      <c r="B294" s="116"/>
      <c r="C294" s="129"/>
      <c r="D294" s="129"/>
      <c r="E294" s="129"/>
      <c r="F294" s="129"/>
      <c r="G294" s="129"/>
      <c r="H294" s="129"/>
      <c r="I294" s="117"/>
      <c r="J294" s="117"/>
      <c r="K294" s="129"/>
    </row>
    <row r="295" spans="2:11">
      <c r="B295" s="116"/>
      <c r="C295" s="129"/>
      <c r="D295" s="129"/>
      <c r="E295" s="129"/>
      <c r="F295" s="129"/>
      <c r="G295" s="129"/>
      <c r="H295" s="129"/>
      <c r="I295" s="117"/>
      <c r="J295" s="117"/>
      <c r="K295" s="129"/>
    </row>
    <row r="296" spans="2:11">
      <c r="B296" s="116"/>
      <c r="C296" s="129"/>
      <c r="D296" s="129"/>
      <c r="E296" s="129"/>
      <c r="F296" s="129"/>
      <c r="G296" s="129"/>
      <c r="H296" s="129"/>
      <c r="I296" s="117"/>
      <c r="J296" s="117"/>
      <c r="K296" s="129"/>
    </row>
    <row r="297" spans="2:11">
      <c r="B297" s="116"/>
      <c r="C297" s="129"/>
      <c r="D297" s="129"/>
      <c r="E297" s="129"/>
      <c r="F297" s="129"/>
      <c r="G297" s="129"/>
      <c r="H297" s="129"/>
      <c r="I297" s="117"/>
      <c r="J297" s="117"/>
      <c r="K297" s="129"/>
    </row>
    <row r="298" spans="2:11">
      <c r="B298" s="116"/>
      <c r="C298" s="129"/>
      <c r="D298" s="129"/>
      <c r="E298" s="129"/>
      <c r="F298" s="129"/>
      <c r="G298" s="129"/>
      <c r="H298" s="129"/>
      <c r="I298" s="117"/>
      <c r="J298" s="117"/>
      <c r="K298" s="129"/>
    </row>
    <row r="299" spans="2:11">
      <c r="B299" s="116"/>
      <c r="C299" s="129"/>
      <c r="D299" s="129"/>
      <c r="E299" s="129"/>
      <c r="F299" s="129"/>
      <c r="G299" s="129"/>
      <c r="H299" s="129"/>
      <c r="I299" s="117"/>
      <c r="J299" s="117"/>
      <c r="K299" s="129"/>
    </row>
    <row r="300" spans="2:11">
      <c r="B300" s="116"/>
      <c r="C300" s="129"/>
      <c r="D300" s="129"/>
      <c r="E300" s="129"/>
      <c r="F300" s="129"/>
      <c r="G300" s="129"/>
      <c r="H300" s="129"/>
      <c r="I300" s="117"/>
      <c r="J300" s="117"/>
      <c r="K300" s="129"/>
    </row>
    <row r="301" spans="2:11">
      <c r="B301" s="116"/>
      <c r="C301" s="129"/>
      <c r="D301" s="129"/>
      <c r="E301" s="129"/>
      <c r="F301" s="129"/>
      <c r="G301" s="129"/>
      <c r="H301" s="129"/>
      <c r="I301" s="117"/>
      <c r="J301" s="117"/>
      <c r="K301" s="129"/>
    </row>
    <row r="302" spans="2:11">
      <c r="B302" s="116"/>
      <c r="C302" s="129"/>
      <c r="D302" s="129"/>
      <c r="E302" s="129"/>
      <c r="F302" s="129"/>
      <c r="G302" s="129"/>
      <c r="H302" s="129"/>
      <c r="I302" s="117"/>
      <c r="J302" s="117"/>
      <c r="K302" s="129"/>
    </row>
    <row r="303" spans="2:11">
      <c r="B303" s="116"/>
      <c r="C303" s="129"/>
      <c r="D303" s="129"/>
      <c r="E303" s="129"/>
      <c r="F303" s="129"/>
      <c r="G303" s="129"/>
      <c r="H303" s="129"/>
      <c r="I303" s="117"/>
      <c r="J303" s="117"/>
      <c r="K303" s="129"/>
    </row>
    <row r="304" spans="2:11">
      <c r="B304" s="116"/>
      <c r="C304" s="129"/>
      <c r="D304" s="129"/>
      <c r="E304" s="129"/>
      <c r="F304" s="129"/>
      <c r="G304" s="129"/>
      <c r="H304" s="129"/>
      <c r="I304" s="117"/>
      <c r="J304" s="117"/>
      <c r="K304" s="129"/>
    </row>
    <row r="305" spans="2:11">
      <c r="B305" s="116"/>
      <c r="C305" s="129"/>
      <c r="D305" s="129"/>
      <c r="E305" s="129"/>
      <c r="F305" s="129"/>
      <c r="G305" s="129"/>
      <c r="H305" s="129"/>
      <c r="I305" s="117"/>
      <c r="J305" s="117"/>
      <c r="K305" s="129"/>
    </row>
    <row r="306" spans="2:11">
      <c r="B306" s="116"/>
      <c r="C306" s="129"/>
      <c r="D306" s="129"/>
      <c r="E306" s="129"/>
      <c r="F306" s="129"/>
      <c r="G306" s="129"/>
      <c r="H306" s="129"/>
      <c r="I306" s="117"/>
      <c r="J306" s="117"/>
      <c r="K306" s="129"/>
    </row>
    <row r="307" spans="2:11">
      <c r="B307" s="116"/>
      <c r="C307" s="129"/>
      <c r="D307" s="129"/>
      <c r="E307" s="129"/>
      <c r="F307" s="129"/>
      <c r="G307" s="129"/>
      <c r="H307" s="129"/>
      <c r="I307" s="117"/>
      <c r="J307" s="117"/>
      <c r="K307" s="129"/>
    </row>
    <row r="308" spans="2:11">
      <c r="B308" s="116"/>
      <c r="C308" s="129"/>
      <c r="D308" s="129"/>
      <c r="E308" s="129"/>
      <c r="F308" s="129"/>
      <c r="G308" s="129"/>
      <c r="H308" s="129"/>
      <c r="I308" s="117"/>
      <c r="J308" s="117"/>
      <c r="K308" s="129"/>
    </row>
    <row r="309" spans="2:11">
      <c r="B309" s="116"/>
      <c r="C309" s="129"/>
      <c r="D309" s="129"/>
      <c r="E309" s="129"/>
      <c r="F309" s="129"/>
      <c r="G309" s="129"/>
      <c r="H309" s="129"/>
      <c r="I309" s="117"/>
      <c r="J309" s="117"/>
      <c r="K309" s="129"/>
    </row>
    <row r="310" spans="2:11">
      <c r="B310" s="116"/>
      <c r="C310" s="129"/>
      <c r="D310" s="129"/>
      <c r="E310" s="129"/>
      <c r="F310" s="129"/>
      <c r="G310" s="129"/>
      <c r="H310" s="129"/>
      <c r="I310" s="117"/>
      <c r="J310" s="117"/>
      <c r="K310" s="129"/>
    </row>
    <row r="311" spans="2:11">
      <c r="B311" s="116"/>
      <c r="C311" s="129"/>
      <c r="D311" s="129"/>
      <c r="E311" s="129"/>
      <c r="F311" s="129"/>
      <c r="G311" s="129"/>
      <c r="H311" s="129"/>
      <c r="I311" s="117"/>
      <c r="J311" s="117"/>
      <c r="K311" s="129"/>
    </row>
    <row r="312" spans="2:11">
      <c r="B312" s="116"/>
      <c r="C312" s="129"/>
      <c r="D312" s="129"/>
      <c r="E312" s="129"/>
      <c r="F312" s="129"/>
      <c r="G312" s="129"/>
      <c r="H312" s="129"/>
      <c r="I312" s="117"/>
      <c r="J312" s="117"/>
      <c r="K312" s="129"/>
    </row>
    <row r="313" spans="2:11">
      <c r="B313" s="116"/>
      <c r="C313" s="129"/>
      <c r="D313" s="129"/>
      <c r="E313" s="129"/>
      <c r="F313" s="129"/>
      <c r="G313" s="129"/>
      <c r="H313" s="129"/>
      <c r="I313" s="117"/>
      <c r="J313" s="117"/>
      <c r="K313" s="129"/>
    </row>
    <row r="314" spans="2:11">
      <c r="B314" s="116"/>
      <c r="C314" s="129"/>
      <c r="D314" s="129"/>
      <c r="E314" s="129"/>
      <c r="F314" s="129"/>
      <c r="G314" s="129"/>
      <c r="H314" s="129"/>
      <c r="I314" s="117"/>
      <c r="J314" s="117"/>
      <c r="K314" s="129"/>
    </row>
    <row r="315" spans="2:11">
      <c r="B315" s="116"/>
      <c r="C315" s="129"/>
      <c r="D315" s="129"/>
      <c r="E315" s="129"/>
      <c r="F315" s="129"/>
      <c r="G315" s="129"/>
      <c r="H315" s="129"/>
      <c r="I315" s="117"/>
      <c r="J315" s="117"/>
      <c r="K315" s="129"/>
    </row>
    <row r="316" spans="2:11">
      <c r="B316" s="116"/>
      <c r="C316" s="129"/>
      <c r="D316" s="129"/>
      <c r="E316" s="129"/>
      <c r="F316" s="129"/>
      <c r="G316" s="129"/>
      <c r="H316" s="129"/>
      <c r="I316" s="117"/>
      <c r="J316" s="117"/>
      <c r="K316" s="129"/>
    </row>
    <row r="317" spans="2:11">
      <c r="B317" s="116"/>
      <c r="C317" s="129"/>
      <c r="D317" s="129"/>
      <c r="E317" s="129"/>
      <c r="F317" s="129"/>
      <c r="G317" s="129"/>
      <c r="H317" s="129"/>
      <c r="I317" s="117"/>
      <c r="J317" s="117"/>
      <c r="K317" s="129"/>
    </row>
    <row r="318" spans="2:11">
      <c r="B318" s="116"/>
      <c r="C318" s="129"/>
      <c r="D318" s="129"/>
      <c r="E318" s="129"/>
      <c r="F318" s="129"/>
      <c r="G318" s="129"/>
      <c r="H318" s="129"/>
      <c r="I318" s="117"/>
      <c r="J318" s="117"/>
      <c r="K318" s="129"/>
    </row>
    <row r="319" spans="2:11">
      <c r="B319" s="116"/>
      <c r="C319" s="129"/>
      <c r="D319" s="129"/>
      <c r="E319" s="129"/>
      <c r="F319" s="129"/>
      <c r="G319" s="129"/>
      <c r="H319" s="129"/>
      <c r="I319" s="117"/>
      <c r="J319" s="117"/>
      <c r="K319" s="129"/>
    </row>
    <row r="320" spans="2:11">
      <c r="B320" s="116"/>
      <c r="C320" s="129"/>
      <c r="D320" s="129"/>
      <c r="E320" s="129"/>
      <c r="F320" s="129"/>
      <c r="G320" s="129"/>
      <c r="H320" s="129"/>
      <c r="I320" s="117"/>
      <c r="J320" s="117"/>
      <c r="K320" s="129"/>
    </row>
    <row r="321" spans="2:11">
      <c r="B321" s="116"/>
      <c r="C321" s="129"/>
      <c r="D321" s="129"/>
      <c r="E321" s="129"/>
      <c r="F321" s="129"/>
      <c r="G321" s="129"/>
      <c r="H321" s="129"/>
      <c r="I321" s="117"/>
      <c r="J321" s="117"/>
      <c r="K321" s="129"/>
    </row>
    <row r="322" spans="2:11">
      <c r="B322" s="116"/>
      <c r="C322" s="129"/>
      <c r="D322" s="129"/>
      <c r="E322" s="129"/>
      <c r="F322" s="129"/>
      <c r="G322" s="129"/>
      <c r="H322" s="129"/>
      <c r="I322" s="117"/>
      <c r="J322" s="117"/>
      <c r="K322" s="129"/>
    </row>
    <row r="323" spans="2:11">
      <c r="B323" s="116"/>
      <c r="C323" s="129"/>
      <c r="D323" s="129"/>
      <c r="E323" s="129"/>
      <c r="F323" s="129"/>
      <c r="G323" s="129"/>
      <c r="H323" s="129"/>
      <c r="I323" s="117"/>
      <c r="J323" s="117"/>
      <c r="K323" s="129"/>
    </row>
    <row r="324" spans="2:11">
      <c r="B324" s="116"/>
      <c r="C324" s="129"/>
      <c r="D324" s="129"/>
      <c r="E324" s="129"/>
      <c r="F324" s="129"/>
      <c r="G324" s="129"/>
      <c r="H324" s="129"/>
      <c r="I324" s="117"/>
      <c r="J324" s="117"/>
      <c r="K324" s="129"/>
    </row>
    <row r="325" spans="2:11">
      <c r="B325" s="116"/>
      <c r="C325" s="129"/>
      <c r="D325" s="129"/>
      <c r="E325" s="129"/>
      <c r="F325" s="129"/>
      <c r="G325" s="129"/>
      <c r="H325" s="129"/>
      <c r="I325" s="117"/>
      <c r="J325" s="117"/>
      <c r="K325" s="129"/>
    </row>
    <row r="326" spans="2:11">
      <c r="B326" s="116"/>
      <c r="C326" s="129"/>
      <c r="D326" s="129"/>
      <c r="E326" s="129"/>
      <c r="F326" s="129"/>
      <c r="G326" s="129"/>
      <c r="H326" s="129"/>
      <c r="I326" s="117"/>
      <c r="J326" s="117"/>
      <c r="K326" s="129"/>
    </row>
    <row r="327" spans="2:11">
      <c r="B327" s="116"/>
      <c r="C327" s="129"/>
      <c r="D327" s="129"/>
      <c r="E327" s="129"/>
      <c r="F327" s="129"/>
      <c r="G327" s="129"/>
      <c r="H327" s="129"/>
      <c r="I327" s="117"/>
      <c r="J327" s="117"/>
      <c r="K327" s="129"/>
    </row>
    <row r="328" spans="2:11">
      <c r="B328" s="116"/>
      <c r="C328" s="129"/>
      <c r="D328" s="129"/>
      <c r="E328" s="129"/>
      <c r="F328" s="129"/>
      <c r="G328" s="129"/>
      <c r="H328" s="129"/>
      <c r="I328" s="117"/>
      <c r="J328" s="117"/>
      <c r="K328" s="129"/>
    </row>
    <row r="329" spans="2:11">
      <c r="B329" s="116"/>
      <c r="C329" s="129"/>
      <c r="D329" s="129"/>
      <c r="E329" s="129"/>
      <c r="F329" s="129"/>
      <c r="G329" s="129"/>
      <c r="H329" s="129"/>
      <c r="I329" s="117"/>
      <c r="J329" s="117"/>
      <c r="K329" s="129"/>
    </row>
    <row r="330" spans="2:11">
      <c r="B330" s="116"/>
      <c r="C330" s="129"/>
      <c r="D330" s="129"/>
      <c r="E330" s="129"/>
      <c r="F330" s="129"/>
      <c r="G330" s="129"/>
      <c r="H330" s="129"/>
      <c r="I330" s="117"/>
      <c r="J330" s="117"/>
      <c r="K330" s="129"/>
    </row>
    <row r="331" spans="2:11">
      <c r="B331" s="116"/>
      <c r="C331" s="129"/>
      <c r="D331" s="129"/>
      <c r="E331" s="129"/>
      <c r="F331" s="129"/>
      <c r="G331" s="129"/>
      <c r="H331" s="129"/>
      <c r="I331" s="117"/>
      <c r="J331" s="117"/>
      <c r="K331" s="129"/>
    </row>
    <row r="332" spans="2:11">
      <c r="B332" s="116"/>
      <c r="C332" s="129"/>
      <c r="D332" s="129"/>
      <c r="E332" s="129"/>
      <c r="F332" s="129"/>
      <c r="G332" s="129"/>
      <c r="H332" s="129"/>
      <c r="I332" s="117"/>
      <c r="J332" s="117"/>
      <c r="K332" s="129"/>
    </row>
    <row r="333" spans="2:11">
      <c r="B333" s="116"/>
      <c r="C333" s="129"/>
      <c r="D333" s="129"/>
      <c r="E333" s="129"/>
      <c r="F333" s="129"/>
      <c r="G333" s="129"/>
      <c r="H333" s="129"/>
      <c r="I333" s="117"/>
      <c r="J333" s="117"/>
      <c r="K333" s="129"/>
    </row>
    <row r="334" spans="2:11">
      <c r="B334" s="116"/>
      <c r="C334" s="129"/>
      <c r="D334" s="129"/>
      <c r="E334" s="129"/>
      <c r="F334" s="129"/>
      <c r="G334" s="129"/>
      <c r="H334" s="129"/>
      <c r="I334" s="117"/>
      <c r="J334" s="117"/>
      <c r="K334" s="129"/>
    </row>
    <row r="335" spans="2:11">
      <c r="B335" s="116"/>
      <c r="C335" s="129"/>
      <c r="D335" s="129"/>
      <c r="E335" s="129"/>
      <c r="F335" s="129"/>
      <c r="G335" s="129"/>
      <c r="H335" s="129"/>
      <c r="I335" s="117"/>
      <c r="J335" s="117"/>
      <c r="K335" s="129"/>
    </row>
    <row r="336" spans="2:11">
      <c r="B336" s="116"/>
      <c r="C336" s="129"/>
      <c r="D336" s="129"/>
      <c r="E336" s="129"/>
      <c r="F336" s="129"/>
      <c r="G336" s="129"/>
      <c r="H336" s="129"/>
      <c r="I336" s="117"/>
      <c r="J336" s="117"/>
      <c r="K336" s="129"/>
    </row>
    <row r="337" spans="2:11">
      <c r="B337" s="116"/>
      <c r="C337" s="129"/>
      <c r="D337" s="129"/>
      <c r="E337" s="129"/>
      <c r="F337" s="129"/>
      <c r="G337" s="129"/>
      <c r="H337" s="129"/>
      <c r="I337" s="117"/>
      <c r="J337" s="117"/>
      <c r="K337" s="129"/>
    </row>
    <row r="338" spans="2:11">
      <c r="B338" s="116"/>
      <c r="C338" s="129"/>
      <c r="D338" s="129"/>
      <c r="E338" s="129"/>
      <c r="F338" s="129"/>
      <c r="G338" s="129"/>
      <c r="H338" s="129"/>
      <c r="I338" s="117"/>
      <c r="J338" s="117"/>
      <c r="K338" s="129"/>
    </row>
    <row r="339" spans="2:11">
      <c r="B339" s="116"/>
      <c r="C339" s="129"/>
      <c r="D339" s="129"/>
      <c r="E339" s="129"/>
      <c r="F339" s="129"/>
      <c r="G339" s="129"/>
      <c r="H339" s="129"/>
      <c r="I339" s="117"/>
      <c r="J339" s="117"/>
      <c r="K339" s="129"/>
    </row>
    <row r="340" spans="2:11">
      <c r="B340" s="116"/>
      <c r="C340" s="129"/>
      <c r="D340" s="129"/>
      <c r="E340" s="129"/>
      <c r="F340" s="129"/>
      <c r="G340" s="129"/>
      <c r="H340" s="129"/>
      <c r="I340" s="117"/>
      <c r="J340" s="117"/>
      <c r="K340" s="129"/>
    </row>
    <row r="341" spans="2:11">
      <c r="B341" s="116"/>
      <c r="C341" s="129"/>
      <c r="D341" s="129"/>
      <c r="E341" s="129"/>
      <c r="F341" s="129"/>
      <c r="G341" s="129"/>
      <c r="H341" s="129"/>
      <c r="I341" s="117"/>
      <c r="J341" s="117"/>
      <c r="K341" s="129"/>
    </row>
    <row r="342" spans="2:11">
      <c r="B342" s="116"/>
      <c r="C342" s="129"/>
      <c r="D342" s="129"/>
      <c r="E342" s="129"/>
      <c r="F342" s="129"/>
      <c r="G342" s="129"/>
      <c r="H342" s="129"/>
      <c r="I342" s="117"/>
      <c r="J342" s="117"/>
      <c r="K342" s="129"/>
    </row>
    <row r="343" spans="2:11">
      <c r="B343" s="116"/>
      <c r="C343" s="129"/>
      <c r="D343" s="129"/>
      <c r="E343" s="129"/>
      <c r="F343" s="129"/>
      <c r="G343" s="129"/>
      <c r="H343" s="129"/>
      <c r="I343" s="117"/>
      <c r="J343" s="117"/>
      <c r="K343" s="129"/>
    </row>
    <row r="344" spans="2:11">
      <c r="B344" s="116"/>
      <c r="C344" s="129"/>
      <c r="D344" s="129"/>
      <c r="E344" s="129"/>
      <c r="F344" s="129"/>
      <c r="G344" s="129"/>
      <c r="H344" s="129"/>
      <c r="I344" s="117"/>
      <c r="J344" s="117"/>
      <c r="K344" s="129"/>
    </row>
    <row r="345" spans="2:11">
      <c r="B345" s="116"/>
      <c r="C345" s="129"/>
      <c r="D345" s="129"/>
      <c r="E345" s="129"/>
      <c r="F345" s="129"/>
      <c r="G345" s="129"/>
      <c r="H345" s="129"/>
      <c r="I345" s="117"/>
      <c r="J345" s="117"/>
      <c r="K345" s="129"/>
    </row>
    <row r="346" spans="2:11">
      <c r="B346" s="116"/>
      <c r="C346" s="129"/>
      <c r="D346" s="129"/>
      <c r="E346" s="129"/>
      <c r="F346" s="129"/>
      <c r="G346" s="129"/>
      <c r="H346" s="129"/>
      <c r="I346" s="117"/>
      <c r="J346" s="117"/>
      <c r="K346" s="129"/>
    </row>
    <row r="347" spans="2:11">
      <c r="B347" s="116"/>
      <c r="C347" s="129"/>
      <c r="D347" s="129"/>
      <c r="E347" s="129"/>
      <c r="F347" s="129"/>
      <c r="G347" s="129"/>
      <c r="H347" s="129"/>
      <c r="I347" s="117"/>
      <c r="J347" s="117"/>
      <c r="K347" s="129"/>
    </row>
    <row r="348" spans="2:11">
      <c r="B348" s="116"/>
      <c r="C348" s="129"/>
      <c r="D348" s="129"/>
      <c r="E348" s="129"/>
      <c r="F348" s="129"/>
      <c r="G348" s="129"/>
      <c r="H348" s="129"/>
      <c r="I348" s="117"/>
      <c r="J348" s="117"/>
      <c r="K348" s="129"/>
    </row>
    <row r="349" spans="2:11">
      <c r="B349" s="116"/>
      <c r="C349" s="129"/>
      <c r="D349" s="129"/>
      <c r="E349" s="129"/>
      <c r="F349" s="129"/>
      <c r="G349" s="129"/>
      <c r="H349" s="129"/>
      <c r="I349" s="117"/>
      <c r="J349" s="117"/>
      <c r="K349" s="129"/>
    </row>
    <row r="350" spans="2:11">
      <c r="B350" s="116"/>
      <c r="C350" s="129"/>
      <c r="D350" s="129"/>
      <c r="E350" s="129"/>
      <c r="F350" s="129"/>
      <c r="G350" s="129"/>
      <c r="H350" s="129"/>
      <c r="I350" s="117"/>
      <c r="J350" s="117"/>
      <c r="K350" s="129"/>
    </row>
    <row r="351" spans="2:11">
      <c r="B351" s="116"/>
      <c r="C351" s="129"/>
      <c r="D351" s="129"/>
      <c r="E351" s="129"/>
      <c r="F351" s="129"/>
      <c r="G351" s="129"/>
      <c r="H351" s="129"/>
      <c r="I351" s="117"/>
      <c r="J351" s="117"/>
      <c r="K351" s="129"/>
    </row>
    <row r="352" spans="2:11">
      <c r="B352" s="116"/>
      <c r="C352" s="129"/>
      <c r="D352" s="129"/>
      <c r="E352" s="129"/>
      <c r="F352" s="129"/>
      <c r="G352" s="129"/>
      <c r="H352" s="129"/>
      <c r="I352" s="117"/>
      <c r="J352" s="117"/>
      <c r="K352" s="129"/>
    </row>
    <row r="353" spans="2:11">
      <c r="B353" s="116"/>
      <c r="C353" s="129"/>
      <c r="D353" s="129"/>
      <c r="E353" s="129"/>
      <c r="F353" s="129"/>
      <c r="G353" s="129"/>
      <c r="H353" s="129"/>
      <c r="I353" s="117"/>
      <c r="J353" s="117"/>
      <c r="K353" s="129"/>
    </row>
    <row r="354" spans="2:11">
      <c r="B354" s="116"/>
      <c r="C354" s="129"/>
      <c r="D354" s="129"/>
      <c r="E354" s="129"/>
      <c r="F354" s="129"/>
      <c r="G354" s="129"/>
      <c r="H354" s="129"/>
      <c r="I354" s="117"/>
      <c r="J354" s="117"/>
      <c r="K354" s="129"/>
    </row>
    <row r="355" spans="2:11">
      <c r="B355" s="116"/>
      <c r="C355" s="129"/>
      <c r="D355" s="129"/>
      <c r="E355" s="129"/>
      <c r="F355" s="129"/>
      <c r="G355" s="129"/>
      <c r="H355" s="129"/>
      <c r="I355" s="117"/>
      <c r="J355" s="117"/>
      <c r="K355" s="129"/>
    </row>
    <row r="356" spans="2:11">
      <c r="B356" s="116"/>
      <c r="C356" s="129"/>
      <c r="D356" s="129"/>
      <c r="E356" s="129"/>
      <c r="F356" s="129"/>
      <c r="G356" s="129"/>
      <c r="H356" s="129"/>
      <c r="I356" s="117"/>
      <c r="J356" s="117"/>
      <c r="K356" s="129"/>
    </row>
    <row r="357" spans="2:11">
      <c r="B357" s="116"/>
      <c r="C357" s="129"/>
      <c r="D357" s="129"/>
      <c r="E357" s="129"/>
      <c r="F357" s="129"/>
      <c r="G357" s="129"/>
      <c r="H357" s="129"/>
      <c r="I357" s="117"/>
      <c r="J357" s="117"/>
      <c r="K357" s="129"/>
    </row>
    <row r="358" spans="2:11">
      <c r="B358" s="116"/>
      <c r="C358" s="129"/>
      <c r="D358" s="129"/>
      <c r="E358" s="129"/>
      <c r="F358" s="129"/>
      <c r="G358" s="129"/>
      <c r="H358" s="129"/>
      <c r="I358" s="117"/>
      <c r="J358" s="117"/>
      <c r="K358" s="129"/>
    </row>
    <row r="359" spans="2:11">
      <c r="B359" s="116"/>
      <c r="C359" s="129"/>
      <c r="D359" s="129"/>
      <c r="E359" s="129"/>
      <c r="F359" s="129"/>
      <c r="G359" s="129"/>
      <c r="H359" s="129"/>
      <c r="I359" s="117"/>
      <c r="J359" s="117"/>
      <c r="K359" s="129"/>
    </row>
    <row r="360" spans="2:11">
      <c r="B360" s="116"/>
      <c r="C360" s="129"/>
      <c r="D360" s="129"/>
      <c r="E360" s="129"/>
      <c r="F360" s="129"/>
      <c r="G360" s="129"/>
      <c r="H360" s="129"/>
      <c r="I360" s="117"/>
      <c r="J360" s="117"/>
      <c r="K360" s="129"/>
    </row>
    <row r="361" spans="2:11">
      <c r="B361" s="116"/>
      <c r="C361" s="129"/>
      <c r="D361" s="129"/>
      <c r="E361" s="129"/>
      <c r="F361" s="129"/>
      <c r="G361" s="129"/>
      <c r="H361" s="129"/>
      <c r="I361" s="117"/>
      <c r="J361" s="117"/>
      <c r="K361" s="129"/>
    </row>
    <row r="362" spans="2:11">
      <c r="B362" s="116"/>
      <c r="C362" s="129"/>
      <c r="D362" s="129"/>
      <c r="E362" s="129"/>
      <c r="F362" s="129"/>
      <c r="G362" s="129"/>
      <c r="H362" s="129"/>
      <c r="I362" s="117"/>
      <c r="J362" s="117"/>
      <c r="K362" s="129"/>
    </row>
    <row r="363" spans="2:11">
      <c r="B363" s="116"/>
      <c r="C363" s="129"/>
      <c r="D363" s="129"/>
      <c r="E363" s="129"/>
      <c r="F363" s="129"/>
      <c r="G363" s="129"/>
      <c r="H363" s="129"/>
      <c r="I363" s="117"/>
      <c r="J363" s="117"/>
      <c r="K363" s="129"/>
    </row>
    <row r="364" spans="2:11">
      <c r="B364" s="116"/>
      <c r="C364" s="129"/>
      <c r="D364" s="129"/>
      <c r="E364" s="129"/>
      <c r="F364" s="129"/>
      <c r="G364" s="129"/>
      <c r="H364" s="129"/>
      <c r="I364" s="117"/>
      <c r="J364" s="117"/>
      <c r="K364" s="129"/>
    </row>
    <row r="365" spans="2:11">
      <c r="B365" s="116"/>
      <c r="C365" s="129"/>
      <c r="D365" s="129"/>
      <c r="E365" s="129"/>
      <c r="F365" s="129"/>
      <c r="G365" s="129"/>
      <c r="H365" s="129"/>
      <c r="I365" s="117"/>
      <c r="J365" s="117"/>
      <c r="K365" s="129"/>
    </row>
    <row r="366" spans="2:11">
      <c r="B366" s="116"/>
      <c r="C366" s="129"/>
      <c r="D366" s="129"/>
      <c r="E366" s="129"/>
      <c r="F366" s="129"/>
      <c r="G366" s="129"/>
      <c r="H366" s="129"/>
      <c r="I366" s="117"/>
      <c r="J366" s="117"/>
      <c r="K366" s="129"/>
    </row>
    <row r="367" spans="2:11">
      <c r="B367" s="116"/>
      <c r="C367" s="129"/>
      <c r="D367" s="129"/>
      <c r="E367" s="129"/>
      <c r="F367" s="129"/>
      <c r="G367" s="129"/>
      <c r="H367" s="129"/>
      <c r="I367" s="117"/>
      <c r="J367" s="117"/>
      <c r="K367" s="129"/>
    </row>
    <row r="368" spans="2:11">
      <c r="B368" s="116"/>
      <c r="C368" s="129"/>
      <c r="D368" s="129"/>
      <c r="E368" s="129"/>
      <c r="F368" s="129"/>
      <c r="G368" s="129"/>
      <c r="H368" s="129"/>
      <c r="I368" s="117"/>
      <c r="J368" s="117"/>
      <c r="K368" s="129"/>
    </row>
    <row r="369" spans="2:11">
      <c r="B369" s="116"/>
      <c r="C369" s="129"/>
      <c r="D369" s="129"/>
      <c r="E369" s="129"/>
      <c r="F369" s="129"/>
      <c r="G369" s="129"/>
      <c r="H369" s="129"/>
      <c r="I369" s="117"/>
      <c r="J369" s="117"/>
      <c r="K369" s="129"/>
    </row>
    <row r="370" spans="2:11">
      <c r="B370" s="116"/>
      <c r="C370" s="129"/>
      <c r="D370" s="129"/>
      <c r="E370" s="129"/>
      <c r="F370" s="129"/>
      <c r="G370" s="129"/>
      <c r="H370" s="129"/>
      <c r="I370" s="117"/>
      <c r="J370" s="117"/>
      <c r="K370" s="129"/>
    </row>
    <row r="371" spans="2:11">
      <c r="B371" s="116"/>
      <c r="C371" s="129"/>
      <c r="D371" s="129"/>
      <c r="E371" s="129"/>
      <c r="F371" s="129"/>
      <c r="G371" s="129"/>
      <c r="H371" s="129"/>
      <c r="I371" s="117"/>
      <c r="J371" s="117"/>
      <c r="K371" s="129"/>
    </row>
    <row r="372" spans="2:11">
      <c r="B372" s="116"/>
      <c r="C372" s="129"/>
      <c r="D372" s="129"/>
      <c r="E372" s="129"/>
      <c r="F372" s="129"/>
      <c r="G372" s="129"/>
      <c r="H372" s="129"/>
      <c r="I372" s="117"/>
      <c r="J372" s="117"/>
      <c r="K372" s="129"/>
    </row>
    <row r="373" spans="2:11">
      <c r="B373" s="116"/>
      <c r="C373" s="129"/>
      <c r="D373" s="129"/>
      <c r="E373" s="129"/>
      <c r="F373" s="129"/>
      <c r="G373" s="129"/>
      <c r="H373" s="129"/>
      <c r="I373" s="117"/>
      <c r="J373" s="117"/>
      <c r="K373" s="129"/>
    </row>
    <row r="374" spans="2:11">
      <c r="B374" s="116"/>
      <c r="C374" s="129"/>
      <c r="D374" s="129"/>
      <c r="E374" s="129"/>
      <c r="F374" s="129"/>
      <c r="G374" s="129"/>
      <c r="H374" s="129"/>
      <c r="I374" s="117"/>
      <c r="J374" s="117"/>
      <c r="K374" s="129"/>
    </row>
    <row r="375" spans="2:11">
      <c r="B375" s="116"/>
      <c r="C375" s="129"/>
      <c r="D375" s="129"/>
      <c r="E375" s="129"/>
      <c r="F375" s="129"/>
      <c r="G375" s="129"/>
      <c r="H375" s="129"/>
      <c r="I375" s="117"/>
      <c r="J375" s="117"/>
      <c r="K375" s="129"/>
    </row>
    <row r="376" spans="2:11">
      <c r="B376" s="116"/>
      <c r="C376" s="129"/>
      <c r="D376" s="129"/>
      <c r="E376" s="129"/>
      <c r="F376" s="129"/>
      <c r="G376" s="129"/>
      <c r="H376" s="129"/>
      <c r="I376" s="117"/>
      <c r="J376" s="117"/>
      <c r="K376" s="129"/>
    </row>
    <row r="377" spans="2:11">
      <c r="B377" s="116"/>
      <c r="C377" s="129"/>
      <c r="D377" s="129"/>
      <c r="E377" s="129"/>
      <c r="F377" s="129"/>
      <c r="G377" s="129"/>
      <c r="H377" s="129"/>
      <c r="I377" s="117"/>
      <c r="J377" s="117"/>
      <c r="K377" s="129"/>
    </row>
    <row r="378" spans="2:11">
      <c r="B378" s="116"/>
      <c r="C378" s="129"/>
      <c r="D378" s="129"/>
      <c r="E378" s="129"/>
      <c r="F378" s="129"/>
      <c r="G378" s="129"/>
      <c r="H378" s="129"/>
      <c r="I378" s="117"/>
      <c r="J378" s="117"/>
      <c r="K378" s="129"/>
    </row>
    <row r="379" spans="2:11">
      <c r="B379" s="116"/>
      <c r="C379" s="129"/>
      <c r="D379" s="129"/>
      <c r="E379" s="129"/>
      <c r="F379" s="129"/>
      <c r="G379" s="129"/>
      <c r="H379" s="129"/>
      <c r="I379" s="117"/>
      <c r="J379" s="117"/>
      <c r="K379" s="129"/>
    </row>
    <row r="380" spans="2:11">
      <c r="B380" s="116"/>
      <c r="C380" s="129"/>
      <c r="D380" s="129"/>
      <c r="E380" s="129"/>
      <c r="F380" s="129"/>
      <c r="G380" s="129"/>
      <c r="H380" s="129"/>
      <c r="I380" s="117"/>
      <c r="J380" s="117"/>
      <c r="K380" s="129"/>
    </row>
    <row r="381" spans="2:11">
      <c r="B381" s="116"/>
      <c r="C381" s="129"/>
      <c r="D381" s="129"/>
      <c r="E381" s="129"/>
      <c r="F381" s="129"/>
      <c r="G381" s="129"/>
      <c r="H381" s="129"/>
      <c r="I381" s="117"/>
      <c r="J381" s="117"/>
      <c r="K381" s="129"/>
    </row>
    <row r="382" spans="2:11">
      <c r="B382" s="116"/>
      <c r="C382" s="129"/>
      <c r="D382" s="129"/>
      <c r="E382" s="129"/>
      <c r="F382" s="129"/>
      <c r="G382" s="129"/>
      <c r="H382" s="129"/>
      <c r="I382" s="117"/>
      <c r="J382" s="117"/>
      <c r="K382" s="129"/>
    </row>
    <row r="383" spans="2:11">
      <c r="B383" s="116"/>
      <c r="C383" s="129"/>
      <c r="D383" s="129"/>
      <c r="E383" s="129"/>
      <c r="F383" s="129"/>
      <c r="G383" s="129"/>
      <c r="H383" s="129"/>
      <c r="I383" s="117"/>
      <c r="J383" s="117"/>
      <c r="K383" s="129"/>
    </row>
    <row r="384" spans="2:11">
      <c r="B384" s="116"/>
      <c r="C384" s="129"/>
      <c r="D384" s="129"/>
      <c r="E384" s="129"/>
      <c r="F384" s="129"/>
      <c r="G384" s="129"/>
      <c r="H384" s="129"/>
      <c r="I384" s="117"/>
      <c r="J384" s="117"/>
      <c r="K384" s="129"/>
    </row>
    <row r="385" spans="2:11">
      <c r="B385" s="116"/>
      <c r="C385" s="129"/>
      <c r="D385" s="129"/>
      <c r="E385" s="129"/>
      <c r="F385" s="129"/>
      <c r="G385" s="129"/>
      <c r="H385" s="129"/>
      <c r="I385" s="117"/>
      <c r="J385" s="117"/>
      <c r="K385" s="129"/>
    </row>
    <row r="386" spans="2:11">
      <c r="B386" s="116"/>
      <c r="C386" s="129"/>
      <c r="D386" s="129"/>
      <c r="E386" s="129"/>
      <c r="F386" s="129"/>
      <c r="G386" s="129"/>
      <c r="H386" s="129"/>
      <c r="I386" s="117"/>
      <c r="J386" s="117"/>
      <c r="K386" s="129"/>
    </row>
    <row r="387" spans="2:11">
      <c r="B387" s="116"/>
      <c r="C387" s="129"/>
      <c r="D387" s="129"/>
      <c r="E387" s="129"/>
      <c r="F387" s="129"/>
      <c r="G387" s="129"/>
      <c r="H387" s="129"/>
      <c r="I387" s="117"/>
      <c r="J387" s="117"/>
      <c r="K387" s="129"/>
    </row>
    <row r="388" spans="2:11">
      <c r="B388" s="116"/>
      <c r="C388" s="129"/>
      <c r="D388" s="129"/>
      <c r="E388" s="129"/>
      <c r="F388" s="129"/>
      <c r="G388" s="129"/>
      <c r="H388" s="129"/>
      <c r="I388" s="117"/>
      <c r="J388" s="117"/>
      <c r="K388" s="129"/>
    </row>
    <row r="389" spans="2:11">
      <c r="B389" s="116"/>
      <c r="C389" s="129"/>
      <c r="D389" s="129"/>
      <c r="E389" s="129"/>
      <c r="F389" s="129"/>
      <c r="G389" s="129"/>
      <c r="H389" s="129"/>
      <c r="I389" s="117"/>
      <c r="J389" s="117"/>
      <c r="K389" s="129"/>
    </row>
    <row r="390" spans="2:11">
      <c r="B390" s="116"/>
      <c r="C390" s="129"/>
      <c r="D390" s="129"/>
      <c r="E390" s="129"/>
      <c r="F390" s="129"/>
      <c r="G390" s="129"/>
      <c r="H390" s="129"/>
      <c r="I390" s="117"/>
      <c r="J390" s="117"/>
      <c r="K390" s="129"/>
    </row>
    <row r="391" spans="2:11">
      <c r="B391" s="116"/>
      <c r="C391" s="129"/>
      <c r="D391" s="129"/>
      <c r="E391" s="129"/>
      <c r="F391" s="129"/>
      <c r="G391" s="129"/>
      <c r="H391" s="129"/>
      <c r="I391" s="117"/>
      <c r="J391" s="117"/>
      <c r="K391" s="129"/>
    </row>
    <row r="392" spans="2:11">
      <c r="B392" s="116"/>
      <c r="C392" s="129"/>
      <c r="D392" s="129"/>
      <c r="E392" s="129"/>
      <c r="F392" s="129"/>
      <c r="G392" s="129"/>
      <c r="H392" s="129"/>
      <c r="I392" s="117"/>
      <c r="J392" s="117"/>
      <c r="K392" s="129"/>
    </row>
    <row r="393" spans="2:11">
      <c r="B393" s="116"/>
      <c r="C393" s="129"/>
      <c r="D393" s="129"/>
      <c r="E393" s="129"/>
      <c r="F393" s="129"/>
      <c r="G393" s="129"/>
      <c r="H393" s="129"/>
      <c r="I393" s="117"/>
      <c r="J393" s="117"/>
      <c r="K393" s="129"/>
    </row>
    <row r="394" spans="2:11">
      <c r="B394" s="116"/>
      <c r="C394" s="129"/>
      <c r="D394" s="129"/>
      <c r="E394" s="129"/>
      <c r="F394" s="129"/>
      <c r="G394" s="129"/>
      <c r="H394" s="129"/>
      <c r="I394" s="117"/>
      <c r="J394" s="117"/>
      <c r="K394" s="129"/>
    </row>
    <row r="395" spans="2:11">
      <c r="B395" s="116"/>
      <c r="C395" s="129"/>
      <c r="D395" s="129"/>
      <c r="E395" s="129"/>
      <c r="F395" s="129"/>
      <c r="G395" s="129"/>
      <c r="H395" s="129"/>
      <c r="I395" s="117"/>
      <c r="J395" s="117"/>
      <c r="K395" s="129"/>
    </row>
    <row r="396" spans="2:11">
      <c r="B396" s="116"/>
      <c r="C396" s="129"/>
      <c r="D396" s="129"/>
      <c r="E396" s="129"/>
      <c r="F396" s="129"/>
      <c r="G396" s="129"/>
      <c r="H396" s="129"/>
      <c r="I396" s="117"/>
      <c r="J396" s="117"/>
      <c r="K396" s="129"/>
    </row>
    <row r="397" spans="2:11">
      <c r="B397" s="116"/>
      <c r="C397" s="129"/>
      <c r="D397" s="129"/>
      <c r="E397" s="129"/>
      <c r="F397" s="129"/>
      <c r="G397" s="129"/>
      <c r="H397" s="129"/>
      <c r="I397" s="117"/>
      <c r="J397" s="117"/>
      <c r="K397" s="129"/>
    </row>
    <row r="398" spans="2:11">
      <c r="B398" s="116"/>
      <c r="C398" s="129"/>
      <c r="D398" s="129"/>
      <c r="E398" s="129"/>
      <c r="F398" s="129"/>
      <c r="G398" s="129"/>
      <c r="H398" s="129"/>
      <c r="I398" s="117"/>
      <c r="J398" s="117"/>
      <c r="K398" s="129"/>
    </row>
    <row r="399" spans="2:11">
      <c r="B399" s="116"/>
      <c r="C399" s="129"/>
      <c r="D399" s="129"/>
      <c r="E399" s="129"/>
      <c r="F399" s="129"/>
      <c r="G399" s="129"/>
      <c r="H399" s="129"/>
      <c r="I399" s="117"/>
      <c r="J399" s="117"/>
      <c r="K399" s="129"/>
    </row>
    <row r="400" spans="2:11">
      <c r="B400" s="116"/>
      <c r="C400" s="129"/>
      <c r="D400" s="129"/>
      <c r="E400" s="129"/>
      <c r="F400" s="129"/>
      <c r="G400" s="129"/>
      <c r="H400" s="129"/>
      <c r="I400" s="117"/>
      <c r="J400" s="117"/>
      <c r="K400" s="129"/>
    </row>
    <row r="401" spans="2:11">
      <c r="B401" s="116"/>
      <c r="C401" s="129"/>
      <c r="D401" s="129"/>
      <c r="E401" s="129"/>
      <c r="F401" s="129"/>
      <c r="G401" s="129"/>
      <c r="H401" s="129"/>
      <c r="I401" s="117"/>
      <c r="J401" s="117"/>
      <c r="K401" s="129"/>
    </row>
    <row r="402" spans="2:11">
      <c r="B402" s="116"/>
      <c r="C402" s="129"/>
      <c r="D402" s="129"/>
      <c r="E402" s="129"/>
      <c r="F402" s="129"/>
      <c r="G402" s="129"/>
      <c r="H402" s="129"/>
      <c r="I402" s="117"/>
      <c r="J402" s="117"/>
      <c r="K402" s="129"/>
    </row>
    <row r="403" spans="2:11">
      <c r="B403" s="116"/>
      <c r="C403" s="129"/>
      <c r="D403" s="129"/>
      <c r="E403" s="129"/>
      <c r="F403" s="129"/>
      <c r="G403" s="129"/>
      <c r="H403" s="129"/>
      <c r="I403" s="117"/>
      <c r="J403" s="117"/>
      <c r="K403" s="129"/>
    </row>
    <row r="404" spans="2:11">
      <c r="B404" s="116"/>
      <c r="C404" s="129"/>
      <c r="D404" s="129"/>
      <c r="E404" s="129"/>
      <c r="F404" s="129"/>
      <c r="G404" s="129"/>
      <c r="H404" s="129"/>
      <c r="I404" s="117"/>
      <c r="J404" s="117"/>
      <c r="K404" s="129"/>
    </row>
    <row r="405" spans="2:11">
      <c r="B405" s="116"/>
      <c r="C405" s="129"/>
      <c r="D405" s="129"/>
      <c r="E405" s="129"/>
      <c r="F405" s="129"/>
      <c r="G405" s="129"/>
      <c r="H405" s="129"/>
      <c r="I405" s="117"/>
      <c r="J405" s="117"/>
      <c r="K405" s="129"/>
    </row>
    <row r="406" spans="2:11">
      <c r="B406" s="116"/>
      <c r="C406" s="129"/>
      <c r="D406" s="129"/>
      <c r="E406" s="129"/>
      <c r="F406" s="129"/>
      <c r="G406" s="129"/>
      <c r="H406" s="129"/>
      <c r="I406" s="117"/>
      <c r="J406" s="117"/>
      <c r="K406" s="129"/>
    </row>
    <row r="407" spans="2:11">
      <c r="B407" s="116"/>
      <c r="C407" s="129"/>
      <c r="D407" s="129"/>
      <c r="E407" s="129"/>
      <c r="F407" s="129"/>
      <c r="G407" s="129"/>
      <c r="H407" s="129"/>
      <c r="I407" s="117"/>
      <c r="J407" s="117"/>
      <c r="K407" s="129"/>
    </row>
    <row r="408" spans="2:11">
      <c r="B408" s="116"/>
      <c r="C408" s="129"/>
      <c r="D408" s="129"/>
      <c r="E408" s="129"/>
      <c r="F408" s="129"/>
      <c r="G408" s="129"/>
      <c r="H408" s="129"/>
      <c r="I408" s="117"/>
      <c r="J408" s="117"/>
      <c r="K408" s="129"/>
    </row>
    <row r="409" spans="2:11">
      <c r="B409" s="116"/>
      <c r="C409" s="129"/>
      <c r="D409" s="129"/>
      <c r="E409" s="129"/>
      <c r="F409" s="129"/>
      <c r="G409" s="129"/>
      <c r="H409" s="129"/>
      <c r="I409" s="117"/>
      <c r="J409" s="117"/>
      <c r="K409" s="129"/>
    </row>
    <row r="410" spans="2:11">
      <c r="B410" s="116"/>
      <c r="C410" s="129"/>
      <c r="D410" s="129"/>
      <c r="E410" s="129"/>
      <c r="F410" s="129"/>
      <c r="G410" s="129"/>
      <c r="H410" s="129"/>
      <c r="I410" s="117"/>
      <c r="J410" s="117"/>
      <c r="K410" s="129"/>
    </row>
    <row r="411" spans="2:11">
      <c r="B411" s="116"/>
      <c r="C411" s="129"/>
      <c r="D411" s="129"/>
      <c r="E411" s="129"/>
      <c r="F411" s="129"/>
      <c r="G411" s="129"/>
      <c r="H411" s="129"/>
      <c r="I411" s="117"/>
      <c r="J411" s="117"/>
      <c r="K411" s="129"/>
    </row>
    <row r="412" spans="2:11">
      <c r="B412" s="116"/>
      <c r="C412" s="129"/>
      <c r="D412" s="129"/>
      <c r="E412" s="129"/>
      <c r="F412" s="129"/>
      <c r="G412" s="129"/>
      <c r="H412" s="129"/>
      <c r="I412" s="117"/>
      <c r="J412" s="117"/>
      <c r="K412" s="129"/>
    </row>
    <row r="413" spans="2:11">
      <c r="B413" s="116"/>
      <c r="C413" s="129"/>
      <c r="D413" s="129"/>
      <c r="E413" s="129"/>
      <c r="F413" s="129"/>
      <c r="G413" s="129"/>
      <c r="H413" s="129"/>
      <c r="I413" s="117"/>
      <c r="J413" s="117"/>
      <c r="K413" s="129"/>
    </row>
    <row r="414" spans="2:11">
      <c r="B414" s="116"/>
      <c r="C414" s="129"/>
      <c r="D414" s="129"/>
      <c r="E414" s="129"/>
      <c r="F414" s="129"/>
      <c r="G414" s="129"/>
      <c r="H414" s="129"/>
      <c r="I414" s="117"/>
      <c r="J414" s="117"/>
      <c r="K414" s="129"/>
    </row>
    <row r="415" spans="2:11">
      <c r="B415" s="116"/>
      <c r="C415" s="129"/>
      <c r="D415" s="129"/>
      <c r="E415" s="129"/>
      <c r="F415" s="129"/>
      <c r="G415" s="129"/>
      <c r="H415" s="129"/>
      <c r="I415" s="117"/>
      <c r="J415" s="117"/>
      <c r="K415" s="129"/>
    </row>
    <row r="416" spans="2:11">
      <c r="B416" s="116"/>
      <c r="C416" s="129"/>
      <c r="D416" s="129"/>
      <c r="E416" s="129"/>
      <c r="F416" s="129"/>
      <c r="G416" s="129"/>
      <c r="H416" s="129"/>
      <c r="I416" s="117"/>
      <c r="J416" s="117"/>
      <c r="K416" s="129"/>
    </row>
    <row r="417" spans="2:11">
      <c r="B417" s="116"/>
      <c r="C417" s="129"/>
      <c r="D417" s="129"/>
      <c r="E417" s="129"/>
      <c r="F417" s="129"/>
      <c r="G417" s="129"/>
      <c r="H417" s="129"/>
      <c r="I417" s="117"/>
      <c r="J417" s="117"/>
      <c r="K417" s="129"/>
    </row>
    <row r="418" spans="2:11">
      <c r="B418" s="116"/>
      <c r="C418" s="129"/>
      <c r="D418" s="129"/>
      <c r="E418" s="129"/>
      <c r="F418" s="129"/>
      <c r="G418" s="129"/>
      <c r="H418" s="129"/>
      <c r="I418" s="117"/>
      <c r="J418" s="117"/>
      <c r="K418" s="129"/>
    </row>
    <row r="419" spans="2:11">
      <c r="B419" s="116"/>
      <c r="C419" s="129"/>
      <c r="D419" s="129"/>
      <c r="E419" s="129"/>
      <c r="F419" s="129"/>
      <c r="G419" s="129"/>
      <c r="H419" s="129"/>
      <c r="I419" s="117"/>
      <c r="J419" s="117"/>
      <c r="K419" s="129"/>
    </row>
    <row r="420" spans="2:11">
      <c r="B420" s="116"/>
      <c r="C420" s="129"/>
      <c r="D420" s="129"/>
      <c r="E420" s="129"/>
      <c r="F420" s="129"/>
      <c r="G420" s="129"/>
      <c r="H420" s="129"/>
      <c r="I420" s="117"/>
      <c r="J420" s="117"/>
      <c r="K420" s="129"/>
    </row>
    <row r="421" spans="2:11">
      <c r="B421" s="116"/>
      <c r="C421" s="129"/>
      <c r="D421" s="129"/>
      <c r="E421" s="129"/>
      <c r="F421" s="129"/>
      <c r="G421" s="129"/>
      <c r="H421" s="129"/>
      <c r="I421" s="117"/>
      <c r="J421" s="117"/>
      <c r="K421" s="129"/>
    </row>
    <row r="422" spans="2:11">
      <c r="B422" s="116"/>
      <c r="C422" s="129"/>
      <c r="D422" s="129"/>
      <c r="E422" s="129"/>
      <c r="F422" s="129"/>
      <c r="G422" s="129"/>
      <c r="H422" s="129"/>
      <c r="I422" s="117"/>
      <c r="J422" s="117"/>
      <c r="K422" s="129"/>
    </row>
    <row r="423" spans="2:11">
      <c r="B423" s="116"/>
      <c r="C423" s="129"/>
      <c r="D423" s="129"/>
      <c r="E423" s="129"/>
      <c r="F423" s="129"/>
      <c r="G423" s="129"/>
      <c r="H423" s="129"/>
      <c r="I423" s="117"/>
      <c r="J423" s="117"/>
      <c r="K423" s="129"/>
    </row>
    <row r="424" spans="2:11">
      <c r="B424" s="116"/>
      <c r="C424" s="129"/>
      <c r="D424" s="129"/>
      <c r="E424" s="129"/>
      <c r="F424" s="129"/>
      <c r="G424" s="129"/>
      <c r="H424" s="129"/>
      <c r="I424" s="117"/>
      <c r="J424" s="117"/>
      <c r="K424" s="129"/>
    </row>
    <row r="425" spans="2:11">
      <c r="B425" s="116"/>
      <c r="C425" s="129"/>
      <c r="D425" s="129"/>
      <c r="E425" s="129"/>
      <c r="F425" s="129"/>
      <c r="G425" s="129"/>
      <c r="H425" s="129"/>
      <c r="I425" s="117"/>
      <c r="J425" s="117"/>
      <c r="K425" s="129"/>
    </row>
    <row r="426" spans="2:11">
      <c r="B426" s="116"/>
      <c r="C426" s="129"/>
      <c r="D426" s="129"/>
      <c r="E426" s="129"/>
      <c r="F426" s="129"/>
      <c r="G426" s="129"/>
      <c r="H426" s="129"/>
      <c r="I426" s="117"/>
      <c r="J426" s="117"/>
      <c r="K426" s="129"/>
    </row>
    <row r="427" spans="2:11">
      <c r="B427" s="116"/>
      <c r="C427" s="129"/>
      <c r="D427" s="129"/>
      <c r="E427" s="129"/>
      <c r="F427" s="129"/>
      <c r="G427" s="129"/>
      <c r="H427" s="129"/>
      <c r="I427" s="117"/>
      <c r="J427" s="117"/>
      <c r="K427" s="129"/>
    </row>
    <row r="428" spans="2:11">
      <c r="B428" s="116"/>
      <c r="C428" s="129"/>
      <c r="D428" s="129"/>
      <c r="E428" s="129"/>
      <c r="F428" s="129"/>
      <c r="G428" s="129"/>
      <c r="H428" s="129"/>
      <c r="I428" s="117"/>
      <c r="J428" s="117"/>
      <c r="K428" s="129"/>
    </row>
    <row r="429" spans="2:11">
      <c r="B429" s="116"/>
      <c r="C429" s="129"/>
      <c r="D429" s="129"/>
      <c r="E429" s="129"/>
      <c r="F429" s="129"/>
      <c r="G429" s="129"/>
      <c r="H429" s="129"/>
      <c r="I429" s="117"/>
      <c r="J429" s="117"/>
      <c r="K429" s="129"/>
    </row>
    <row r="430" spans="2:11">
      <c r="B430" s="116"/>
      <c r="C430" s="129"/>
      <c r="D430" s="129"/>
      <c r="E430" s="129"/>
      <c r="F430" s="129"/>
      <c r="G430" s="129"/>
      <c r="H430" s="129"/>
      <c r="I430" s="117"/>
      <c r="J430" s="117"/>
      <c r="K430" s="129"/>
    </row>
    <row r="431" spans="2:11">
      <c r="B431" s="116"/>
      <c r="C431" s="129"/>
      <c r="D431" s="129"/>
      <c r="E431" s="129"/>
      <c r="F431" s="129"/>
      <c r="G431" s="129"/>
      <c r="H431" s="129"/>
      <c r="I431" s="117"/>
      <c r="J431" s="117"/>
      <c r="K431" s="129"/>
    </row>
    <row r="432" spans="2:11">
      <c r="B432" s="116"/>
      <c r="C432" s="129"/>
      <c r="D432" s="129"/>
      <c r="E432" s="129"/>
      <c r="F432" s="129"/>
      <c r="G432" s="129"/>
      <c r="H432" s="129"/>
      <c r="I432" s="117"/>
      <c r="J432" s="117"/>
      <c r="K432" s="129"/>
    </row>
    <row r="433" spans="2:11">
      <c r="B433" s="116"/>
      <c r="C433" s="129"/>
      <c r="D433" s="129"/>
      <c r="E433" s="129"/>
      <c r="F433" s="129"/>
      <c r="G433" s="129"/>
      <c r="H433" s="129"/>
      <c r="I433" s="117"/>
      <c r="J433" s="117"/>
      <c r="K433" s="129"/>
    </row>
    <row r="434" spans="2:11">
      <c r="B434" s="116"/>
      <c r="C434" s="129"/>
      <c r="D434" s="129"/>
      <c r="E434" s="129"/>
      <c r="F434" s="129"/>
      <c r="G434" s="129"/>
      <c r="H434" s="129"/>
      <c r="I434" s="117"/>
      <c r="J434" s="117"/>
      <c r="K434" s="129"/>
    </row>
    <row r="435" spans="2:11">
      <c r="B435" s="116"/>
      <c r="C435" s="129"/>
      <c r="D435" s="129"/>
      <c r="E435" s="129"/>
      <c r="F435" s="129"/>
      <c r="G435" s="129"/>
      <c r="H435" s="129"/>
      <c r="I435" s="117"/>
      <c r="J435" s="117"/>
      <c r="K435" s="129"/>
    </row>
    <row r="436" spans="2:11">
      <c r="B436" s="116"/>
      <c r="C436" s="129"/>
      <c r="D436" s="129"/>
      <c r="E436" s="129"/>
      <c r="F436" s="129"/>
      <c r="G436" s="129"/>
      <c r="H436" s="129"/>
      <c r="I436" s="117"/>
      <c r="J436" s="117"/>
      <c r="K436" s="129"/>
    </row>
    <row r="437" spans="2:11">
      <c r="B437" s="116"/>
      <c r="C437" s="129"/>
      <c r="D437" s="129"/>
      <c r="E437" s="129"/>
      <c r="F437" s="129"/>
      <c r="G437" s="129"/>
      <c r="H437" s="129"/>
      <c r="I437" s="117"/>
      <c r="J437" s="117"/>
      <c r="K437" s="129"/>
    </row>
    <row r="438" spans="2:11">
      <c r="B438" s="116"/>
      <c r="C438" s="129"/>
      <c r="D438" s="129"/>
      <c r="E438" s="129"/>
      <c r="F438" s="129"/>
      <c r="G438" s="129"/>
      <c r="H438" s="129"/>
      <c r="I438" s="117"/>
      <c r="J438" s="117"/>
      <c r="K438" s="129"/>
    </row>
    <row r="439" spans="2:11">
      <c r="B439" s="116"/>
      <c r="C439" s="129"/>
      <c r="D439" s="129"/>
      <c r="E439" s="129"/>
      <c r="F439" s="129"/>
      <c r="G439" s="129"/>
      <c r="H439" s="129"/>
      <c r="I439" s="117"/>
      <c r="J439" s="117"/>
      <c r="K439" s="129"/>
    </row>
    <row r="440" spans="2:11">
      <c r="B440" s="116"/>
      <c r="C440" s="129"/>
      <c r="D440" s="129"/>
      <c r="E440" s="129"/>
      <c r="F440" s="129"/>
      <c r="G440" s="129"/>
      <c r="H440" s="129"/>
      <c r="I440" s="117"/>
      <c r="J440" s="117"/>
      <c r="K440" s="129"/>
    </row>
    <row r="441" spans="2:11">
      <c r="B441" s="116"/>
      <c r="C441" s="129"/>
      <c r="D441" s="129"/>
      <c r="E441" s="129"/>
      <c r="F441" s="129"/>
      <c r="G441" s="129"/>
      <c r="H441" s="129"/>
      <c r="I441" s="117"/>
      <c r="J441" s="117"/>
      <c r="K441" s="129"/>
    </row>
    <row r="442" spans="2:11">
      <c r="B442" s="116"/>
      <c r="C442" s="129"/>
      <c r="D442" s="129"/>
      <c r="E442" s="129"/>
      <c r="F442" s="129"/>
      <c r="G442" s="129"/>
      <c r="H442" s="129"/>
      <c r="I442" s="117"/>
      <c r="J442" s="117"/>
      <c r="K442" s="129"/>
    </row>
    <row r="443" spans="2:11">
      <c r="B443" s="116"/>
      <c r="C443" s="129"/>
      <c r="D443" s="129"/>
      <c r="E443" s="129"/>
      <c r="F443" s="129"/>
      <c r="G443" s="129"/>
      <c r="H443" s="129"/>
      <c r="I443" s="117"/>
      <c r="J443" s="117"/>
      <c r="K443" s="129"/>
    </row>
    <row r="444" spans="2:11">
      <c r="B444" s="116"/>
      <c r="C444" s="129"/>
      <c r="D444" s="129"/>
      <c r="E444" s="129"/>
      <c r="F444" s="129"/>
      <c r="G444" s="129"/>
      <c r="H444" s="129"/>
      <c r="I444" s="117"/>
      <c r="J444" s="117"/>
      <c r="K444" s="129"/>
    </row>
    <row r="445" spans="2:11">
      <c r="B445" s="116"/>
      <c r="C445" s="129"/>
      <c r="D445" s="129"/>
      <c r="E445" s="129"/>
      <c r="F445" s="129"/>
      <c r="G445" s="129"/>
      <c r="H445" s="129"/>
      <c r="I445" s="117"/>
      <c r="J445" s="117"/>
      <c r="K445" s="129"/>
    </row>
    <row r="446" spans="2:11">
      <c r="B446" s="116"/>
      <c r="C446" s="129"/>
      <c r="D446" s="129"/>
      <c r="E446" s="129"/>
      <c r="F446" s="129"/>
      <c r="G446" s="129"/>
      <c r="H446" s="129"/>
      <c r="I446" s="117"/>
      <c r="J446" s="117"/>
      <c r="K446" s="129"/>
    </row>
    <row r="447" spans="2:11">
      <c r="B447" s="116"/>
      <c r="C447" s="129"/>
      <c r="D447" s="129"/>
      <c r="E447" s="129"/>
      <c r="F447" s="129"/>
      <c r="G447" s="129"/>
      <c r="H447" s="129"/>
      <c r="I447" s="117"/>
      <c r="J447" s="117"/>
      <c r="K447" s="129"/>
    </row>
    <row r="448" spans="2:11">
      <c r="B448" s="116"/>
      <c r="C448" s="129"/>
      <c r="D448" s="129"/>
      <c r="E448" s="129"/>
      <c r="F448" s="129"/>
      <c r="G448" s="129"/>
      <c r="H448" s="129"/>
      <c r="I448" s="117"/>
      <c r="J448" s="117"/>
      <c r="K448" s="129"/>
    </row>
    <row r="449" spans="2:11">
      <c r="B449" s="116"/>
      <c r="C449" s="129"/>
      <c r="D449" s="129"/>
      <c r="E449" s="129"/>
      <c r="F449" s="129"/>
      <c r="G449" s="129"/>
      <c r="H449" s="129"/>
      <c r="I449" s="117"/>
      <c r="J449" s="117"/>
      <c r="K449" s="129"/>
    </row>
    <row r="450" spans="2:11">
      <c r="B450" s="116"/>
      <c r="C450" s="129"/>
      <c r="D450" s="129"/>
      <c r="E450" s="129"/>
      <c r="F450" s="129"/>
      <c r="G450" s="129"/>
      <c r="H450" s="129"/>
      <c r="I450" s="117"/>
      <c r="J450" s="117"/>
      <c r="K450" s="129"/>
    </row>
    <row r="451" spans="2:11">
      <c r="B451" s="116"/>
      <c r="C451" s="129"/>
      <c r="D451" s="129"/>
      <c r="E451" s="129"/>
      <c r="F451" s="129"/>
      <c r="G451" s="129"/>
      <c r="H451" s="129"/>
      <c r="I451" s="117"/>
      <c r="J451" s="117"/>
      <c r="K451" s="129"/>
    </row>
    <row r="452" spans="2:11">
      <c r="B452" s="116"/>
      <c r="C452" s="129"/>
      <c r="D452" s="129"/>
      <c r="E452" s="129"/>
      <c r="F452" s="129"/>
      <c r="G452" s="129"/>
      <c r="H452" s="129"/>
      <c r="I452" s="117"/>
      <c r="J452" s="117"/>
      <c r="K452" s="129"/>
    </row>
    <row r="453" spans="2:11">
      <c r="B453" s="116"/>
      <c r="C453" s="129"/>
      <c r="D453" s="129"/>
      <c r="E453" s="129"/>
      <c r="F453" s="129"/>
      <c r="G453" s="129"/>
      <c r="H453" s="129"/>
      <c r="I453" s="117"/>
      <c r="J453" s="117"/>
      <c r="K453" s="129"/>
    </row>
    <row r="454" spans="2:11">
      <c r="B454" s="116"/>
      <c r="C454" s="129"/>
      <c r="D454" s="129"/>
      <c r="E454" s="129"/>
      <c r="F454" s="129"/>
      <c r="G454" s="129"/>
      <c r="H454" s="129"/>
      <c r="I454" s="117"/>
      <c r="J454" s="117"/>
      <c r="K454" s="129"/>
    </row>
    <row r="455" spans="2:11">
      <c r="B455" s="116"/>
      <c r="C455" s="129"/>
      <c r="D455" s="129"/>
      <c r="E455" s="129"/>
      <c r="F455" s="129"/>
      <c r="G455" s="129"/>
      <c r="H455" s="129"/>
      <c r="I455" s="117"/>
      <c r="J455" s="117"/>
      <c r="K455" s="129"/>
    </row>
    <row r="456" spans="2:11">
      <c r="B456" s="116"/>
      <c r="C456" s="129"/>
      <c r="D456" s="129"/>
      <c r="E456" s="129"/>
      <c r="F456" s="129"/>
      <c r="G456" s="129"/>
      <c r="H456" s="129"/>
      <c r="I456" s="117"/>
      <c r="J456" s="117"/>
      <c r="K456" s="129"/>
    </row>
    <row r="457" spans="2:11">
      <c r="B457" s="116"/>
      <c r="C457" s="129"/>
      <c r="D457" s="129"/>
      <c r="E457" s="129"/>
      <c r="F457" s="129"/>
      <c r="G457" s="129"/>
      <c r="H457" s="129"/>
      <c r="I457" s="117"/>
      <c r="J457" s="117"/>
      <c r="K457" s="129"/>
    </row>
    <row r="458" spans="2:11">
      <c r="B458" s="116"/>
      <c r="C458" s="129"/>
      <c r="D458" s="129"/>
      <c r="E458" s="129"/>
      <c r="F458" s="129"/>
      <c r="G458" s="129"/>
      <c r="H458" s="129"/>
      <c r="I458" s="117"/>
      <c r="J458" s="117"/>
      <c r="K458" s="129"/>
    </row>
    <row r="459" spans="2:11">
      <c r="B459" s="116"/>
      <c r="C459" s="129"/>
      <c r="D459" s="129"/>
      <c r="E459" s="129"/>
      <c r="F459" s="129"/>
      <c r="G459" s="129"/>
      <c r="H459" s="129"/>
      <c r="I459" s="117"/>
      <c r="J459" s="117"/>
      <c r="K459" s="129"/>
    </row>
    <row r="460" spans="2:11">
      <c r="B460" s="116"/>
      <c r="C460" s="129"/>
      <c r="D460" s="129"/>
      <c r="E460" s="129"/>
      <c r="F460" s="129"/>
      <c r="G460" s="129"/>
      <c r="H460" s="129"/>
      <c r="I460" s="117"/>
      <c r="J460" s="117"/>
      <c r="K460" s="129"/>
    </row>
    <row r="461" spans="2:11">
      <c r="B461" s="116"/>
      <c r="C461" s="129"/>
      <c r="D461" s="129"/>
      <c r="E461" s="129"/>
      <c r="F461" s="129"/>
      <c r="G461" s="129"/>
      <c r="H461" s="129"/>
      <c r="I461" s="117"/>
      <c r="J461" s="117"/>
      <c r="K461" s="129"/>
    </row>
    <row r="462" spans="2:11">
      <c r="B462" s="116"/>
      <c r="C462" s="129"/>
      <c r="D462" s="129"/>
      <c r="E462" s="129"/>
      <c r="F462" s="129"/>
      <c r="G462" s="129"/>
      <c r="H462" s="129"/>
      <c r="I462" s="117"/>
      <c r="J462" s="117"/>
      <c r="K462" s="129"/>
    </row>
    <row r="463" spans="2:11">
      <c r="B463" s="116"/>
      <c r="C463" s="129"/>
      <c r="D463" s="129"/>
      <c r="E463" s="129"/>
      <c r="F463" s="129"/>
      <c r="G463" s="129"/>
      <c r="H463" s="129"/>
      <c r="I463" s="117"/>
      <c r="J463" s="117"/>
      <c r="K463" s="129"/>
    </row>
    <row r="464" spans="2:11">
      <c r="B464" s="116"/>
      <c r="C464" s="129"/>
      <c r="D464" s="129"/>
      <c r="E464" s="129"/>
      <c r="F464" s="129"/>
      <c r="G464" s="129"/>
      <c r="H464" s="129"/>
      <c r="I464" s="117"/>
      <c r="J464" s="117"/>
      <c r="K464" s="129"/>
    </row>
    <row r="465" spans="2:11">
      <c r="B465" s="116"/>
      <c r="C465" s="129"/>
      <c r="D465" s="129"/>
      <c r="E465" s="129"/>
      <c r="F465" s="129"/>
      <c r="G465" s="129"/>
      <c r="H465" s="129"/>
      <c r="I465" s="117"/>
      <c r="J465" s="117"/>
      <c r="K465" s="129"/>
    </row>
    <row r="466" spans="2:11">
      <c r="B466" s="116"/>
      <c r="C466" s="129"/>
      <c r="D466" s="129"/>
      <c r="E466" s="129"/>
      <c r="F466" s="129"/>
      <c r="G466" s="129"/>
      <c r="H466" s="129"/>
      <c r="I466" s="117"/>
      <c r="J466" s="117"/>
      <c r="K466" s="129"/>
    </row>
    <row r="467" spans="2:11">
      <c r="B467" s="116"/>
      <c r="C467" s="129"/>
      <c r="D467" s="129"/>
      <c r="E467" s="129"/>
      <c r="F467" s="129"/>
      <c r="G467" s="129"/>
      <c r="H467" s="129"/>
      <c r="I467" s="117"/>
      <c r="J467" s="117"/>
      <c r="K467" s="129"/>
    </row>
    <row r="468" spans="2:11">
      <c r="B468" s="116"/>
      <c r="C468" s="129"/>
      <c r="D468" s="129"/>
      <c r="E468" s="129"/>
      <c r="F468" s="129"/>
      <c r="G468" s="129"/>
      <c r="H468" s="129"/>
      <c r="I468" s="117"/>
      <c r="J468" s="117"/>
      <c r="K468" s="129"/>
    </row>
    <row r="469" spans="2:11">
      <c r="B469" s="116"/>
      <c r="C469" s="129"/>
      <c r="D469" s="129"/>
      <c r="E469" s="129"/>
      <c r="F469" s="129"/>
      <c r="G469" s="129"/>
      <c r="H469" s="129"/>
      <c r="I469" s="117"/>
      <c r="J469" s="117"/>
      <c r="K469" s="129"/>
    </row>
    <row r="470" spans="2:11">
      <c r="B470" s="116"/>
      <c r="C470" s="129"/>
      <c r="D470" s="129"/>
      <c r="E470" s="129"/>
      <c r="F470" s="129"/>
      <c r="G470" s="129"/>
      <c r="H470" s="129"/>
      <c r="I470" s="117"/>
      <c r="J470" s="117"/>
      <c r="K470" s="129"/>
    </row>
    <row r="471" spans="2:11">
      <c r="B471" s="116"/>
      <c r="C471" s="129"/>
      <c r="D471" s="129"/>
      <c r="E471" s="129"/>
      <c r="F471" s="129"/>
      <c r="G471" s="129"/>
      <c r="H471" s="129"/>
      <c r="I471" s="117"/>
      <c r="J471" s="117"/>
      <c r="K471" s="129"/>
    </row>
    <row r="472" spans="2:11">
      <c r="B472" s="116"/>
      <c r="C472" s="129"/>
      <c r="D472" s="129"/>
      <c r="E472" s="129"/>
      <c r="F472" s="129"/>
      <c r="G472" s="129"/>
      <c r="H472" s="129"/>
      <c r="I472" s="117"/>
      <c r="J472" s="117"/>
      <c r="K472" s="129"/>
    </row>
    <row r="473" spans="2:11">
      <c r="B473" s="116"/>
      <c r="C473" s="129"/>
      <c r="D473" s="129"/>
      <c r="E473" s="129"/>
      <c r="F473" s="129"/>
      <c r="G473" s="129"/>
      <c r="H473" s="129"/>
      <c r="I473" s="117"/>
      <c r="J473" s="117"/>
      <c r="K473" s="129"/>
    </row>
    <row r="474" spans="2:11">
      <c r="B474" s="116"/>
      <c r="C474" s="129"/>
      <c r="D474" s="129"/>
      <c r="E474" s="129"/>
      <c r="F474" s="129"/>
      <c r="G474" s="129"/>
      <c r="H474" s="129"/>
      <c r="I474" s="117"/>
      <c r="J474" s="117"/>
      <c r="K474" s="129"/>
    </row>
    <row r="475" spans="2:11">
      <c r="B475" s="116"/>
      <c r="C475" s="129"/>
      <c r="D475" s="129"/>
      <c r="E475" s="129"/>
      <c r="F475" s="129"/>
      <c r="G475" s="129"/>
      <c r="H475" s="129"/>
      <c r="I475" s="117"/>
      <c r="J475" s="117"/>
      <c r="K475" s="129"/>
    </row>
    <row r="476" spans="2:11">
      <c r="B476" s="116"/>
      <c r="C476" s="129"/>
      <c r="D476" s="129"/>
      <c r="E476" s="129"/>
      <c r="F476" s="129"/>
      <c r="G476" s="129"/>
      <c r="H476" s="129"/>
      <c r="I476" s="117"/>
      <c r="J476" s="117"/>
      <c r="K476" s="129"/>
    </row>
    <row r="477" spans="2:11">
      <c r="B477" s="116"/>
      <c r="C477" s="129"/>
      <c r="D477" s="129"/>
      <c r="E477" s="129"/>
      <c r="F477" s="129"/>
      <c r="G477" s="129"/>
      <c r="H477" s="129"/>
      <c r="I477" s="117"/>
      <c r="J477" s="117"/>
      <c r="K477" s="129"/>
    </row>
    <row r="478" spans="2:11">
      <c r="B478" s="116"/>
      <c r="C478" s="129"/>
      <c r="D478" s="129"/>
      <c r="E478" s="129"/>
      <c r="F478" s="129"/>
      <c r="G478" s="129"/>
      <c r="H478" s="129"/>
      <c r="I478" s="117"/>
      <c r="J478" s="117"/>
      <c r="K478" s="129"/>
    </row>
    <row r="479" spans="2:11">
      <c r="B479" s="116"/>
      <c r="C479" s="129"/>
      <c r="D479" s="129"/>
      <c r="E479" s="129"/>
      <c r="F479" s="129"/>
      <c r="G479" s="129"/>
      <c r="H479" s="129"/>
      <c r="I479" s="117"/>
      <c r="J479" s="117"/>
      <c r="K479" s="129"/>
    </row>
    <row r="480" spans="2:11">
      <c r="B480" s="116"/>
      <c r="C480" s="129"/>
      <c r="D480" s="129"/>
      <c r="E480" s="129"/>
      <c r="F480" s="129"/>
      <c r="G480" s="129"/>
      <c r="H480" s="129"/>
      <c r="I480" s="117"/>
      <c r="J480" s="117"/>
      <c r="K480" s="129"/>
    </row>
    <row r="481" spans="2:11">
      <c r="B481" s="116"/>
      <c r="C481" s="129"/>
      <c r="D481" s="129"/>
      <c r="E481" s="129"/>
      <c r="F481" s="129"/>
      <c r="G481" s="129"/>
      <c r="H481" s="129"/>
      <c r="I481" s="117"/>
      <c r="J481" s="117"/>
      <c r="K481" s="129"/>
    </row>
    <row r="482" spans="2:11">
      <c r="B482" s="116"/>
      <c r="C482" s="129"/>
      <c r="D482" s="129"/>
      <c r="E482" s="129"/>
      <c r="F482" s="129"/>
      <c r="G482" s="129"/>
      <c r="H482" s="129"/>
      <c r="I482" s="117"/>
      <c r="J482" s="117"/>
      <c r="K482" s="129"/>
    </row>
    <row r="483" spans="2:11">
      <c r="B483" s="116"/>
      <c r="C483" s="129"/>
      <c r="D483" s="129"/>
      <c r="E483" s="129"/>
      <c r="F483" s="129"/>
      <c r="G483" s="129"/>
      <c r="H483" s="129"/>
      <c r="I483" s="117"/>
      <c r="J483" s="117"/>
      <c r="K483" s="129"/>
    </row>
    <row r="484" spans="2:11">
      <c r="B484" s="116"/>
      <c r="C484" s="129"/>
      <c r="D484" s="129"/>
      <c r="E484" s="129"/>
      <c r="F484" s="129"/>
      <c r="G484" s="129"/>
      <c r="H484" s="129"/>
      <c r="I484" s="117"/>
      <c r="J484" s="117"/>
      <c r="K484" s="129"/>
    </row>
    <row r="485" spans="2:11">
      <c r="B485" s="116"/>
      <c r="C485" s="129"/>
      <c r="D485" s="129"/>
      <c r="E485" s="129"/>
      <c r="F485" s="129"/>
      <c r="G485" s="129"/>
      <c r="H485" s="129"/>
      <c r="I485" s="117"/>
      <c r="J485" s="117"/>
      <c r="K485" s="129"/>
    </row>
    <row r="486" spans="2:11">
      <c r="B486" s="116"/>
      <c r="C486" s="129"/>
      <c r="D486" s="129"/>
      <c r="E486" s="129"/>
      <c r="F486" s="129"/>
      <c r="G486" s="129"/>
      <c r="H486" s="129"/>
      <c r="I486" s="117"/>
      <c r="J486" s="117"/>
      <c r="K486" s="129"/>
    </row>
    <row r="487" spans="2:11">
      <c r="B487" s="116"/>
      <c r="C487" s="129"/>
      <c r="D487" s="129"/>
      <c r="E487" s="129"/>
      <c r="F487" s="129"/>
      <c r="G487" s="129"/>
      <c r="H487" s="129"/>
      <c r="I487" s="117"/>
      <c r="J487" s="117"/>
      <c r="K487" s="129"/>
    </row>
    <row r="488" spans="2:11">
      <c r="B488" s="116"/>
      <c r="C488" s="129"/>
      <c r="D488" s="129"/>
      <c r="E488" s="129"/>
      <c r="F488" s="129"/>
      <c r="G488" s="129"/>
      <c r="H488" s="129"/>
      <c r="I488" s="117"/>
      <c r="J488" s="117"/>
      <c r="K488" s="129"/>
    </row>
    <row r="489" spans="2:11">
      <c r="B489" s="116"/>
      <c r="C489" s="129"/>
      <c r="D489" s="129"/>
      <c r="E489" s="129"/>
      <c r="F489" s="129"/>
      <c r="G489" s="129"/>
      <c r="H489" s="129"/>
      <c r="I489" s="117"/>
      <c r="J489" s="117"/>
      <c r="K489" s="129"/>
    </row>
    <row r="490" spans="2:11">
      <c r="B490" s="116"/>
      <c r="C490" s="129"/>
      <c r="D490" s="129"/>
      <c r="E490" s="129"/>
      <c r="F490" s="129"/>
      <c r="G490" s="129"/>
      <c r="H490" s="129"/>
      <c r="I490" s="117"/>
      <c r="J490" s="117"/>
      <c r="K490" s="129"/>
    </row>
    <row r="491" spans="2:11">
      <c r="B491" s="116"/>
      <c r="C491" s="129"/>
      <c r="D491" s="129"/>
      <c r="E491" s="129"/>
      <c r="F491" s="129"/>
      <c r="G491" s="129"/>
      <c r="H491" s="129"/>
      <c r="I491" s="117"/>
      <c r="J491" s="117"/>
      <c r="K491" s="129"/>
    </row>
    <row r="492" spans="2:11">
      <c r="B492" s="116"/>
      <c r="C492" s="129"/>
      <c r="D492" s="129"/>
      <c r="E492" s="129"/>
      <c r="F492" s="129"/>
      <c r="G492" s="129"/>
      <c r="H492" s="129"/>
      <c r="I492" s="117"/>
      <c r="J492" s="117"/>
      <c r="K492" s="129"/>
    </row>
    <row r="493" spans="2:11">
      <c r="B493" s="116"/>
      <c r="C493" s="129"/>
      <c r="D493" s="129"/>
      <c r="E493" s="129"/>
      <c r="F493" s="129"/>
      <c r="G493" s="129"/>
      <c r="H493" s="129"/>
      <c r="I493" s="117"/>
      <c r="J493" s="117"/>
      <c r="K493" s="129"/>
    </row>
    <row r="494" spans="2:11">
      <c r="B494" s="116"/>
      <c r="C494" s="129"/>
      <c r="D494" s="129"/>
      <c r="E494" s="129"/>
      <c r="F494" s="129"/>
      <c r="G494" s="129"/>
      <c r="H494" s="129"/>
      <c r="I494" s="117"/>
      <c r="J494" s="117"/>
      <c r="K494" s="129"/>
    </row>
    <row r="495" spans="2:11">
      <c r="B495" s="116"/>
      <c r="C495" s="129"/>
      <c r="D495" s="129"/>
      <c r="E495" s="129"/>
      <c r="F495" s="129"/>
      <c r="G495" s="129"/>
      <c r="H495" s="129"/>
      <c r="I495" s="117"/>
      <c r="J495" s="117"/>
      <c r="K495" s="129"/>
    </row>
    <row r="496" spans="2:11">
      <c r="B496" s="116"/>
      <c r="C496" s="129"/>
      <c r="D496" s="129"/>
      <c r="E496" s="129"/>
      <c r="F496" s="129"/>
      <c r="G496" s="129"/>
      <c r="H496" s="129"/>
      <c r="I496" s="117"/>
      <c r="J496" s="117"/>
      <c r="K496" s="129"/>
    </row>
    <row r="497" spans="2:11">
      <c r="B497" s="116"/>
      <c r="C497" s="129"/>
      <c r="D497" s="129"/>
      <c r="E497" s="129"/>
      <c r="F497" s="129"/>
      <c r="G497" s="129"/>
      <c r="H497" s="129"/>
      <c r="I497" s="117"/>
      <c r="J497" s="117"/>
      <c r="K497" s="129"/>
    </row>
    <row r="498" spans="2:11">
      <c r="B498" s="116"/>
      <c r="C498" s="129"/>
      <c r="D498" s="129"/>
      <c r="E498" s="129"/>
      <c r="F498" s="129"/>
      <c r="G498" s="129"/>
      <c r="H498" s="129"/>
      <c r="I498" s="117"/>
      <c r="J498" s="117"/>
      <c r="K498" s="129"/>
    </row>
    <row r="499" spans="2:11">
      <c r="B499" s="116"/>
      <c r="C499" s="129"/>
      <c r="D499" s="129"/>
      <c r="E499" s="129"/>
      <c r="F499" s="129"/>
      <c r="G499" s="129"/>
      <c r="H499" s="129"/>
      <c r="I499" s="117"/>
      <c r="J499" s="117"/>
      <c r="K499" s="129"/>
    </row>
    <row r="500" spans="2:11">
      <c r="B500" s="116"/>
      <c r="C500" s="129"/>
      <c r="D500" s="129"/>
      <c r="E500" s="129"/>
      <c r="F500" s="129"/>
      <c r="G500" s="129"/>
      <c r="H500" s="129"/>
      <c r="I500" s="117"/>
      <c r="J500" s="117"/>
      <c r="K500" s="129"/>
    </row>
    <row r="501" spans="2:11">
      <c r="B501" s="116"/>
      <c r="C501" s="129"/>
      <c r="D501" s="129"/>
      <c r="E501" s="129"/>
      <c r="F501" s="129"/>
      <c r="G501" s="129"/>
      <c r="H501" s="129"/>
      <c r="I501" s="117"/>
      <c r="J501" s="117"/>
      <c r="K501" s="129"/>
    </row>
    <row r="502" spans="2:11">
      <c r="B502" s="116"/>
      <c r="C502" s="129"/>
      <c r="D502" s="129"/>
      <c r="E502" s="129"/>
      <c r="F502" s="129"/>
      <c r="G502" s="129"/>
      <c r="H502" s="129"/>
      <c r="I502" s="117"/>
      <c r="J502" s="117"/>
      <c r="K502" s="129"/>
    </row>
    <row r="503" spans="2:11">
      <c r="B503" s="116"/>
      <c r="C503" s="129"/>
      <c r="D503" s="129"/>
      <c r="E503" s="129"/>
      <c r="F503" s="129"/>
      <c r="G503" s="129"/>
      <c r="H503" s="129"/>
      <c r="I503" s="117"/>
      <c r="J503" s="117"/>
      <c r="K503" s="129"/>
    </row>
    <row r="504" spans="2:11">
      <c r="B504" s="116"/>
      <c r="C504" s="129"/>
      <c r="D504" s="129"/>
      <c r="E504" s="129"/>
      <c r="F504" s="129"/>
      <c r="G504" s="129"/>
      <c r="H504" s="129"/>
      <c r="I504" s="117"/>
      <c r="J504" s="117"/>
      <c r="K504" s="129"/>
    </row>
    <row r="505" spans="2:11">
      <c r="B505" s="116"/>
      <c r="C505" s="129"/>
      <c r="D505" s="129"/>
      <c r="E505" s="129"/>
      <c r="F505" s="129"/>
      <c r="G505" s="129"/>
      <c r="H505" s="129"/>
      <c r="I505" s="117"/>
      <c r="J505" s="117"/>
      <c r="K505" s="129"/>
    </row>
    <row r="506" spans="2:11">
      <c r="B506" s="116"/>
      <c r="C506" s="129"/>
      <c r="D506" s="129"/>
      <c r="E506" s="129"/>
      <c r="F506" s="129"/>
      <c r="G506" s="129"/>
      <c r="H506" s="129"/>
      <c r="I506" s="117"/>
      <c r="J506" s="117"/>
      <c r="K506" s="129"/>
    </row>
    <row r="507" spans="2:11">
      <c r="B507" s="116"/>
      <c r="C507" s="129"/>
      <c r="D507" s="129"/>
      <c r="E507" s="129"/>
      <c r="F507" s="129"/>
      <c r="G507" s="129"/>
      <c r="H507" s="129"/>
      <c r="I507" s="117"/>
      <c r="J507" s="117"/>
      <c r="K507" s="129"/>
    </row>
    <row r="508" spans="2:11">
      <c r="B508" s="116"/>
      <c r="C508" s="129"/>
      <c r="D508" s="129"/>
      <c r="E508" s="129"/>
      <c r="F508" s="129"/>
      <c r="G508" s="129"/>
      <c r="H508" s="129"/>
      <c r="I508" s="117"/>
      <c r="J508" s="117"/>
      <c r="K508" s="129"/>
    </row>
    <row r="509" spans="2:11">
      <c r="B509" s="116"/>
      <c r="C509" s="129"/>
      <c r="D509" s="129"/>
      <c r="E509" s="129"/>
      <c r="F509" s="129"/>
      <c r="G509" s="129"/>
      <c r="H509" s="129"/>
      <c r="I509" s="117"/>
      <c r="J509" s="117"/>
      <c r="K509" s="129"/>
    </row>
    <row r="510" spans="2:11">
      <c r="B510" s="116"/>
      <c r="C510" s="129"/>
      <c r="D510" s="129"/>
      <c r="E510" s="129"/>
      <c r="F510" s="129"/>
      <c r="G510" s="129"/>
      <c r="H510" s="129"/>
      <c r="I510" s="117"/>
      <c r="J510" s="117"/>
      <c r="K510" s="129"/>
    </row>
    <row r="511" spans="2:11">
      <c r="B511" s="116"/>
      <c r="C511" s="129"/>
      <c r="D511" s="129"/>
      <c r="E511" s="129"/>
      <c r="F511" s="129"/>
      <c r="G511" s="129"/>
      <c r="H511" s="129"/>
      <c r="I511" s="117"/>
      <c r="J511" s="117"/>
      <c r="K511" s="129"/>
    </row>
    <row r="512" spans="2:11">
      <c r="B512" s="116"/>
      <c r="C512" s="129"/>
      <c r="D512" s="129"/>
      <c r="E512" s="129"/>
      <c r="F512" s="129"/>
      <c r="G512" s="129"/>
      <c r="H512" s="129"/>
      <c r="I512" s="117"/>
      <c r="J512" s="117"/>
      <c r="K512" s="129"/>
    </row>
    <row r="513" spans="2:11">
      <c r="B513" s="116"/>
      <c r="C513" s="129"/>
      <c r="D513" s="129"/>
      <c r="E513" s="129"/>
      <c r="F513" s="129"/>
      <c r="G513" s="129"/>
      <c r="H513" s="129"/>
      <c r="I513" s="117"/>
      <c r="J513" s="117"/>
      <c r="K513" s="129"/>
    </row>
    <row r="514" spans="2:11">
      <c r="B514" s="116"/>
      <c r="C514" s="129"/>
      <c r="D514" s="129"/>
      <c r="E514" s="129"/>
      <c r="F514" s="129"/>
      <c r="G514" s="129"/>
      <c r="H514" s="129"/>
      <c r="I514" s="117"/>
      <c r="J514" s="117"/>
      <c r="K514" s="129"/>
    </row>
    <row r="515" spans="2:11">
      <c r="B515" s="116"/>
      <c r="C515" s="129"/>
      <c r="D515" s="129"/>
      <c r="E515" s="129"/>
      <c r="F515" s="129"/>
      <c r="G515" s="129"/>
      <c r="H515" s="129"/>
      <c r="I515" s="117"/>
      <c r="J515" s="117"/>
      <c r="K515" s="129"/>
    </row>
    <row r="516" spans="2:11">
      <c r="B516" s="116"/>
      <c r="C516" s="129"/>
      <c r="D516" s="129"/>
      <c r="E516" s="129"/>
      <c r="F516" s="129"/>
      <c r="G516" s="129"/>
      <c r="H516" s="129"/>
      <c r="I516" s="117"/>
      <c r="J516" s="117"/>
      <c r="K516" s="129"/>
    </row>
    <row r="517" spans="2:11">
      <c r="B517" s="116"/>
      <c r="C517" s="129"/>
      <c r="D517" s="129"/>
      <c r="E517" s="129"/>
      <c r="F517" s="129"/>
      <c r="G517" s="129"/>
      <c r="H517" s="129"/>
      <c r="I517" s="117"/>
      <c r="J517" s="117"/>
      <c r="K517" s="129"/>
    </row>
    <row r="518" spans="2:11">
      <c r="B518" s="116"/>
      <c r="C518" s="129"/>
      <c r="D518" s="129"/>
      <c r="E518" s="129"/>
      <c r="F518" s="129"/>
      <c r="G518" s="129"/>
      <c r="H518" s="129"/>
      <c r="I518" s="117"/>
      <c r="J518" s="117"/>
      <c r="K518" s="129"/>
    </row>
    <row r="519" spans="2:11">
      <c r="B519" s="116"/>
      <c r="C519" s="129"/>
      <c r="D519" s="129"/>
      <c r="E519" s="129"/>
      <c r="F519" s="129"/>
      <c r="G519" s="129"/>
      <c r="H519" s="129"/>
      <c r="I519" s="117"/>
      <c r="J519" s="117"/>
      <c r="K519" s="129"/>
    </row>
    <row r="520" spans="2:11">
      <c r="B520" s="116"/>
      <c r="C520" s="129"/>
      <c r="D520" s="129"/>
      <c r="E520" s="129"/>
      <c r="F520" s="129"/>
      <c r="G520" s="129"/>
      <c r="H520" s="129"/>
      <c r="I520" s="117"/>
      <c r="J520" s="117"/>
      <c r="K520" s="129"/>
    </row>
    <row r="521" spans="2:11">
      <c r="B521" s="116"/>
      <c r="C521" s="129"/>
      <c r="D521" s="129"/>
      <c r="E521" s="129"/>
      <c r="F521" s="129"/>
      <c r="G521" s="129"/>
      <c r="H521" s="129"/>
      <c r="I521" s="117"/>
      <c r="J521" s="117"/>
      <c r="K521" s="129"/>
    </row>
    <row r="522" spans="2:11">
      <c r="B522" s="116"/>
      <c r="C522" s="129"/>
      <c r="D522" s="129"/>
      <c r="E522" s="129"/>
      <c r="F522" s="129"/>
      <c r="G522" s="129"/>
      <c r="H522" s="129"/>
      <c r="I522" s="117"/>
      <c r="J522" s="117"/>
      <c r="K522" s="129"/>
    </row>
    <row r="523" spans="2:11">
      <c r="B523" s="116"/>
      <c r="C523" s="129"/>
      <c r="D523" s="129"/>
      <c r="E523" s="129"/>
      <c r="F523" s="129"/>
      <c r="G523" s="129"/>
      <c r="H523" s="129"/>
      <c r="I523" s="117"/>
      <c r="J523" s="117"/>
      <c r="K523" s="129"/>
    </row>
    <row r="524" spans="2:11">
      <c r="B524" s="116"/>
      <c r="C524" s="129"/>
      <c r="D524" s="129"/>
      <c r="E524" s="129"/>
      <c r="F524" s="129"/>
      <c r="G524" s="129"/>
      <c r="H524" s="129"/>
      <c r="I524" s="117"/>
      <c r="J524" s="117"/>
      <c r="K524" s="129"/>
    </row>
    <row r="525" spans="2:11">
      <c r="B525" s="116"/>
      <c r="C525" s="129"/>
      <c r="D525" s="129"/>
      <c r="E525" s="129"/>
      <c r="F525" s="129"/>
      <c r="G525" s="129"/>
      <c r="H525" s="129"/>
      <c r="I525" s="117"/>
      <c r="J525" s="117"/>
      <c r="K525" s="129"/>
    </row>
    <row r="526" spans="2:11">
      <c r="B526" s="116"/>
      <c r="C526" s="129"/>
      <c r="D526" s="129"/>
      <c r="E526" s="129"/>
      <c r="F526" s="129"/>
      <c r="G526" s="129"/>
      <c r="H526" s="129"/>
      <c r="I526" s="117"/>
      <c r="J526" s="117"/>
      <c r="K526" s="129"/>
    </row>
    <row r="527" spans="2:11">
      <c r="B527" s="116"/>
      <c r="C527" s="129"/>
      <c r="D527" s="129"/>
      <c r="E527" s="129"/>
      <c r="F527" s="129"/>
      <c r="G527" s="129"/>
      <c r="H527" s="129"/>
      <c r="I527" s="117"/>
      <c r="J527" s="117"/>
      <c r="K527" s="129"/>
    </row>
    <row r="528" spans="2:11">
      <c r="B528" s="116"/>
      <c r="C528" s="129"/>
      <c r="D528" s="129"/>
      <c r="E528" s="129"/>
      <c r="F528" s="129"/>
      <c r="G528" s="129"/>
      <c r="H528" s="129"/>
      <c r="I528" s="117"/>
      <c r="J528" s="117"/>
      <c r="K528" s="129"/>
    </row>
    <row r="529" spans="2:11">
      <c r="B529" s="116"/>
      <c r="C529" s="129"/>
      <c r="D529" s="129"/>
      <c r="E529" s="129"/>
      <c r="F529" s="129"/>
      <c r="G529" s="129"/>
      <c r="H529" s="129"/>
      <c r="I529" s="117"/>
      <c r="J529" s="117"/>
      <c r="K529" s="129"/>
    </row>
    <row r="530" spans="2:11">
      <c r="B530" s="116"/>
      <c r="C530" s="129"/>
      <c r="D530" s="129"/>
      <c r="E530" s="129"/>
      <c r="F530" s="129"/>
      <c r="G530" s="129"/>
      <c r="H530" s="129"/>
      <c r="I530" s="117"/>
      <c r="J530" s="117"/>
      <c r="K530" s="129"/>
    </row>
    <row r="531" spans="2:11">
      <c r="B531" s="116"/>
      <c r="C531" s="129"/>
      <c r="D531" s="129"/>
      <c r="E531" s="129"/>
      <c r="F531" s="129"/>
      <c r="G531" s="129"/>
      <c r="H531" s="129"/>
      <c r="I531" s="117"/>
      <c r="J531" s="117"/>
      <c r="K531" s="129"/>
    </row>
    <row r="532" spans="2:11">
      <c r="B532" s="116"/>
      <c r="C532" s="129"/>
      <c r="D532" s="129"/>
      <c r="E532" s="129"/>
      <c r="F532" s="129"/>
      <c r="G532" s="129"/>
      <c r="H532" s="129"/>
      <c r="I532" s="117"/>
      <c r="J532" s="117"/>
      <c r="K532" s="129"/>
    </row>
    <row r="533" spans="2:11">
      <c r="B533" s="116"/>
      <c r="C533" s="129"/>
      <c r="D533" s="129"/>
      <c r="E533" s="129"/>
      <c r="F533" s="129"/>
      <c r="G533" s="129"/>
      <c r="H533" s="129"/>
      <c r="I533" s="117"/>
      <c r="J533" s="117"/>
      <c r="K533" s="129"/>
    </row>
    <row r="534" spans="2:11">
      <c r="B534" s="116"/>
      <c r="C534" s="129"/>
      <c r="D534" s="129"/>
      <c r="E534" s="129"/>
      <c r="F534" s="129"/>
      <c r="G534" s="129"/>
      <c r="H534" s="129"/>
      <c r="I534" s="117"/>
      <c r="J534" s="117"/>
      <c r="K534" s="129"/>
    </row>
    <row r="535" spans="2:11">
      <c r="B535" s="116"/>
      <c r="C535" s="129"/>
      <c r="D535" s="129"/>
      <c r="E535" s="129"/>
      <c r="F535" s="129"/>
      <c r="G535" s="129"/>
      <c r="H535" s="129"/>
      <c r="I535" s="117"/>
      <c r="J535" s="117"/>
      <c r="K535" s="129"/>
    </row>
    <row r="536" spans="2:11">
      <c r="B536" s="116"/>
      <c r="C536" s="129"/>
      <c r="D536" s="129"/>
      <c r="E536" s="129"/>
      <c r="F536" s="129"/>
      <c r="G536" s="129"/>
      <c r="H536" s="129"/>
      <c r="I536" s="117"/>
      <c r="J536" s="117"/>
      <c r="K536" s="129"/>
    </row>
    <row r="537" spans="2:11">
      <c r="B537" s="116"/>
      <c r="C537" s="129"/>
      <c r="D537" s="129"/>
      <c r="E537" s="129"/>
      <c r="F537" s="129"/>
      <c r="G537" s="129"/>
      <c r="H537" s="129"/>
      <c r="I537" s="117"/>
      <c r="J537" s="117"/>
      <c r="K537" s="129"/>
    </row>
    <row r="538" spans="2:11">
      <c r="B538" s="116"/>
      <c r="C538" s="129"/>
      <c r="D538" s="129"/>
      <c r="E538" s="129"/>
      <c r="F538" s="129"/>
      <c r="G538" s="129"/>
      <c r="H538" s="129"/>
      <c r="I538" s="117"/>
      <c r="J538" s="117"/>
      <c r="K538" s="129"/>
    </row>
    <row r="539" spans="2:11">
      <c r="B539" s="116"/>
      <c r="C539" s="129"/>
      <c r="D539" s="129"/>
      <c r="E539" s="129"/>
      <c r="F539" s="129"/>
      <c r="G539" s="129"/>
      <c r="H539" s="129"/>
      <c r="I539" s="117"/>
      <c r="J539" s="117"/>
      <c r="K539" s="129"/>
    </row>
    <row r="540" spans="2:11">
      <c r="B540" s="116"/>
      <c r="C540" s="129"/>
      <c r="D540" s="129"/>
      <c r="E540" s="129"/>
      <c r="F540" s="129"/>
      <c r="G540" s="129"/>
      <c r="H540" s="129"/>
      <c r="I540" s="117"/>
      <c r="J540" s="117"/>
      <c r="K540" s="129"/>
    </row>
    <row r="541" spans="2:11">
      <c r="B541" s="116"/>
      <c r="C541" s="129"/>
      <c r="D541" s="129"/>
      <c r="E541" s="129"/>
      <c r="F541" s="129"/>
      <c r="G541" s="129"/>
      <c r="H541" s="129"/>
      <c r="I541" s="117"/>
      <c r="J541" s="117"/>
      <c r="K541" s="129"/>
    </row>
    <row r="542" spans="2:11">
      <c r="B542" s="116"/>
      <c r="C542" s="129"/>
      <c r="D542" s="129"/>
      <c r="E542" s="129"/>
      <c r="F542" s="129"/>
      <c r="G542" s="129"/>
      <c r="H542" s="129"/>
      <c r="I542" s="117"/>
      <c r="J542" s="117"/>
      <c r="K542" s="129"/>
    </row>
    <row r="543" spans="2:11">
      <c r="B543" s="116"/>
      <c r="C543" s="129"/>
      <c r="D543" s="129"/>
      <c r="E543" s="129"/>
      <c r="F543" s="129"/>
      <c r="G543" s="129"/>
      <c r="H543" s="129"/>
      <c r="I543" s="117"/>
      <c r="J543" s="117"/>
      <c r="K543" s="129"/>
    </row>
    <row r="544" spans="2:11">
      <c r="B544" s="116"/>
      <c r="C544" s="129"/>
      <c r="D544" s="129"/>
      <c r="E544" s="129"/>
      <c r="F544" s="129"/>
      <c r="G544" s="129"/>
      <c r="H544" s="129"/>
      <c r="I544" s="117"/>
      <c r="J544" s="117"/>
      <c r="K544" s="129"/>
    </row>
    <row r="545" spans="2:11">
      <c r="B545" s="116"/>
      <c r="C545" s="129"/>
      <c r="D545" s="129"/>
      <c r="E545" s="129"/>
      <c r="F545" s="129"/>
      <c r="G545" s="129"/>
      <c r="H545" s="129"/>
      <c r="I545" s="117"/>
      <c r="J545" s="117"/>
      <c r="K545" s="129"/>
    </row>
    <row r="546" spans="2:11">
      <c r="B546" s="116"/>
      <c r="C546" s="129"/>
      <c r="D546" s="129"/>
      <c r="E546" s="129"/>
      <c r="F546" s="129"/>
      <c r="G546" s="129"/>
      <c r="H546" s="129"/>
      <c r="I546" s="117"/>
      <c r="J546" s="117"/>
      <c r="K546" s="129"/>
    </row>
    <row r="547" spans="2:11">
      <c r="B547" s="116"/>
      <c r="C547" s="129"/>
      <c r="D547" s="129"/>
      <c r="E547" s="129"/>
      <c r="F547" s="129"/>
      <c r="G547" s="129"/>
      <c r="H547" s="129"/>
      <c r="I547" s="117"/>
      <c r="J547" s="117"/>
      <c r="K547" s="129"/>
    </row>
    <row r="548" spans="2:11">
      <c r="B548" s="116"/>
      <c r="C548" s="129"/>
      <c r="D548" s="129"/>
      <c r="E548" s="129"/>
      <c r="F548" s="129"/>
      <c r="G548" s="129"/>
      <c r="H548" s="129"/>
      <c r="I548" s="117"/>
      <c r="J548" s="117"/>
      <c r="K548" s="129"/>
    </row>
    <row r="549" spans="2:11">
      <c r="B549" s="116"/>
      <c r="C549" s="129"/>
      <c r="D549" s="129"/>
      <c r="E549" s="129"/>
      <c r="F549" s="129"/>
      <c r="G549" s="129"/>
      <c r="H549" s="129"/>
      <c r="I549" s="117"/>
      <c r="J549" s="117"/>
      <c r="K549" s="129"/>
    </row>
    <row r="550" spans="2:11">
      <c r="B550" s="116"/>
      <c r="C550" s="129"/>
      <c r="D550" s="129"/>
      <c r="E550" s="129"/>
      <c r="F550" s="129"/>
      <c r="G550" s="129"/>
      <c r="H550" s="129"/>
      <c r="I550" s="117"/>
      <c r="J550" s="117"/>
      <c r="K550" s="129"/>
    </row>
    <row r="551" spans="2:11">
      <c r="B551" s="116"/>
      <c r="C551" s="129"/>
      <c r="D551" s="129"/>
      <c r="E551" s="129"/>
      <c r="F551" s="129"/>
      <c r="G551" s="129"/>
      <c r="H551" s="129"/>
      <c r="I551" s="117"/>
      <c r="J551" s="117"/>
      <c r="K551" s="129"/>
    </row>
    <row r="552" spans="2:11">
      <c r="B552" s="116"/>
      <c r="C552" s="129"/>
      <c r="D552" s="129"/>
      <c r="E552" s="129"/>
      <c r="F552" s="129"/>
      <c r="G552" s="129"/>
      <c r="H552" s="129"/>
      <c r="I552" s="117"/>
      <c r="J552" s="117"/>
      <c r="K552" s="129"/>
    </row>
    <row r="553" spans="2:11">
      <c r="B553" s="116"/>
      <c r="C553" s="129"/>
      <c r="D553" s="129"/>
      <c r="E553" s="129"/>
      <c r="F553" s="129"/>
      <c r="G553" s="129"/>
      <c r="H553" s="129"/>
      <c r="I553" s="117"/>
      <c r="J553" s="117"/>
      <c r="K553" s="129"/>
    </row>
    <row r="554" spans="2:11">
      <c r="B554" s="116"/>
      <c r="C554" s="129"/>
      <c r="D554" s="129"/>
      <c r="E554" s="129"/>
      <c r="F554" s="129"/>
      <c r="G554" s="129"/>
      <c r="H554" s="129"/>
      <c r="I554" s="117"/>
      <c r="J554" s="117"/>
      <c r="K554" s="129"/>
    </row>
    <row r="555" spans="2:11">
      <c r="B555" s="116"/>
      <c r="C555" s="129"/>
      <c r="D555" s="129"/>
      <c r="E555" s="129"/>
      <c r="F555" s="129"/>
      <c r="G555" s="129"/>
      <c r="H555" s="129"/>
      <c r="I555" s="117"/>
      <c r="J555" s="117"/>
      <c r="K555" s="129"/>
    </row>
    <row r="556" spans="2:11">
      <c r="B556" s="116"/>
      <c r="C556" s="129"/>
      <c r="D556" s="129"/>
      <c r="E556" s="129"/>
      <c r="F556" s="129"/>
      <c r="G556" s="129"/>
      <c r="H556" s="129"/>
      <c r="I556" s="117"/>
      <c r="J556" s="117"/>
      <c r="K556" s="129"/>
    </row>
    <row r="557" spans="2:11">
      <c r="B557" s="116"/>
      <c r="C557" s="129"/>
      <c r="D557" s="129"/>
      <c r="E557" s="129"/>
      <c r="F557" s="129"/>
      <c r="G557" s="129"/>
      <c r="H557" s="129"/>
      <c r="I557" s="117"/>
      <c r="J557" s="117"/>
      <c r="K557" s="129"/>
    </row>
    <row r="558" spans="2:11">
      <c r="B558" s="116"/>
      <c r="C558" s="129"/>
      <c r="D558" s="129"/>
      <c r="E558" s="129"/>
      <c r="F558" s="129"/>
      <c r="G558" s="129"/>
      <c r="H558" s="129"/>
      <c r="I558" s="117"/>
      <c r="J558" s="117"/>
      <c r="K558" s="129"/>
    </row>
    <row r="559" spans="2:11">
      <c r="B559" s="116"/>
      <c r="C559" s="129"/>
      <c r="D559" s="129"/>
      <c r="E559" s="129"/>
      <c r="F559" s="129"/>
      <c r="G559" s="129"/>
      <c r="H559" s="129"/>
      <c r="I559" s="117"/>
      <c r="J559" s="117"/>
      <c r="K559" s="129"/>
    </row>
    <row r="560" spans="2:11">
      <c r="B560" s="116"/>
      <c r="C560" s="129"/>
      <c r="D560" s="129"/>
      <c r="E560" s="129"/>
      <c r="F560" s="129"/>
      <c r="G560" s="129"/>
      <c r="H560" s="129"/>
      <c r="I560" s="117"/>
      <c r="J560" s="117"/>
      <c r="K560" s="129"/>
    </row>
    <row r="561" spans="2:11">
      <c r="B561" s="116"/>
      <c r="C561" s="129"/>
      <c r="D561" s="129"/>
      <c r="E561" s="129"/>
      <c r="F561" s="129"/>
      <c r="G561" s="129"/>
      <c r="H561" s="129"/>
      <c r="I561" s="117"/>
      <c r="J561" s="117"/>
      <c r="K561" s="129"/>
    </row>
    <row r="562" spans="2:11">
      <c r="B562" s="116"/>
      <c r="C562" s="129"/>
      <c r="D562" s="129"/>
      <c r="E562" s="129"/>
      <c r="F562" s="129"/>
      <c r="G562" s="129"/>
      <c r="H562" s="129"/>
      <c r="I562" s="117"/>
      <c r="J562" s="117"/>
      <c r="K562" s="129"/>
    </row>
    <row r="563" spans="2:11">
      <c r="B563" s="116"/>
      <c r="C563" s="129"/>
      <c r="D563" s="129"/>
      <c r="E563" s="129"/>
      <c r="F563" s="129"/>
      <c r="G563" s="129"/>
      <c r="H563" s="129"/>
      <c r="I563" s="117"/>
      <c r="J563" s="117"/>
      <c r="K563" s="129"/>
    </row>
    <row r="564" spans="2:11">
      <c r="B564" s="116"/>
      <c r="C564" s="129"/>
      <c r="D564" s="129"/>
      <c r="E564" s="129"/>
      <c r="F564" s="129"/>
      <c r="G564" s="129"/>
      <c r="H564" s="129"/>
      <c r="I564" s="117"/>
      <c r="J564" s="117"/>
      <c r="K564" s="129"/>
    </row>
    <row r="565" spans="2:11">
      <c r="C565" s="3"/>
      <c r="D565" s="3"/>
      <c r="E565" s="3"/>
      <c r="F565" s="3"/>
      <c r="G565" s="3"/>
      <c r="H565" s="3"/>
    </row>
    <row r="566" spans="2:11">
      <c r="C566" s="3"/>
      <c r="D566" s="3"/>
      <c r="E566" s="3"/>
      <c r="F566" s="3"/>
      <c r="G566" s="3"/>
      <c r="H566" s="3"/>
    </row>
    <row r="567" spans="2:11">
      <c r="C567" s="3"/>
      <c r="D567" s="3"/>
      <c r="E567" s="3"/>
      <c r="F567" s="3"/>
      <c r="G567" s="3"/>
      <c r="H567" s="3"/>
    </row>
    <row r="568" spans="2:11">
      <c r="C568" s="3"/>
      <c r="D568" s="3"/>
      <c r="E568" s="3"/>
      <c r="F568" s="3"/>
      <c r="G568" s="3"/>
      <c r="H568" s="3"/>
    </row>
    <row r="569" spans="2:11">
      <c r="C569" s="3"/>
      <c r="D569" s="3"/>
      <c r="E569" s="3"/>
      <c r="F569" s="3"/>
      <c r="G569" s="3"/>
      <c r="H569" s="3"/>
    </row>
    <row r="570" spans="2:11">
      <c r="C570" s="3"/>
      <c r="D570" s="3"/>
      <c r="E570" s="3"/>
      <c r="F570" s="3"/>
      <c r="G570" s="3"/>
      <c r="H570" s="3"/>
    </row>
    <row r="571" spans="2:11">
      <c r="C571" s="3"/>
      <c r="D571" s="3"/>
      <c r="E571" s="3"/>
      <c r="F571" s="3"/>
      <c r="G571" s="3"/>
      <c r="H571" s="3"/>
    </row>
    <row r="572" spans="2:11">
      <c r="C572" s="3"/>
      <c r="D572" s="3"/>
      <c r="E572" s="3"/>
      <c r="F572" s="3"/>
      <c r="G572" s="3"/>
      <c r="H572" s="3"/>
    </row>
    <row r="573" spans="2:11">
      <c r="C573" s="3"/>
      <c r="D573" s="3"/>
      <c r="E573" s="3"/>
      <c r="F573" s="3"/>
      <c r="G573" s="3"/>
      <c r="H573" s="3"/>
    </row>
    <row r="574" spans="2:11">
      <c r="C574" s="3"/>
      <c r="D574" s="3"/>
      <c r="E574" s="3"/>
      <c r="F574" s="3"/>
      <c r="G574" s="3"/>
      <c r="H574" s="3"/>
    </row>
    <row r="575" spans="2:11">
      <c r="C575" s="3"/>
      <c r="D575" s="3"/>
      <c r="E575" s="3"/>
      <c r="F575" s="3"/>
      <c r="G575" s="3"/>
      <c r="H575" s="3"/>
    </row>
    <row r="576" spans="2:11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גיליון12">
    <tabColor indexed="44"/>
    <pageSetUpPr fitToPage="1"/>
  </sheetPr>
  <dimension ref="B1:AI17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9.285156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6384" width="9.140625" style="1"/>
  </cols>
  <sheetData>
    <row r="1" spans="2:35">
      <c r="B1" s="46" t="s">
        <v>142</v>
      </c>
      <c r="C1" s="67" t="s" vm="1">
        <v>224</v>
      </c>
    </row>
    <row r="2" spans="2:35">
      <c r="B2" s="46" t="s">
        <v>141</v>
      </c>
      <c r="C2" s="67" t="s">
        <v>225</v>
      </c>
    </row>
    <row r="3" spans="2:35">
      <c r="B3" s="46" t="s">
        <v>143</v>
      </c>
      <c r="C3" s="67" t="s">
        <v>226</v>
      </c>
      <c r="E3" s="2"/>
    </row>
    <row r="4" spans="2:35">
      <c r="B4" s="46" t="s">
        <v>144</v>
      </c>
      <c r="C4" s="67">
        <v>2207</v>
      </c>
    </row>
    <row r="6" spans="2:35" ht="26.25" customHeight="1">
      <c r="B6" s="153" t="s">
        <v>169</v>
      </c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5"/>
    </row>
    <row r="7" spans="2:35" ht="26.25" customHeight="1">
      <c r="B7" s="153" t="s">
        <v>93</v>
      </c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5"/>
    </row>
    <row r="8" spans="2:35" s="3" customFormat="1" ht="47.25">
      <c r="B8" s="21" t="s">
        <v>112</v>
      </c>
      <c r="C8" s="29" t="s">
        <v>44</v>
      </c>
      <c r="D8" s="12" t="s">
        <v>50</v>
      </c>
      <c r="E8" s="29" t="s">
        <v>14</v>
      </c>
      <c r="F8" s="29" t="s">
        <v>64</v>
      </c>
      <c r="G8" s="29" t="s">
        <v>100</v>
      </c>
      <c r="H8" s="29" t="s">
        <v>17</v>
      </c>
      <c r="I8" s="29" t="s">
        <v>99</v>
      </c>
      <c r="J8" s="29" t="s">
        <v>16</v>
      </c>
      <c r="K8" s="29" t="s">
        <v>18</v>
      </c>
      <c r="L8" s="29" t="s">
        <v>201</v>
      </c>
      <c r="M8" s="29" t="s">
        <v>200</v>
      </c>
      <c r="N8" s="29" t="s">
        <v>60</v>
      </c>
      <c r="O8" s="29" t="s">
        <v>57</v>
      </c>
      <c r="P8" s="29" t="s">
        <v>145</v>
      </c>
      <c r="Q8" s="30" t="s">
        <v>147</v>
      </c>
    </row>
    <row r="9" spans="2:35" s="3" customFormat="1" ht="18" customHeight="1">
      <c r="B9" s="14"/>
      <c r="C9" s="15"/>
      <c r="D9" s="15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208</v>
      </c>
      <c r="M9" s="31"/>
      <c r="N9" s="31" t="s">
        <v>204</v>
      </c>
      <c r="O9" s="31" t="s">
        <v>19</v>
      </c>
      <c r="P9" s="31" t="s">
        <v>19</v>
      </c>
      <c r="Q9" s="32" t="s">
        <v>19</v>
      </c>
    </row>
    <row r="10" spans="2:3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109</v>
      </c>
    </row>
    <row r="11" spans="2:35" s="4" customFormat="1" ht="18" customHeight="1">
      <c r="B11" s="123" t="s">
        <v>2596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124">
        <v>0</v>
      </c>
      <c r="O11" s="68"/>
      <c r="P11" s="125">
        <v>0</v>
      </c>
      <c r="Q11" s="125">
        <v>0</v>
      </c>
      <c r="AI11" s="1"/>
    </row>
    <row r="12" spans="2:35" ht="21.75" customHeight="1">
      <c r="B12" s="126" t="s">
        <v>216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</row>
    <row r="13" spans="2:35">
      <c r="B13" s="126" t="s">
        <v>108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</row>
    <row r="14" spans="2:35">
      <c r="B14" s="126" t="s">
        <v>199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</row>
    <row r="15" spans="2:35">
      <c r="B15" s="126" t="s">
        <v>207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</row>
    <row r="16" spans="2:35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</row>
    <row r="17" spans="2:17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</row>
    <row r="18" spans="2:17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</row>
    <row r="19" spans="2:17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</row>
    <row r="20" spans="2:17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</row>
    <row r="21" spans="2:17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</row>
    <row r="22" spans="2:17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</row>
    <row r="23" spans="2:17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</row>
    <row r="24" spans="2:17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</row>
    <row r="25" spans="2:17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</row>
    <row r="26" spans="2:17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</row>
    <row r="27" spans="2:17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</row>
    <row r="28" spans="2:17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</row>
    <row r="29" spans="2:17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</row>
    <row r="30" spans="2:17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</row>
    <row r="31" spans="2:17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</row>
    <row r="32" spans="2:17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</row>
    <row r="33" spans="2:17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</row>
    <row r="34" spans="2:17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</row>
    <row r="35" spans="2:17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</row>
    <row r="36" spans="2:17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</row>
    <row r="37" spans="2:17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</row>
    <row r="38" spans="2:17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</row>
    <row r="39" spans="2:17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</row>
    <row r="40" spans="2:17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</row>
    <row r="41" spans="2:17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</row>
    <row r="42" spans="2:17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</row>
    <row r="43" spans="2:17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</row>
    <row r="44" spans="2:17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</row>
    <row r="45" spans="2:17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</row>
    <row r="46" spans="2:17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</row>
    <row r="47" spans="2:17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</row>
    <row r="48" spans="2:17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</row>
    <row r="49" spans="2:17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</row>
    <row r="50" spans="2:17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</row>
    <row r="51" spans="2:17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</row>
    <row r="52" spans="2:17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</row>
    <row r="53" spans="2:17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</row>
    <row r="54" spans="2:17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</row>
    <row r="55" spans="2:17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</row>
    <row r="56" spans="2:17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</row>
    <row r="57" spans="2:17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</row>
    <row r="58" spans="2:17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</row>
    <row r="59" spans="2:17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</row>
    <row r="60" spans="2:17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</row>
    <row r="61" spans="2:17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</row>
    <row r="62" spans="2:17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</row>
    <row r="63" spans="2:17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</row>
    <row r="64" spans="2:17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</row>
    <row r="65" spans="2:17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</row>
    <row r="66" spans="2:17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</row>
    <row r="67" spans="2:17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</row>
    <row r="68" spans="2:17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</row>
    <row r="69" spans="2:17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</row>
    <row r="70" spans="2:17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</row>
    <row r="71" spans="2:17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</row>
    <row r="72" spans="2:17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</row>
    <row r="73" spans="2:17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</row>
    <row r="74" spans="2:17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</row>
    <row r="75" spans="2:17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</row>
    <row r="76" spans="2:17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</row>
    <row r="77" spans="2:17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</row>
    <row r="78" spans="2:17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</row>
    <row r="79" spans="2:17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</row>
    <row r="80" spans="2:17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</row>
    <row r="81" spans="2:17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</row>
    <row r="82" spans="2:17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</row>
    <row r="83" spans="2:17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</row>
    <row r="84" spans="2:17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</row>
    <row r="85" spans="2:17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</row>
    <row r="86" spans="2:17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</row>
    <row r="87" spans="2:17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</row>
    <row r="88" spans="2:17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</row>
    <row r="89" spans="2:17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</row>
    <row r="90" spans="2:17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</row>
    <row r="91" spans="2:17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</row>
    <row r="92" spans="2:17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</row>
    <row r="93" spans="2:17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</row>
    <row r="94" spans="2:17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</row>
    <row r="95" spans="2:17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</row>
    <row r="96" spans="2:17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</row>
    <row r="97" spans="2:17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</row>
    <row r="98" spans="2:17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</row>
    <row r="99" spans="2:17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</row>
    <row r="100" spans="2:17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</row>
    <row r="101" spans="2:17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</row>
    <row r="102" spans="2:17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</row>
    <row r="103" spans="2:17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</row>
    <row r="104" spans="2:17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</row>
    <row r="105" spans="2:17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</row>
    <row r="106" spans="2:17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</row>
    <row r="107" spans="2:17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</row>
    <row r="108" spans="2:17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</row>
    <row r="109" spans="2:17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</row>
    <row r="110" spans="2:17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</row>
    <row r="111" spans="2:17">
      <c r="B111" s="116"/>
      <c r="C111" s="116"/>
      <c r="D111" s="116"/>
      <c r="E111" s="117"/>
      <c r="F111" s="117"/>
      <c r="G111" s="117"/>
      <c r="H111" s="117"/>
      <c r="I111" s="117"/>
      <c r="J111" s="117"/>
      <c r="K111" s="117"/>
      <c r="L111" s="117"/>
      <c r="M111" s="117"/>
      <c r="N111" s="117"/>
      <c r="O111" s="117"/>
      <c r="P111" s="117"/>
      <c r="Q111" s="117"/>
    </row>
    <row r="112" spans="2:17">
      <c r="B112" s="116"/>
      <c r="C112" s="116"/>
      <c r="D112" s="116"/>
      <c r="E112" s="117"/>
      <c r="F112" s="117"/>
      <c r="G112" s="117"/>
      <c r="H112" s="117"/>
      <c r="I112" s="117"/>
      <c r="J112" s="117"/>
      <c r="K112" s="117"/>
      <c r="L112" s="117"/>
      <c r="M112" s="117"/>
      <c r="N112" s="117"/>
      <c r="O112" s="117"/>
      <c r="P112" s="117"/>
      <c r="Q112" s="117"/>
    </row>
    <row r="113" spans="2:17">
      <c r="B113" s="116"/>
      <c r="C113" s="116"/>
      <c r="D113" s="116"/>
      <c r="E113" s="117"/>
      <c r="F113" s="117"/>
      <c r="G113" s="117"/>
      <c r="H113" s="117"/>
      <c r="I113" s="117"/>
      <c r="J113" s="117"/>
      <c r="K113" s="117"/>
      <c r="L113" s="117"/>
      <c r="M113" s="117"/>
      <c r="N113" s="117"/>
      <c r="O113" s="117"/>
      <c r="P113" s="117"/>
      <c r="Q113" s="117"/>
    </row>
    <row r="114" spans="2:17">
      <c r="B114" s="116"/>
      <c r="C114" s="116"/>
      <c r="D114" s="116"/>
      <c r="E114" s="117"/>
      <c r="F114" s="117"/>
      <c r="G114" s="117"/>
      <c r="H114" s="117"/>
      <c r="I114" s="117"/>
      <c r="J114" s="117"/>
      <c r="K114" s="117"/>
      <c r="L114" s="117"/>
      <c r="M114" s="117"/>
      <c r="N114" s="117"/>
      <c r="O114" s="117"/>
      <c r="P114" s="117"/>
      <c r="Q114" s="117"/>
    </row>
    <row r="115" spans="2:17">
      <c r="B115" s="116"/>
      <c r="C115" s="116"/>
      <c r="D115" s="116"/>
      <c r="E115" s="117"/>
      <c r="F115" s="117"/>
      <c r="G115" s="117"/>
      <c r="H115" s="117"/>
      <c r="I115" s="117"/>
      <c r="J115" s="117"/>
      <c r="K115" s="117"/>
      <c r="L115" s="117"/>
      <c r="M115" s="117"/>
      <c r="N115" s="117"/>
      <c r="O115" s="117"/>
      <c r="P115" s="117"/>
      <c r="Q115" s="117"/>
    </row>
    <row r="116" spans="2:17">
      <c r="B116" s="116"/>
      <c r="C116" s="116"/>
      <c r="D116" s="116"/>
      <c r="E116" s="117"/>
      <c r="F116" s="117"/>
      <c r="G116" s="117"/>
      <c r="H116" s="117"/>
      <c r="I116" s="117"/>
      <c r="J116" s="117"/>
      <c r="K116" s="117"/>
      <c r="L116" s="117"/>
      <c r="M116" s="117"/>
      <c r="N116" s="117"/>
      <c r="O116" s="117"/>
      <c r="P116" s="117"/>
      <c r="Q116" s="117"/>
    </row>
    <row r="117" spans="2:17">
      <c r="B117" s="116"/>
      <c r="C117" s="116"/>
      <c r="D117" s="116"/>
      <c r="E117" s="117"/>
      <c r="F117" s="117"/>
      <c r="G117" s="117"/>
      <c r="H117" s="117"/>
      <c r="I117" s="117"/>
      <c r="J117" s="117"/>
      <c r="K117" s="117"/>
      <c r="L117" s="117"/>
      <c r="M117" s="117"/>
      <c r="N117" s="117"/>
      <c r="O117" s="117"/>
      <c r="P117" s="117"/>
      <c r="Q117" s="117"/>
    </row>
    <row r="118" spans="2:17">
      <c r="B118" s="116"/>
      <c r="C118" s="116"/>
      <c r="D118" s="116"/>
      <c r="E118" s="117"/>
      <c r="F118" s="117"/>
      <c r="G118" s="117"/>
      <c r="H118" s="117"/>
      <c r="I118" s="117"/>
      <c r="J118" s="117"/>
      <c r="K118" s="117"/>
      <c r="L118" s="117"/>
      <c r="M118" s="117"/>
      <c r="N118" s="117"/>
      <c r="O118" s="117"/>
      <c r="P118" s="117"/>
      <c r="Q118" s="117"/>
    </row>
    <row r="119" spans="2:17">
      <c r="B119" s="116"/>
      <c r="C119" s="116"/>
      <c r="D119" s="116"/>
      <c r="E119" s="117"/>
      <c r="F119" s="117"/>
      <c r="G119" s="117"/>
      <c r="H119" s="117"/>
      <c r="I119" s="117"/>
      <c r="J119" s="117"/>
      <c r="K119" s="117"/>
      <c r="L119" s="117"/>
      <c r="M119" s="117"/>
      <c r="N119" s="117"/>
      <c r="O119" s="117"/>
      <c r="P119" s="117"/>
      <c r="Q119" s="117"/>
    </row>
    <row r="120" spans="2:17">
      <c r="B120" s="116"/>
      <c r="C120" s="116"/>
      <c r="D120" s="116"/>
      <c r="E120" s="117"/>
      <c r="F120" s="117"/>
      <c r="G120" s="117"/>
      <c r="H120" s="117"/>
      <c r="I120" s="117"/>
      <c r="J120" s="117"/>
      <c r="K120" s="117"/>
      <c r="L120" s="117"/>
      <c r="M120" s="117"/>
      <c r="N120" s="117"/>
      <c r="O120" s="117"/>
      <c r="P120" s="117"/>
      <c r="Q120" s="117"/>
    </row>
    <row r="121" spans="2:17">
      <c r="B121" s="116"/>
      <c r="C121" s="116"/>
      <c r="D121" s="116"/>
      <c r="E121" s="117"/>
      <c r="F121" s="117"/>
      <c r="G121" s="117"/>
      <c r="H121" s="117"/>
      <c r="I121" s="117"/>
      <c r="J121" s="117"/>
      <c r="K121" s="117"/>
      <c r="L121" s="117"/>
      <c r="M121" s="117"/>
      <c r="N121" s="117"/>
      <c r="O121" s="117"/>
      <c r="P121" s="117"/>
      <c r="Q121" s="117"/>
    </row>
    <row r="122" spans="2:17">
      <c r="B122" s="116"/>
      <c r="C122" s="116"/>
      <c r="D122" s="116"/>
      <c r="E122" s="117"/>
      <c r="F122" s="117"/>
      <c r="G122" s="117"/>
      <c r="H122" s="117"/>
      <c r="I122" s="117"/>
      <c r="J122" s="117"/>
      <c r="K122" s="117"/>
      <c r="L122" s="117"/>
      <c r="M122" s="117"/>
      <c r="N122" s="117"/>
      <c r="O122" s="117"/>
      <c r="P122" s="117"/>
      <c r="Q122" s="117"/>
    </row>
    <row r="123" spans="2:17">
      <c r="B123" s="116"/>
      <c r="C123" s="116"/>
      <c r="D123" s="116"/>
      <c r="E123" s="117"/>
      <c r="F123" s="117"/>
      <c r="G123" s="117"/>
      <c r="H123" s="117"/>
      <c r="I123" s="117"/>
      <c r="J123" s="117"/>
      <c r="K123" s="117"/>
      <c r="L123" s="117"/>
      <c r="M123" s="117"/>
      <c r="N123" s="117"/>
      <c r="O123" s="117"/>
      <c r="P123" s="117"/>
      <c r="Q123" s="117"/>
    </row>
    <row r="124" spans="2:17">
      <c r="B124" s="116"/>
      <c r="C124" s="116"/>
      <c r="D124" s="116"/>
      <c r="E124" s="117"/>
      <c r="F124" s="117"/>
      <c r="G124" s="117"/>
      <c r="H124" s="117"/>
      <c r="I124" s="117"/>
      <c r="J124" s="117"/>
      <c r="K124" s="117"/>
      <c r="L124" s="117"/>
      <c r="M124" s="117"/>
      <c r="N124" s="117"/>
      <c r="O124" s="117"/>
      <c r="P124" s="117"/>
      <c r="Q124" s="117"/>
    </row>
    <row r="125" spans="2:17">
      <c r="B125" s="116"/>
      <c r="C125" s="116"/>
      <c r="D125" s="116"/>
      <c r="E125" s="117"/>
      <c r="F125" s="117"/>
      <c r="G125" s="117"/>
      <c r="H125" s="117"/>
      <c r="I125" s="117"/>
      <c r="J125" s="117"/>
      <c r="K125" s="117"/>
      <c r="L125" s="117"/>
      <c r="M125" s="117"/>
      <c r="N125" s="117"/>
      <c r="O125" s="117"/>
      <c r="P125" s="117"/>
      <c r="Q125" s="117"/>
    </row>
    <row r="126" spans="2:17">
      <c r="B126" s="116"/>
      <c r="C126" s="116"/>
      <c r="D126" s="116"/>
      <c r="E126" s="117"/>
      <c r="F126" s="117"/>
      <c r="G126" s="117"/>
      <c r="H126" s="117"/>
      <c r="I126" s="117"/>
      <c r="J126" s="117"/>
      <c r="K126" s="117"/>
      <c r="L126" s="117"/>
      <c r="M126" s="117"/>
      <c r="N126" s="117"/>
      <c r="O126" s="117"/>
      <c r="P126" s="117"/>
      <c r="Q126" s="117"/>
    </row>
    <row r="127" spans="2:17">
      <c r="B127" s="116"/>
      <c r="C127" s="116"/>
      <c r="D127" s="116"/>
      <c r="E127" s="117"/>
      <c r="F127" s="117"/>
      <c r="G127" s="117"/>
      <c r="H127" s="117"/>
      <c r="I127" s="117"/>
      <c r="J127" s="117"/>
      <c r="K127" s="117"/>
      <c r="L127" s="117"/>
      <c r="M127" s="117"/>
      <c r="N127" s="117"/>
      <c r="O127" s="117"/>
      <c r="P127" s="117"/>
      <c r="Q127" s="117"/>
    </row>
    <row r="128" spans="2:17">
      <c r="B128" s="116"/>
      <c r="C128" s="116"/>
      <c r="D128" s="116"/>
      <c r="E128" s="117"/>
      <c r="F128" s="117"/>
      <c r="G128" s="117"/>
      <c r="H128" s="117"/>
      <c r="I128" s="117"/>
      <c r="J128" s="117"/>
      <c r="K128" s="117"/>
      <c r="L128" s="117"/>
      <c r="M128" s="117"/>
      <c r="N128" s="117"/>
      <c r="O128" s="117"/>
      <c r="P128" s="117"/>
      <c r="Q128" s="117"/>
    </row>
    <row r="129" spans="2:17">
      <c r="B129" s="116"/>
      <c r="C129" s="116"/>
      <c r="D129" s="116"/>
      <c r="E129" s="117"/>
      <c r="F129" s="117"/>
      <c r="G129" s="117"/>
      <c r="H129" s="117"/>
      <c r="I129" s="117"/>
      <c r="J129" s="117"/>
      <c r="K129" s="117"/>
      <c r="L129" s="117"/>
      <c r="M129" s="117"/>
      <c r="N129" s="117"/>
      <c r="O129" s="117"/>
      <c r="P129" s="117"/>
      <c r="Q129" s="117"/>
    </row>
    <row r="130" spans="2:17">
      <c r="B130" s="116"/>
      <c r="C130" s="116"/>
      <c r="D130" s="116"/>
      <c r="E130" s="117"/>
      <c r="F130" s="117"/>
      <c r="G130" s="117"/>
      <c r="H130" s="117"/>
      <c r="I130" s="117"/>
      <c r="J130" s="117"/>
      <c r="K130" s="117"/>
      <c r="L130" s="117"/>
      <c r="M130" s="117"/>
      <c r="N130" s="117"/>
      <c r="O130" s="117"/>
      <c r="P130" s="117"/>
      <c r="Q130" s="117"/>
    </row>
    <row r="131" spans="2:17">
      <c r="B131" s="116"/>
      <c r="C131" s="116"/>
      <c r="D131" s="116"/>
      <c r="E131" s="117"/>
      <c r="F131" s="117"/>
      <c r="G131" s="117"/>
      <c r="H131" s="117"/>
      <c r="I131" s="117"/>
      <c r="J131" s="117"/>
      <c r="K131" s="117"/>
      <c r="L131" s="117"/>
      <c r="M131" s="117"/>
      <c r="N131" s="117"/>
      <c r="O131" s="117"/>
      <c r="P131" s="117"/>
      <c r="Q131" s="117"/>
    </row>
    <row r="132" spans="2:17">
      <c r="B132" s="116"/>
      <c r="C132" s="116"/>
      <c r="D132" s="116"/>
      <c r="E132" s="117"/>
      <c r="F132" s="117"/>
      <c r="G132" s="117"/>
      <c r="H132" s="117"/>
      <c r="I132" s="117"/>
      <c r="J132" s="117"/>
      <c r="K132" s="117"/>
      <c r="L132" s="117"/>
      <c r="M132" s="117"/>
      <c r="N132" s="117"/>
      <c r="O132" s="117"/>
      <c r="P132" s="117"/>
      <c r="Q132" s="117"/>
    </row>
    <row r="133" spans="2:17">
      <c r="B133" s="116"/>
      <c r="C133" s="116"/>
      <c r="D133" s="116"/>
      <c r="E133" s="117"/>
      <c r="F133" s="117"/>
      <c r="G133" s="117"/>
      <c r="H133" s="117"/>
      <c r="I133" s="117"/>
      <c r="J133" s="117"/>
      <c r="K133" s="117"/>
      <c r="L133" s="117"/>
      <c r="M133" s="117"/>
      <c r="N133" s="117"/>
      <c r="O133" s="117"/>
      <c r="P133" s="117"/>
      <c r="Q133" s="117"/>
    </row>
    <row r="134" spans="2:17">
      <c r="B134" s="116"/>
      <c r="C134" s="116"/>
      <c r="D134" s="116"/>
      <c r="E134" s="117"/>
      <c r="F134" s="117"/>
      <c r="G134" s="117"/>
      <c r="H134" s="117"/>
      <c r="I134" s="117"/>
      <c r="J134" s="117"/>
      <c r="K134" s="117"/>
      <c r="L134" s="117"/>
      <c r="M134" s="117"/>
      <c r="N134" s="117"/>
      <c r="O134" s="117"/>
      <c r="P134" s="117"/>
      <c r="Q134" s="117"/>
    </row>
    <row r="135" spans="2:17">
      <c r="B135" s="116"/>
      <c r="C135" s="116"/>
      <c r="D135" s="116"/>
      <c r="E135" s="117"/>
      <c r="F135" s="117"/>
      <c r="G135" s="117"/>
      <c r="H135" s="117"/>
      <c r="I135" s="117"/>
      <c r="J135" s="117"/>
      <c r="K135" s="117"/>
      <c r="L135" s="117"/>
      <c r="M135" s="117"/>
      <c r="N135" s="117"/>
      <c r="O135" s="117"/>
      <c r="P135" s="117"/>
      <c r="Q135" s="117"/>
    </row>
    <row r="136" spans="2:17">
      <c r="B136" s="116"/>
      <c r="C136" s="116"/>
      <c r="D136" s="116"/>
      <c r="E136" s="117"/>
      <c r="F136" s="117"/>
      <c r="G136" s="117"/>
      <c r="H136" s="117"/>
      <c r="I136" s="117"/>
      <c r="J136" s="117"/>
      <c r="K136" s="117"/>
      <c r="L136" s="117"/>
      <c r="M136" s="117"/>
      <c r="N136" s="117"/>
      <c r="O136" s="117"/>
      <c r="P136" s="117"/>
      <c r="Q136" s="117"/>
    </row>
    <row r="137" spans="2:17">
      <c r="B137" s="116"/>
      <c r="C137" s="116"/>
      <c r="D137" s="116"/>
      <c r="E137" s="117"/>
      <c r="F137" s="117"/>
      <c r="G137" s="117"/>
      <c r="H137" s="117"/>
      <c r="I137" s="117"/>
      <c r="J137" s="117"/>
      <c r="K137" s="117"/>
      <c r="L137" s="117"/>
      <c r="M137" s="117"/>
      <c r="N137" s="117"/>
      <c r="O137" s="117"/>
      <c r="P137" s="117"/>
      <c r="Q137" s="117"/>
    </row>
    <row r="138" spans="2:17">
      <c r="B138" s="116"/>
      <c r="C138" s="116"/>
      <c r="D138" s="116"/>
      <c r="E138" s="117"/>
      <c r="F138" s="117"/>
      <c r="G138" s="117"/>
      <c r="H138" s="117"/>
      <c r="I138" s="117"/>
      <c r="J138" s="117"/>
      <c r="K138" s="117"/>
      <c r="L138" s="117"/>
      <c r="M138" s="117"/>
      <c r="N138" s="117"/>
      <c r="O138" s="117"/>
      <c r="P138" s="117"/>
      <c r="Q138" s="117"/>
    </row>
    <row r="139" spans="2:17">
      <c r="B139" s="116"/>
      <c r="C139" s="116"/>
      <c r="D139" s="116"/>
      <c r="E139" s="117"/>
      <c r="F139" s="117"/>
      <c r="G139" s="117"/>
      <c r="H139" s="117"/>
      <c r="I139" s="117"/>
      <c r="J139" s="117"/>
      <c r="K139" s="117"/>
      <c r="L139" s="117"/>
      <c r="M139" s="117"/>
      <c r="N139" s="117"/>
      <c r="O139" s="117"/>
      <c r="P139" s="117"/>
      <c r="Q139" s="117"/>
    </row>
    <row r="140" spans="2:17">
      <c r="B140" s="116"/>
      <c r="C140" s="116"/>
      <c r="D140" s="116"/>
      <c r="E140" s="117"/>
      <c r="F140" s="117"/>
      <c r="G140" s="117"/>
      <c r="H140" s="117"/>
      <c r="I140" s="117"/>
      <c r="J140" s="117"/>
      <c r="K140" s="117"/>
      <c r="L140" s="117"/>
      <c r="M140" s="117"/>
      <c r="N140" s="117"/>
      <c r="O140" s="117"/>
      <c r="P140" s="117"/>
      <c r="Q140" s="117"/>
    </row>
    <row r="141" spans="2:17">
      <c r="B141" s="116"/>
      <c r="C141" s="116"/>
      <c r="D141" s="116"/>
      <c r="E141" s="117"/>
      <c r="F141" s="117"/>
      <c r="G141" s="117"/>
      <c r="H141" s="117"/>
      <c r="I141" s="117"/>
      <c r="J141" s="117"/>
      <c r="K141" s="117"/>
      <c r="L141" s="117"/>
      <c r="M141" s="117"/>
      <c r="N141" s="117"/>
      <c r="O141" s="117"/>
      <c r="P141" s="117"/>
      <c r="Q141" s="117"/>
    </row>
    <row r="142" spans="2:17">
      <c r="B142" s="116"/>
      <c r="C142" s="116"/>
      <c r="D142" s="116"/>
      <c r="E142" s="117"/>
      <c r="F142" s="117"/>
      <c r="G142" s="117"/>
      <c r="H142" s="117"/>
      <c r="I142" s="117"/>
      <c r="J142" s="117"/>
      <c r="K142" s="117"/>
      <c r="L142" s="117"/>
      <c r="M142" s="117"/>
      <c r="N142" s="117"/>
      <c r="O142" s="117"/>
      <c r="P142" s="117"/>
      <c r="Q142" s="117"/>
    </row>
    <row r="143" spans="2:17">
      <c r="B143" s="116"/>
      <c r="C143" s="116"/>
      <c r="D143" s="116"/>
      <c r="E143" s="117"/>
      <c r="F143" s="117"/>
      <c r="G143" s="117"/>
      <c r="H143" s="117"/>
      <c r="I143" s="117"/>
      <c r="J143" s="117"/>
      <c r="K143" s="117"/>
      <c r="L143" s="117"/>
      <c r="M143" s="117"/>
      <c r="N143" s="117"/>
      <c r="O143" s="117"/>
      <c r="P143" s="117"/>
      <c r="Q143" s="117"/>
    </row>
    <row r="144" spans="2:17">
      <c r="B144" s="116"/>
      <c r="C144" s="116"/>
      <c r="D144" s="116"/>
      <c r="E144" s="117"/>
      <c r="F144" s="117"/>
      <c r="G144" s="117"/>
      <c r="H144" s="117"/>
      <c r="I144" s="117"/>
      <c r="J144" s="117"/>
      <c r="K144" s="117"/>
      <c r="L144" s="117"/>
      <c r="M144" s="117"/>
      <c r="N144" s="117"/>
      <c r="O144" s="117"/>
      <c r="P144" s="117"/>
      <c r="Q144" s="117"/>
    </row>
    <row r="145" spans="2:17">
      <c r="B145" s="116"/>
      <c r="C145" s="116"/>
      <c r="D145" s="116"/>
      <c r="E145" s="117"/>
      <c r="F145" s="117"/>
      <c r="G145" s="117"/>
      <c r="H145" s="117"/>
      <c r="I145" s="117"/>
      <c r="J145" s="117"/>
      <c r="K145" s="117"/>
      <c r="L145" s="117"/>
      <c r="M145" s="117"/>
      <c r="N145" s="117"/>
      <c r="O145" s="117"/>
      <c r="P145" s="117"/>
      <c r="Q145" s="117"/>
    </row>
    <row r="146" spans="2:17">
      <c r="B146" s="116"/>
      <c r="C146" s="116"/>
      <c r="D146" s="116"/>
      <c r="E146" s="117"/>
      <c r="F146" s="117"/>
      <c r="G146" s="117"/>
      <c r="H146" s="117"/>
      <c r="I146" s="117"/>
      <c r="J146" s="117"/>
      <c r="K146" s="117"/>
      <c r="L146" s="117"/>
      <c r="M146" s="117"/>
      <c r="N146" s="117"/>
      <c r="O146" s="117"/>
      <c r="P146" s="117"/>
      <c r="Q146" s="117"/>
    </row>
    <row r="147" spans="2:17">
      <c r="B147" s="116"/>
      <c r="C147" s="116"/>
      <c r="D147" s="116"/>
      <c r="E147" s="117"/>
      <c r="F147" s="117"/>
      <c r="G147" s="117"/>
      <c r="H147" s="117"/>
      <c r="I147" s="117"/>
      <c r="J147" s="117"/>
      <c r="K147" s="117"/>
      <c r="L147" s="117"/>
      <c r="M147" s="117"/>
      <c r="N147" s="117"/>
      <c r="O147" s="117"/>
      <c r="P147" s="117"/>
      <c r="Q147" s="117"/>
    </row>
    <row r="148" spans="2:17">
      <c r="B148" s="116"/>
      <c r="C148" s="116"/>
      <c r="D148" s="116"/>
      <c r="E148" s="117"/>
      <c r="F148" s="117"/>
      <c r="G148" s="117"/>
      <c r="H148" s="117"/>
      <c r="I148" s="117"/>
      <c r="J148" s="117"/>
      <c r="K148" s="117"/>
      <c r="L148" s="117"/>
      <c r="M148" s="117"/>
      <c r="N148" s="117"/>
      <c r="O148" s="117"/>
      <c r="P148" s="117"/>
      <c r="Q148" s="117"/>
    </row>
    <row r="149" spans="2:17">
      <c r="B149" s="116"/>
      <c r="C149" s="116"/>
      <c r="D149" s="116"/>
      <c r="E149" s="117"/>
      <c r="F149" s="117"/>
      <c r="G149" s="117"/>
      <c r="H149" s="117"/>
      <c r="I149" s="117"/>
      <c r="J149" s="117"/>
      <c r="K149" s="117"/>
      <c r="L149" s="117"/>
      <c r="M149" s="117"/>
      <c r="N149" s="117"/>
      <c r="O149" s="117"/>
      <c r="P149" s="117"/>
      <c r="Q149" s="117"/>
    </row>
    <row r="150" spans="2:17">
      <c r="B150" s="116"/>
      <c r="C150" s="116"/>
      <c r="D150" s="116"/>
      <c r="E150" s="117"/>
      <c r="F150" s="117"/>
      <c r="G150" s="117"/>
      <c r="H150" s="117"/>
      <c r="I150" s="117"/>
      <c r="J150" s="117"/>
      <c r="K150" s="117"/>
      <c r="L150" s="117"/>
      <c r="M150" s="117"/>
      <c r="N150" s="117"/>
      <c r="O150" s="117"/>
      <c r="P150" s="117"/>
      <c r="Q150" s="117"/>
    </row>
    <row r="151" spans="2:17">
      <c r="B151" s="116"/>
      <c r="C151" s="116"/>
      <c r="D151" s="116"/>
      <c r="E151" s="117"/>
      <c r="F151" s="117"/>
      <c r="G151" s="117"/>
      <c r="H151" s="117"/>
      <c r="I151" s="117"/>
      <c r="J151" s="117"/>
      <c r="K151" s="117"/>
      <c r="L151" s="117"/>
      <c r="M151" s="117"/>
      <c r="N151" s="117"/>
      <c r="O151" s="117"/>
      <c r="P151" s="117"/>
      <c r="Q151" s="117"/>
    </row>
    <row r="152" spans="2:17">
      <c r="B152" s="116"/>
      <c r="C152" s="116"/>
      <c r="D152" s="116"/>
      <c r="E152" s="117"/>
      <c r="F152" s="117"/>
      <c r="G152" s="117"/>
      <c r="H152" s="117"/>
      <c r="I152" s="117"/>
      <c r="J152" s="117"/>
      <c r="K152" s="117"/>
      <c r="L152" s="117"/>
      <c r="M152" s="117"/>
      <c r="N152" s="117"/>
      <c r="O152" s="117"/>
      <c r="P152" s="117"/>
      <c r="Q152" s="117"/>
    </row>
    <row r="153" spans="2:17">
      <c r="B153" s="116"/>
      <c r="C153" s="116"/>
      <c r="D153" s="116"/>
      <c r="E153" s="117"/>
      <c r="F153" s="117"/>
      <c r="G153" s="117"/>
      <c r="H153" s="117"/>
      <c r="I153" s="117"/>
      <c r="J153" s="117"/>
      <c r="K153" s="117"/>
      <c r="L153" s="117"/>
      <c r="M153" s="117"/>
      <c r="N153" s="117"/>
      <c r="O153" s="117"/>
      <c r="P153" s="117"/>
      <c r="Q153" s="117"/>
    </row>
    <row r="154" spans="2:17">
      <c r="B154" s="116"/>
      <c r="C154" s="116"/>
      <c r="D154" s="116"/>
      <c r="E154" s="117"/>
      <c r="F154" s="117"/>
      <c r="G154" s="117"/>
      <c r="H154" s="117"/>
      <c r="I154" s="117"/>
      <c r="J154" s="117"/>
      <c r="K154" s="117"/>
      <c r="L154" s="117"/>
      <c r="M154" s="117"/>
      <c r="N154" s="117"/>
      <c r="O154" s="117"/>
      <c r="P154" s="117"/>
      <c r="Q154" s="117"/>
    </row>
    <row r="155" spans="2:17">
      <c r="B155" s="116"/>
      <c r="C155" s="116"/>
      <c r="D155" s="116"/>
      <c r="E155" s="117"/>
      <c r="F155" s="117"/>
      <c r="G155" s="117"/>
      <c r="H155" s="117"/>
      <c r="I155" s="117"/>
      <c r="J155" s="117"/>
      <c r="K155" s="117"/>
      <c r="L155" s="117"/>
      <c r="M155" s="117"/>
      <c r="N155" s="117"/>
      <c r="O155" s="117"/>
      <c r="P155" s="117"/>
      <c r="Q155" s="117"/>
    </row>
    <row r="156" spans="2:17">
      <c r="B156" s="116"/>
      <c r="C156" s="116"/>
      <c r="D156" s="116"/>
      <c r="E156" s="117"/>
      <c r="F156" s="117"/>
      <c r="G156" s="117"/>
      <c r="H156" s="117"/>
      <c r="I156" s="117"/>
      <c r="J156" s="117"/>
      <c r="K156" s="117"/>
      <c r="L156" s="117"/>
      <c r="M156" s="117"/>
      <c r="N156" s="117"/>
      <c r="O156" s="117"/>
      <c r="P156" s="117"/>
      <c r="Q156" s="117"/>
    </row>
    <row r="157" spans="2:17">
      <c r="B157" s="116"/>
      <c r="C157" s="116"/>
      <c r="D157" s="116"/>
      <c r="E157" s="117"/>
      <c r="F157" s="117"/>
      <c r="G157" s="117"/>
      <c r="H157" s="117"/>
      <c r="I157" s="117"/>
      <c r="J157" s="117"/>
      <c r="K157" s="117"/>
      <c r="L157" s="117"/>
      <c r="M157" s="117"/>
      <c r="N157" s="117"/>
      <c r="O157" s="117"/>
      <c r="P157" s="117"/>
      <c r="Q157" s="117"/>
    </row>
    <row r="158" spans="2:17">
      <c r="B158" s="116"/>
      <c r="C158" s="116"/>
      <c r="D158" s="116"/>
      <c r="E158" s="117"/>
      <c r="F158" s="117"/>
      <c r="G158" s="117"/>
      <c r="H158" s="117"/>
      <c r="I158" s="117"/>
      <c r="J158" s="117"/>
      <c r="K158" s="117"/>
      <c r="L158" s="117"/>
      <c r="M158" s="117"/>
      <c r="N158" s="117"/>
      <c r="O158" s="117"/>
      <c r="P158" s="117"/>
      <c r="Q158" s="117"/>
    </row>
    <row r="159" spans="2:17">
      <c r="B159" s="116"/>
      <c r="C159" s="116"/>
      <c r="D159" s="116"/>
      <c r="E159" s="117"/>
      <c r="F159" s="117"/>
      <c r="G159" s="117"/>
      <c r="H159" s="117"/>
      <c r="I159" s="117"/>
      <c r="J159" s="117"/>
      <c r="K159" s="117"/>
      <c r="L159" s="117"/>
      <c r="M159" s="117"/>
      <c r="N159" s="117"/>
      <c r="O159" s="117"/>
      <c r="P159" s="117"/>
      <c r="Q159" s="117"/>
    </row>
    <row r="160" spans="2:17">
      <c r="B160" s="116"/>
      <c r="C160" s="116"/>
      <c r="D160" s="116"/>
      <c r="E160" s="117"/>
      <c r="F160" s="117"/>
      <c r="G160" s="117"/>
      <c r="H160" s="117"/>
      <c r="I160" s="117"/>
      <c r="J160" s="117"/>
      <c r="K160" s="117"/>
      <c r="L160" s="117"/>
      <c r="M160" s="117"/>
      <c r="N160" s="117"/>
      <c r="O160" s="117"/>
      <c r="P160" s="117"/>
      <c r="Q160" s="117"/>
    </row>
    <row r="161" spans="2:17">
      <c r="B161" s="116"/>
      <c r="C161" s="116"/>
      <c r="D161" s="116"/>
      <c r="E161" s="117"/>
      <c r="F161" s="117"/>
      <c r="G161" s="117"/>
      <c r="H161" s="117"/>
      <c r="I161" s="117"/>
      <c r="J161" s="117"/>
      <c r="K161" s="117"/>
      <c r="L161" s="117"/>
      <c r="M161" s="117"/>
      <c r="N161" s="117"/>
      <c r="O161" s="117"/>
      <c r="P161" s="117"/>
      <c r="Q161" s="117"/>
    </row>
    <row r="162" spans="2:17">
      <c r="B162" s="116"/>
      <c r="C162" s="116"/>
      <c r="D162" s="116"/>
      <c r="E162" s="117"/>
      <c r="F162" s="117"/>
      <c r="G162" s="117"/>
      <c r="H162" s="117"/>
      <c r="I162" s="117"/>
      <c r="J162" s="117"/>
      <c r="K162" s="117"/>
      <c r="L162" s="117"/>
      <c r="M162" s="117"/>
      <c r="N162" s="117"/>
      <c r="O162" s="117"/>
      <c r="P162" s="117"/>
      <c r="Q162" s="117"/>
    </row>
    <row r="163" spans="2:17">
      <c r="B163" s="116"/>
      <c r="C163" s="116"/>
      <c r="D163" s="116"/>
      <c r="E163" s="117"/>
      <c r="F163" s="117"/>
      <c r="G163" s="117"/>
      <c r="H163" s="117"/>
      <c r="I163" s="117"/>
      <c r="J163" s="117"/>
      <c r="K163" s="117"/>
      <c r="L163" s="117"/>
      <c r="M163" s="117"/>
      <c r="N163" s="117"/>
      <c r="O163" s="117"/>
      <c r="P163" s="117"/>
      <c r="Q163" s="117"/>
    </row>
    <row r="164" spans="2:17">
      <c r="B164" s="116"/>
      <c r="C164" s="116"/>
      <c r="D164" s="116"/>
      <c r="E164" s="117"/>
      <c r="F164" s="117"/>
      <c r="G164" s="117"/>
      <c r="H164" s="117"/>
      <c r="I164" s="117"/>
      <c r="J164" s="117"/>
      <c r="K164" s="117"/>
      <c r="L164" s="117"/>
      <c r="M164" s="117"/>
      <c r="N164" s="117"/>
      <c r="O164" s="117"/>
      <c r="P164" s="117"/>
      <c r="Q164" s="117"/>
    </row>
    <row r="165" spans="2:17">
      <c r="B165" s="116"/>
      <c r="C165" s="116"/>
      <c r="D165" s="116"/>
      <c r="E165" s="117"/>
      <c r="F165" s="117"/>
      <c r="G165" s="117"/>
      <c r="H165" s="117"/>
      <c r="I165" s="117"/>
      <c r="J165" s="117"/>
      <c r="K165" s="117"/>
      <c r="L165" s="117"/>
      <c r="M165" s="117"/>
      <c r="N165" s="117"/>
      <c r="O165" s="117"/>
      <c r="P165" s="117"/>
      <c r="Q165" s="117"/>
    </row>
    <row r="166" spans="2:17">
      <c r="B166" s="116"/>
      <c r="C166" s="116"/>
      <c r="D166" s="116"/>
      <c r="E166" s="117"/>
      <c r="F166" s="117"/>
      <c r="G166" s="117"/>
      <c r="H166" s="117"/>
      <c r="I166" s="117"/>
      <c r="J166" s="117"/>
      <c r="K166" s="117"/>
      <c r="L166" s="117"/>
      <c r="M166" s="117"/>
      <c r="N166" s="117"/>
      <c r="O166" s="117"/>
      <c r="P166" s="117"/>
      <c r="Q166" s="117"/>
    </row>
    <row r="167" spans="2:17">
      <c r="B167" s="116"/>
      <c r="C167" s="116"/>
      <c r="D167" s="116"/>
      <c r="E167" s="117"/>
      <c r="F167" s="117"/>
      <c r="G167" s="117"/>
      <c r="H167" s="117"/>
      <c r="I167" s="117"/>
      <c r="J167" s="117"/>
      <c r="K167" s="117"/>
      <c r="L167" s="117"/>
      <c r="M167" s="117"/>
      <c r="N167" s="117"/>
      <c r="O167" s="117"/>
      <c r="P167" s="117"/>
      <c r="Q167" s="117"/>
    </row>
    <row r="168" spans="2:17">
      <c r="B168" s="116"/>
      <c r="C168" s="116"/>
      <c r="D168" s="116"/>
      <c r="E168" s="117"/>
      <c r="F168" s="117"/>
      <c r="G168" s="117"/>
      <c r="H168" s="117"/>
      <c r="I168" s="117"/>
      <c r="J168" s="117"/>
      <c r="K168" s="117"/>
      <c r="L168" s="117"/>
      <c r="M168" s="117"/>
      <c r="N168" s="117"/>
      <c r="O168" s="117"/>
      <c r="P168" s="117"/>
      <c r="Q168" s="117"/>
    </row>
    <row r="169" spans="2:17">
      <c r="B169" s="116"/>
      <c r="C169" s="116"/>
      <c r="D169" s="116"/>
      <c r="E169" s="117"/>
      <c r="F169" s="117"/>
      <c r="G169" s="117"/>
      <c r="H169" s="117"/>
      <c r="I169" s="117"/>
      <c r="J169" s="117"/>
      <c r="K169" s="117"/>
      <c r="L169" s="117"/>
      <c r="M169" s="117"/>
      <c r="N169" s="117"/>
      <c r="O169" s="117"/>
      <c r="P169" s="117"/>
      <c r="Q169" s="117"/>
    </row>
    <row r="170" spans="2:17">
      <c r="B170" s="116"/>
      <c r="C170" s="116"/>
      <c r="D170" s="116"/>
      <c r="E170" s="117"/>
      <c r="F170" s="117"/>
      <c r="G170" s="117"/>
      <c r="H170" s="117"/>
      <c r="I170" s="117"/>
      <c r="J170" s="117"/>
      <c r="K170" s="117"/>
      <c r="L170" s="117"/>
      <c r="M170" s="117"/>
      <c r="N170" s="117"/>
      <c r="O170" s="117"/>
      <c r="P170" s="117"/>
      <c r="Q170" s="117"/>
    </row>
    <row r="171" spans="2:17">
      <c r="B171" s="116"/>
      <c r="C171" s="116"/>
      <c r="D171" s="116"/>
      <c r="E171" s="117"/>
      <c r="F171" s="117"/>
      <c r="G171" s="117"/>
      <c r="H171" s="117"/>
      <c r="I171" s="117"/>
      <c r="J171" s="117"/>
      <c r="K171" s="117"/>
      <c r="L171" s="117"/>
      <c r="M171" s="117"/>
      <c r="N171" s="117"/>
      <c r="O171" s="117"/>
      <c r="P171" s="117"/>
      <c r="Q171" s="117"/>
    </row>
    <row r="172" spans="2:17">
      <c r="B172" s="116"/>
      <c r="C172" s="116"/>
      <c r="D172" s="116"/>
      <c r="E172" s="117"/>
      <c r="F172" s="117"/>
      <c r="G172" s="117"/>
      <c r="H172" s="117"/>
      <c r="I172" s="117"/>
      <c r="J172" s="117"/>
      <c r="K172" s="117"/>
      <c r="L172" s="117"/>
      <c r="M172" s="117"/>
      <c r="N172" s="117"/>
      <c r="O172" s="117"/>
      <c r="P172" s="117"/>
      <c r="Q172" s="117"/>
    </row>
    <row r="173" spans="2:17">
      <c r="B173" s="116"/>
      <c r="C173" s="116"/>
      <c r="D173" s="116"/>
      <c r="E173" s="117"/>
      <c r="F173" s="117"/>
      <c r="G173" s="117"/>
      <c r="H173" s="117"/>
      <c r="I173" s="117"/>
      <c r="J173" s="117"/>
      <c r="K173" s="117"/>
      <c r="L173" s="117"/>
      <c r="M173" s="117"/>
      <c r="N173" s="117"/>
      <c r="O173" s="117"/>
      <c r="P173" s="117"/>
      <c r="Q173" s="117"/>
    </row>
    <row r="174" spans="2:17">
      <c r="B174" s="116"/>
      <c r="C174" s="116"/>
      <c r="D174" s="116"/>
      <c r="E174" s="117"/>
      <c r="F174" s="117"/>
      <c r="G174" s="117"/>
      <c r="H174" s="117"/>
      <c r="I174" s="117"/>
      <c r="J174" s="117"/>
      <c r="K174" s="117"/>
      <c r="L174" s="117"/>
      <c r="M174" s="117"/>
      <c r="N174" s="117"/>
      <c r="O174" s="117"/>
      <c r="P174" s="117"/>
      <c r="Q174" s="117"/>
    </row>
    <row r="175" spans="2:17">
      <c r="B175" s="116"/>
      <c r="C175" s="116"/>
      <c r="D175" s="116"/>
      <c r="E175" s="117"/>
      <c r="F175" s="117"/>
      <c r="G175" s="117"/>
      <c r="H175" s="117"/>
      <c r="I175" s="117"/>
      <c r="J175" s="117"/>
      <c r="K175" s="117"/>
      <c r="L175" s="117"/>
      <c r="M175" s="117"/>
      <c r="N175" s="117"/>
      <c r="O175" s="117"/>
      <c r="P175" s="117"/>
      <c r="Q175" s="117"/>
    </row>
    <row r="176" spans="2:17">
      <c r="B176" s="116"/>
      <c r="C176" s="116"/>
      <c r="D176" s="116"/>
      <c r="E176" s="117"/>
      <c r="F176" s="117"/>
      <c r="G176" s="117"/>
      <c r="H176" s="117"/>
      <c r="I176" s="117"/>
      <c r="J176" s="117"/>
      <c r="K176" s="117"/>
      <c r="L176" s="117"/>
      <c r="M176" s="117"/>
      <c r="N176" s="117"/>
      <c r="O176" s="117"/>
      <c r="P176" s="117"/>
      <c r="Q176" s="117"/>
    </row>
  </sheetData>
  <sheetProtection sheet="1" objects="1" scenarios="1"/>
  <mergeCells count="2">
    <mergeCell ref="B6:Q6"/>
    <mergeCell ref="B7:Q7"/>
  </mergeCells>
  <phoneticPr fontId="3" type="noConversion"/>
  <dataValidations count="1">
    <dataValidation allowBlank="1" showInputMessage="1" showErrorMessage="1" sqref="C5:C1048576 A1:B1048576 D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גיליון13">
    <tabColor rgb="FFFFFF00"/>
    <pageSetUpPr fitToPage="1"/>
  </sheetPr>
  <dimension ref="B1:P452"/>
  <sheetViews>
    <sheetView rightToLeft="1" workbookViewId="0"/>
  </sheetViews>
  <sheetFormatPr defaultColWidth="9.140625" defaultRowHeight="18"/>
  <cols>
    <col min="1" max="1" width="3" style="1" customWidth="1"/>
    <col min="2" max="2" width="35.42578125" style="2" bestFit="1" customWidth="1"/>
    <col min="3" max="3" width="34.42578125" style="2" customWidth="1"/>
    <col min="4" max="4" width="4.5703125" style="1" bestFit="1" customWidth="1"/>
    <col min="5" max="5" width="4.85546875" style="1" bestFit="1" customWidth="1"/>
    <col min="6" max="6" width="11.28515625" style="1" bestFit="1" customWidth="1"/>
    <col min="7" max="7" width="6.140625" style="1" bestFit="1" customWidth="1"/>
    <col min="8" max="8" width="9" style="1" bestFit="1" customWidth="1"/>
    <col min="9" max="9" width="6.85546875" style="1" bestFit="1" customWidth="1"/>
    <col min="10" max="10" width="7.5703125" style="1" bestFit="1" customWidth="1"/>
    <col min="11" max="11" width="14.28515625" style="1" bestFit="1" customWidth="1"/>
    <col min="12" max="12" width="7.28515625" style="1" bestFit="1" customWidth="1"/>
    <col min="13" max="13" width="13.140625" style="1" bestFit="1" customWidth="1"/>
    <col min="14" max="14" width="6.28515625" style="1" bestFit="1" customWidth="1"/>
    <col min="15" max="15" width="9.140625" style="1" customWidth="1"/>
    <col min="16" max="16" width="9" style="1" bestFit="1" customWidth="1"/>
    <col min="17" max="16384" width="9.140625" style="1"/>
  </cols>
  <sheetData>
    <row r="1" spans="2:16">
      <c r="B1" s="46" t="s">
        <v>142</v>
      </c>
      <c r="C1" s="67" t="s" vm="1">
        <v>224</v>
      </c>
    </row>
    <row r="2" spans="2:16">
      <c r="B2" s="46" t="s">
        <v>141</v>
      </c>
      <c r="C2" s="67" t="s">
        <v>225</v>
      </c>
    </row>
    <row r="3" spans="2:16">
      <c r="B3" s="46" t="s">
        <v>143</v>
      </c>
      <c r="C3" s="67" t="s">
        <v>226</v>
      </c>
    </row>
    <row r="4" spans="2:16">
      <c r="B4" s="46" t="s">
        <v>144</v>
      </c>
      <c r="C4" s="67">
        <v>2207</v>
      </c>
    </row>
    <row r="6" spans="2:16" ht="26.25" customHeight="1">
      <c r="B6" s="153" t="s">
        <v>170</v>
      </c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5"/>
    </row>
    <row r="7" spans="2:16" ht="26.25" customHeight="1">
      <c r="B7" s="153" t="s">
        <v>85</v>
      </c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5"/>
    </row>
    <row r="8" spans="2:16" s="3" customFormat="1" ht="78.75">
      <c r="B8" s="21" t="s">
        <v>112</v>
      </c>
      <c r="C8" s="29" t="s">
        <v>44</v>
      </c>
      <c r="D8" s="29" t="s">
        <v>14</v>
      </c>
      <c r="E8" s="29" t="s">
        <v>64</v>
      </c>
      <c r="F8" s="29" t="s">
        <v>100</v>
      </c>
      <c r="G8" s="29" t="s">
        <v>17</v>
      </c>
      <c r="H8" s="29" t="s">
        <v>99</v>
      </c>
      <c r="I8" s="29" t="s">
        <v>16</v>
      </c>
      <c r="J8" s="29" t="s">
        <v>18</v>
      </c>
      <c r="K8" s="29" t="s">
        <v>201</v>
      </c>
      <c r="L8" s="29" t="s">
        <v>200</v>
      </c>
      <c r="M8" s="29" t="s">
        <v>107</v>
      </c>
      <c r="N8" s="29" t="s">
        <v>57</v>
      </c>
      <c r="O8" s="29" t="s">
        <v>145</v>
      </c>
      <c r="P8" s="30" t="s">
        <v>147</v>
      </c>
    </row>
    <row r="9" spans="2:16" s="3" customFormat="1" ht="25.5" customHeight="1">
      <c r="B9" s="14"/>
      <c r="C9" s="31"/>
      <c r="D9" s="31"/>
      <c r="E9" s="31"/>
      <c r="F9" s="31" t="s">
        <v>21</v>
      </c>
      <c r="G9" s="31" t="s">
        <v>20</v>
      </c>
      <c r="H9" s="31"/>
      <c r="I9" s="31" t="s">
        <v>19</v>
      </c>
      <c r="J9" s="31" t="s">
        <v>19</v>
      </c>
      <c r="K9" s="31" t="s">
        <v>208</v>
      </c>
      <c r="L9" s="31"/>
      <c r="M9" s="31" t="s">
        <v>204</v>
      </c>
      <c r="N9" s="31" t="s">
        <v>19</v>
      </c>
      <c r="O9" s="31" t="s">
        <v>19</v>
      </c>
      <c r="P9" s="32" t="s">
        <v>19</v>
      </c>
    </row>
    <row r="10" spans="2:16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9" t="s">
        <v>13</v>
      </c>
    </row>
    <row r="11" spans="2:16" s="4" customFormat="1" ht="18" customHeight="1">
      <c r="B11" s="84" t="s">
        <v>25</v>
      </c>
      <c r="C11" s="85"/>
      <c r="D11" s="85"/>
      <c r="E11" s="85"/>
      <c r="F11" s="85"/>
      <c r="G11" s="87">
        <v>6.2321157981694606</v>
      </c>
      <c r="H11" s="85"/>
      <c r="I11" s="85"/>
      <c r="J11" s="88">
        <v>4.8745112190162365E-2</v>
      </c>
      <c r="K11" s="87"/>
      <c r="L11" s="89"/>
      <c r="M11" s="87">
        <v>1951177.6011770053</v>
      </c>
      <c r="N11" s="85"/>
      <c r="O11" s="90">
        <f>IFERROR(M11/$M$11,0)</f>
        <v>1</v>
      </c>
      <c r="P11" s="90">
        <f>M11/'סכום נכסי הקרן'!$C$42</f>
        <v>0.61547684702652394</v>
      </c>
    </row>
    <row r="12" spans="2:16" ht="21.75" customHeight="1">
      <c r="B12" s="70" t="s">
        <v>194</v>
      </c>
      <c r="C12" s="71"/>
      <c r="D12" s="71"/>
      <c r="E12" s="71"/>
      <c r="F12" s="71"/>
      <c r="G12" s="79">
        <v>6.2321157981694562</v>
      </c>
      <c r="H12" s="71"/>
      <c r="I12" s="71"/>
      <c r="J12" s="91">
        <v>4.8745112190162365E-2</v>
      </c>
      <c r="K12" s="79"/>
      <c r="L12" s="81"/>
      <c r="M12" s="79">
        <v>1951177.601177006</v>
      </c>
      <c r="N12" s="71"/>
      <c r="O12" s="80">
        <f t="shared" ref="O12:O77" si="0">IFERROR(M12/$M$11,0)</f>
        <v>1.0000000000000004</v>
      </c>
      <c r="P12" s="80">
        <f>M12/'סכום נכסי הקרן'!$C$42</f>
        <v>0.61547684702652417</v>
      </c>
    </row>
    <row r="13" spans="2:16">
      <c r="B13" s="109" t="s">
        <v>2604</v>
      </c>
      <c r="C13" s="71"/>
      <c r="D13" s="71"/>
      <c r="E13" s="71"/>
      <c r="F13" s="71"/>
      <c r="G13" s="79">
        <f>AVERAGE(G14:G20)</f>
        <v>4.6500000000002002</v>
      </c>
      <c r="H13" s="71"/>
      <c r="I13" s="71"/>
      <c r="J13" s="131">
        <v>5.1400000000000071E-2</v>
      </c>
      <c r="K13" s="79"/>
      <c r="L13" s="81"/>
      <c r="M13" s="79">
        <f>SUM(M14:M20)</f>
        <v>164428.26268677102</v>
      </c>
      <c r="N13" s="71"/>
      <c r="O13" s="80">
        <f t="shared" si="0"/>
        <v>8.427129472354708E-2</v>
      </c>
      <c r="P13" s="80">
        <f>M13/'סכום נכסי הקרן'!$C$42</f>
        <v>5.1867030771291706E-2</v>
      </c>
    </row>
    <row r="14" spans="2:16">
      <c r="B14" s="75" t="s">
        <v>1434</v>
      </c>
      <c r="C14" s="69">
        <v>9444</v>
      </c>
      <c r="D14" s="69" t="s">
        <v>229</v>
      </c>
      <c r="E14" s="69"/>
      <c r="F14" s="94">
        <v>44958</v>
      </c>
      <c r="G14" s="76">
        <v>4.3399999999997592</v>
      </c>
      <c r="H14" s="82" t="s">
        <v>129</v>
      </c>
      <c r="I14" s="83">
        <v>5.1500000000000004E-2</v>
      </c>
      <c r="J14" s="83">
        <v>5.1399999999997871E-2</v>
      </c>
      <c r="K14" s="76">
        <v>6404832.3213270009</v>
      </c>
      <c r="L14" s="78">
        <v>106.44252954593367</v>
      </c>
      <c r="M14" s="76">
        <v>6817.4655359960016</v>
      </c>
      <c r="N14" s="69"/>
      <c r="O14" s="77">
        <f t="shared" si="0"/>
        <v>3.4940261367717189E-3</v>
      </c>
      <c r="P14" s="77">
        <f>M14/'סכום נכסי הקרן'!$C$42</f>
        <v>2.1504921900885239E-3</v>
      </c>
    </row>
    <row r="15" spans="2:16">
      <c r="B15" s="75" t="s">
        <v>1435</v>
      </c>
      <c r="C15" s="69">
        <v>9499</v>
      </c>
      <c r="D15" s="69" t="s">
        <v>229</v>
      </c>
      <c r="E15" s="69"/>
      <c r="F15" s="94">
        <v>44986</v>
      </c>
      <c r="G15" s="76">
        <v>4.4200000000018766</v>
      </c>
      <c r="H15" s="82" t="s">
        <v>129</v>
      </c>
      <c r="I15" s="83">
        <v>5.1500000000000004E-2</v>
      </c>
      <c r="J15" s="83">
        <v>5.1400000000018056E-2</v>
      </c>
      <c r="K15" s="76">
        <v>534623.57407800015</v>
      </c>
      <c r="L15" s="78">
        <v>105.70327726972836</v>
      </c>
      <c r="M15" s="76">
        <v>565.11463885700005</v>
      </c>
      <c r="N15" s="69"/>
      <c r="O15" s="77">
        <f t="shared" si="0"/>
        <v>2.8962747343763424E-4</v>
      </c>
      <c r="P15" s="77">
        <f>M15/'סכום נכסי הקרן'!$C$42</f>
        <v>1.7825900416365345E-4</v>
      </c>
    </row>
    <row r="16" spans="2:16">
      <c r="B16" s="75" t="s">
        <v>1436</v>
      </c>
      <c r="C16" s="69">
        <v>9528</v>
      </c>
      <c r="D16" s="69" t="s">
        <v>229</v>
      </c>
      <c r="E16" s="69"/>
      <c r="F16" s="94">
        <v>45047</v>
      </c>
      <c r="G16" s="76">
        <v>4.5900000000000132</v>
      </c>
      <c r="H16" s="82" t="s">
        <v>129</v>
      </c>
      <c r="I16" s="83">
        <v>5.1500000000000004E-2</v>
      </c>
      <c r="J16" s="83">
        <v>5.1400000000000147E-2</v>
      </c>
      <c r="K16" s="76">
        <v>35775896.796684004</v>
      </c>
      <c r="L16" s="78">
        <v>103.90682105650124</v>
      </c>
      <c r="M16" s="76">
        <v>37173.597065889007</v>
      </c>
      <c r="N16" s="69"/>
      <c r="O16" s="77">
        <f t="shared" si="0"/>
        <v>1.9051877719109139E-2</v>
      </c>
      <c r="P16" s="77">
        <f>M16/'סכום נכסי הקרן'!$C$42</f>
        <v>1.1725989628492176E-2</v>
      </c>
    </row>
    <row r="17" spans="2:16">
      <c r="B17" s="75" t="s">
        <v>1437</v>
      </c>
      <c r="C17" s="69">
        <v>9586</v>
      </c>
      <c r="D17" s="69" t="s">
        <v>229</v>
      </c>
      <c r="E17" s="69"/>
      <c r="F17" s="94">
        <v>45078</v>
      </c>
      <c r="G17" s="76">
        <v>4.669999999999944</v>
      </c>
      <c r="H17" s="82" t="s">
        <v>129</v>
      </c>
      <c r="I17" s="83">
        <v>5.1500000000000004E-2</v>
      </c>
      <c r="J17" s="83">
        <v>5.1399999999999162E-2</v>
      </c>
      <c r="K17" s="76">
        <v>20015966.726514004</v>
      </c>
      <c r="L17" s="78">
        <v>102.66576532487535</v>
      </c>
      <c r="M17" s="76">
        <v>20549.545426948003</v>
      </c>
      <c r="N17" s="69"/>
      <c r="O17" s="77">
        <f t="shared" si="0"/>
        <v>1.0531868249487868E-2</v>
      </c>
      <c r="P17" s="77">
        <f>M17/'סכום נכסי הקרן'!$C$42</f>
        <v>6.4821210634935485E-3</v>
      </c>
    </row>
    <row r="18" spans="2:16">
      <c r="B18" s="75" t="s">
        <v>1438</v>
      </c>
      <c r="C18" s="69">
        <v>9636</v>
      </c>
      <c r="D18" s="69" t="s">
        <v>229</v>
      </c>
      <c r="E18" s="69"/>
      <c r="F18" s="94">
        <v>45108</v>
      </c>
      <c r="G18" s="76">
        <v>4.7600000000000238</v>
      </c>
      <c r="H18" s="82" t="s">
        <v>129</v>
      </c>
      <c r="I18" s="83">
        <v>5.1500000000000004E-2</v>
      </c>
      <c r="J18" s="83">
        <v>5.1399999999999987E-2</v>
      </c>
      <c r="K18" s="76">
        <v>28210540.798795003</v>
      </c>
      <c r="L18" s="78">
        <v>102.04083356021872</v>
      </c>
      <c r="M18" s="76">
        <v>28786.270982936003</v>
      </c>
      <c r="N18" s="69"/>
      <c r="O18" s="77">
        <f t="shared" si="0"/>
        <v>1.4753280770326244E-2</v>
      </c>
      <c r="P18" s="77">
        <f>M18/'סכום נכסי הקרן'!$C$42</f>
        <v>9.0803027318174436E-3</v>
      </c>
    </row>
    <row r="19" spans="2:16">
      <c r="B19" s="75" t="s">
        <v>1439</v>
      </c>
      <c r="C19" s="69">
        <v>9689</v>
      </c>
      <c r="D19" s="69" t="s">
        <v>229</v>
      </c>
      <c r="E19" s="69"/>
      <c r="F19" s="94">
        <v>45139</v>
      </c>
      <c r="G19" s="76">
        <v>4.8399999999999759</v>
      </c>
      <c r="H19" s="82" t="s">
        <v>129</v>
      </c>
      <c r="I19" s="83">
        <v>5.1500000000000004E-2</v>
      </c>
      <c r="J19" s="83">
        <v>5.1399999999999821E-2</v>
      </c>
      <c r="K19" s="76">
        <v>59569206.635367006</v>
      </c>
      <c r="L19" s="78">
        <v>101.6147043503412</v>
      </c>
      <c r="M19" s="76">
        <v>60531.073206372013</v>
      </c>
      <c r="N19" s="69"/>
      <c r="O19" s="77">
        <f t="shared" si="0"/>
        <v>3.1022841370184837E-2</v>
      </c>
      <c r="P19" s="77">
        <f>M19/'סכום נכסי הקרן'!$C$42</f>
        <v>1.9093840592325374E-2</v>
      </c>
    </row>
    <row r="20" spans="2:16">
      <c r="B20" s="75" t="s">
        <v>1440</v>
      </c>
      <c r="C20" s="69">
        <v>9731</v>
      </c>
      <c r="D20" s="69" t="s">
        <v>229</v>
      </c>
      <c r="E20" s="69"/>
      <c r="F20" s="94">
        <v>45170</v>
      </c>
      <c r="G20" s="76">
        <v>4.9299999999998114</v>
      </c>
      <c r="H20" s="82" t="s">
        <v>129</v>
      </c>
      <c r="I20" s="83">
        <v>5.1500000000000004E-2</v>
      </c>
      <c r="J20" s="83">
        <v>5.1399999999997788E-2</v>
      </c>
      <c r="K20" s="76">
        <v>9915969.4430940021</v>
      </c>
      <c r="L20" s="78">
        <v>100.89982514761722</v>
      </c>
      <c r="M20" s="76">
        <v>10005.195829773002</v>
      </c>
      <c r="N20" s="69"/>
      <c r="O20" s="77">
        <f t="shared" si="0"/>
        <v>5.1277730042296431E-3</v>
      </c>
      <c r="P20" s="77">
        <f>M20/'סכום נכסי הקרן'!$C$42</f>
        <v>3.1560255609109876E-3</v>
      </c>
    </row>
    <row r="21" spans="2:16">
      <c r="B21" s="75"/>
      <c r="C21" s="69"/>
      <c r="D21" s="69"/>
      <c r="E21" s="69"/>
      <c r="F21" s="94"/>
      <c r="G21" s="76"/>
      <c r="H21" s="82"/>
      <c r="I21" s="83"/>
      <c r="J21" s="83"/>
      <c r="K21" s="76"/>
      <c r="L21" s="78"/>
      <c r="M21" s="76"/>
      <c r="N21" s="69"/>
      <c r="O21" s="77"/>
      <c r="P21" s="77"/>
    </row>
    <row r="22" spans="2:16">
      <c r="B22" s="86" t="s">
        <v>65</v>
      </c>
      <c r="C22" s="69"/>
      <c r="D22" s="69"/>
      <c r="E22" s="69"/>
      <c r="F22" s="94"/>
      <c r="G22" s="132">
        <f>AVERAGE(G23:G165)</f>
        <v>5.5550000000002528</v>
      </c>
      <c r="H22" s="82"/>
      <c r="I22" s="83"/>
      <c r="J22" s="133">
        <f>AVERAGE(J23:J165)</f>
        <v>4.8480882352936641E-2</v>
      </c>
      <c r="K22" s="76"/>
      <c r="L22" s="76"/>
      <c r="M22" s="134">
        <f>SUM(M23:M163)</f>
        <v>1786749.3384902338</v>
      </c>
      <c r="N22" s="69"/>
      <c r="O22" s="80">
        <f>IFERROR(M22/$M$11,0)</f>
        <v>0.91572870527645267</v>
      </c>
      <c r="P22" s="80">
        <f>M22/'סכום נכסי הקרן'!$C$42</f>
        <v>0.5636098162552321</v>
      </c>
    </row>
    <row r="23" spans="2:16">
      <c r="B23" s="75" t="s">
        <v>1441</v>
      </c>
      <c r="C23" s="69" t="s">
        <v>1442</v>
      </c>
      <c r="D23" s="69" t="s">
        <v>229</v>
      </c>
      <c r="E23" s="69"/>
      <c r="F23" s="94">
        <v>39845</v>
      </c>
      <c r="G23" s="76">
        <v>0.33999999999926572</v>
      </c>
      <c r="H23" s="82" t="s">
        <v>129</v>
      </c>
      <c r="I23" s="83">
        <v>4.8000000000000001E-2</v>
      </c>
      <c r="J23" s="83">
        <v>4.7600000000034878E-2</v>
      </c>
      <c r="K23" s="76">
        <v>172562.47519500004</v>
      </c>
      <c r="L23" s="78">
        <v>126.27812299999999</v>
      </c>
      <c r="M23" s="76">
        <v>217.90865427400004</v>
      </c>
      <c r="N23" s="69"/>
      <c r="O23" s="77">
        <f t="shared" si="0"/>
        <v>1.1168058414700507E-4</v>
      </c>
      <c r="P23" s="77">
        <f>M23/'סכום נכסי הקרן'!$C$42</f>
        <v>6.8736813804879076E-5</v>
      </c>
    </row>
    <row r="24" spans="2:16">
      <c r="B24" s="75" t="s">
        <v>1443</v>
      </c>
      <c r="C24" s="69" t="s">
        <v>1444</v>
      </c>
      <c r="D24" s="69" t="s">
        <v>229</v>
      </c>
      <c r="E24" s="69"/>
      <c r="F24" s="94">
        <v>39873</v>
      </c>
      <c r="G24" s="76">
        <v>0.42000000000006737</v>
      </c>
      <c r="H24" s="82" t="s">
        <v>129</v>
      </c>
      <c r="I24" s="83">
        <v>4.8000000000000001E-2</v>
      </c>
      <c r="J24" s="83">
        <v>4.8100000000001211E-2</v>
      </c>
      <c r="K24" s="76">
        <v>6342907.7096550008</v>
      </c>
      <c r="L24" s="78">
        <v>126.45051599999999</v>
      </c>
      <c r="M24" s="76">
        <v>8020.6395490630011</v>
      </c>
      <c r="N24" s="69"/>
      <c r="O24" s="77">
        <f t="shared" si="0"/>
        <v>4.1106660635222159E-3</v>
      </c>
      <c r="P24" s="77">
        <f>M24/'סכום נכסי הקרן'!$C$42</f>
        <v>2.5300197879555863E-3</v>
      </c>
    </row>
    <row r="25" spans="2:16">
      <c r="B25" s="75" t="s">
        <v>1445</v>
      </c>
      <c r="C25" s="69" t="s">
        <v>1446</v>
      </c>
      <c r="D25" s="69" t="s">
        <v>229</v>
      </c>
      <c r="E25" s="69"/>
      <c r="F25" s="94">
        <v>39934</v>
      </c>
      <c r="G25" s="76">
        <v>0.56999999999997508</v>
      </c>
      <c r="H25" s="82" t="s">
        <v>129</v>
      </c>
      <c r="I25" s="83">
        <v>4.8000000000000001E-2</v>
      </c>
      <c r="J25" s="83">
        <v>4.8300000000000919E-2</v>
      </c>
      <c r="K25" s="76">
        <v>6921704.9493900016</v>
      </c>
      <c r="L25" s="78">
        <v>127.956633</v>
      </c>
      <c r="M25" s="76">
        <v>8856.7806147460033</v>
      </c>
      <c r="N25" s="69"/>
      <c r="O25" s="77">
        <f t="shared" si="0"/>
        <v>4.5391975642828947E-3</v>
      </c>
      <c r="P25" s="77">
        <f>M25/'סכום נכסי הקרן'!$C$42</f>
        <v>2.7937710048953129E-3</v>
      </c>
    </row>
    <row r="26" spans="2:16">
      <c r="B26" s="75" t="s">
        <v>1447</v>
      </c>
      <c r="C26" s="69" t="s">
        <v>1448</v>
      </c>
      <c r="D26" s="69" t="s">
        <v>229</v>
      </c>
      <c r="E26" s="69"/>
      <c r="F26" s="94">
        <v>40148</v>
      </c>
      <c r="G26" s="76">
        <v>1.1399999999999522</v>
      </c>
      <c r="H26" s="82" t="s">
        <v>129</v>
      </c>
      <c r="I26" s="83">
        <v>4.8000000000000001E-2</v>
      </c>
      <c r="J26" s="83">
        <v>4.8299999999999441E-2</v>
      </c>
      <c r="K26" s="76">
        <v>9223333.3495710008</v>
      </c>
      <c r="L26" s="78">
        <v>122.834204</v>
      </c>
      <c r="M26" s="76">
        <v>11329.408075261003</v>
      </c>
      <c r="N26" s="69"/>
      <c r="O26" s="77">
        <f t="shared" si="0"/>
        <v>5.8064463575364872E-3</v>
      </c>
      <c r="P26" s="77">
        <f>M26/'סכום נכסי הקרן'!$C$42</f>
        <v>3.5737332965652016E-3</v>
      </c>
    </row>
    <row r="27" spans="2:16">
      <c r="B27" s="75" t="s">
        <v>1449</v>
      </c>
      <c r="C27" s="69" t="s">
        <v>1450</v>
      </c>
      <c r="D27" s="69" t="s">
        <v>229</v>
      </c>
      <c r="E27" s="69"/>
      <c r="F27" s="94">
        <v>40269</v>
      </c>
      <c r="G27" s="76">
        <v>1.4399999999999846</v>
      </c>
      <c r="H27" s="82" t="s">
        <v>129</v>
      </c>
      <c r="I27" s="83">
        <v>4.8000000000000001E-2</v>
      </c>
      <c r="J27" s="83">
        <v>4.8499999999999995E-2</v>
      </c>
      <c r="K27" s="76">
        <v>10457460.596286003</v>
      </c>
      <c r="L27" s="78">
        <v>124.639751</v>
      </c>
      <c r="M27" s="76">
        <v>13034.152898080003</v>
      </c>
      <c r="N27" s="69"/>
      <c r="O27" s="77">
        <f t="shared" si="0"/>
        <v>6.6801468457906828E-3</v>
      </c>
      <c r="P27" s="77">
        <f>M27/'סכום נכסי הקרן'!$C$42</f>
        <v>4.1114757183214282E-3</v>
      </c>
    </row>
    <row r="28" spans="2:16">
      <c r="B28" s="75" t="s">
        <v>1451</v>
      </c>
      <c r="C28" s="69" t="s">
        <v>1452</v>
      </c>
      <c r="D28" s="69" t="s">
        <v>229</v>
      </c>
      <c r="E28" s="69"/>
      <c r="F28" s="94">
        <v>40391</v>
      </c>
      <c r="G28" s="76">
        <v>1.7700000000001375</v>
      </c>
      <c r="H28" s="82" t="s">
        <v>129</v>
      </c>
      <c r="I28" s="83">
        <v>4.8000000000000001E-2</v>
      </c>
      <c r="J28" s="83">
        <v>4.8400000000001935E-2</v>
      </c>
      <c r="K28" s="76">
        <v>7045321.3734420016</v>
      </c>
      <c r="L28" s="78">
        <v>120.715659</v>
      </c>
      <c r="M28" s="76">
        <v>8504.8061015790008</v>
      </c>
      <c r="N28" s="69"/>
      <c r="O28" s="77">
        <f t="shared" si="0"/>
        <v>4.3588067515989634E-3</v>
      </c>
      <c r="P28" s="77">
        <f>M28/'סכום נכסי הקרן'!$C$42</f>
        <v>2.6827446362720549E-3</v>
      </c>
    </row>
    <row r="29" spans="2:16">
      <c r="B29" s="75" t="s">
        <v>1453</v>
      </c>
      <c r="C29" s="69" t="s">
        <v>1454</v>
      </c>
      <c r="D29" s="69" t="s">
        <v>229</v>
      </c>
      <c r="E29" s="69"/>
      <c r="F29" s="94">
        <v>40452</v>
      </c>
      <c r="G29" s="76">
        <v>1.8900000000000048</v>
      </c>
      <c r="H29" s="82" t="s">
        <v>129</v>
      </c>
      <c r="I29" s="83">
        <v>4.8000000000000001E-2</v>
      </c>
      <c r="J29" s="83">
        <v>4.850000000000023E-2</v>
      </c>
      <c r="K29" s="76">
        <v>9339092.7975180019</v>
      </c>
      <c r="L29" s="78">
        <v>121.478971</v>
      </c>
      <c r="M29" s="76">
        <v>11345.033847754999</v>
      </c>
      <c r="N29" s="69"/>
      <c r="O29" s="77">
        <f t="shared" si="0"/>
        <v>5.8144547379548406E-3</v>
      </c>
      <c r="P29" s="77">
        <f>M29/'סכום נכסי הקרן'!$C$42</f>
        <v>3.5786622692948792E-3</v>
      </c>
    </row>
    <row r="30" spans="2:16">
      <c r="B30" s="75" t="s">
        <v>1455</v>
      </c>
      <c r="C30" s="69" t="s">
        <v>1456</v>
      </c>
      <c r="D30" s="69" t="s">
        <v>229</v>
      </c>
      <c r="E30" s="69"/>
      <c r="F30" s="94">
        <v>40909</v>
      </c>
      <c r="G30" s="76">
        <v>3.0199999999997647</v>
      </c>
      <c r="H30" s="82" t="s">
        <v>129</v>
      </c>
      <c r="I30" s="83">
        <v>4.8000000000000001E-2</v>
      </c>
      <c r="J30" s="83">
        <v>4.8499999999996317E-2</v>
      </c>
      <c r="K30" s="76">
        <v>6641356.4019990014</v>
      </c>
      <c r="L30" s="78">
        <v>116.314379</v>
      </c>
      <c r="M30" s="76">
        <v>7724.8524731410007</v>
      </c>
      <c r="N30" s="69"/>
      <c r="O30" s="77">
        <f t="shared" si="0"/>
        <v>3.9590719309616678E-3</v>
      </c>
      <c r="P30" s="77">
        <f>M30/'סכום נכסי הקרן'!$C$42</f>
        <v>2.436717109219499E-3</v>
      </c>
    </row>
    <row r="31" spans="2:16">
      <c r="B31" s="75" t="s">
        <v>1457</v>
      </c>
      <c r="C31" s="69">
        <v>8790</v>
      </c>
      <c r="D31" s="69" t="s">
        <v>229</v>
      </c>
      <c r="E31" s="69"/>
      <c r="F31" s="94">
        <v>41030</v>
      </c>
      <c r="G31" s="76">
        <v>3.2699999999998113</v>
      </c>
      <c r="H31" s="82" t="s">
        <v>129</v>
      </c>
      <c r="I31" s="83">
        <v>4.8000000000000001E-2</v>
      </c>
      <c r="J31" s="83">
        <v>4.8599999999997631E-2</v>
      </c>
      <c r="K31" s="76">
        <v>9186143.6626740023</v>
      </c>
      <c r="L31" s="78">
        <v>116.762669</v>
      </c>
      <c r="M31" s="76">
        <v>10725.986523589001</v>
      </c>
      <c r="N31" s="69"/>
      <c r="O31" s="77">
        <f t="shared" si="0"/>
        <v>5.497186169582299E-3</v>
      </c>
      <c r="P31" s="77">
        <f>M31/'סכום נכסי הקרן'!$C$42</f>
        <v>3.3833908111723281E-3</v>
      </c>
    </row>
    <row r="32" spans="2:16">
      <c r="B32" s="75" t="s">
        <v>1458</v>
      </c>
      <c r="C32" s="69" t="s">
        <v>1459</v>
      </c>
      <c r="D32" s="69" t="s">
        <v>229</v>
      </c>
      <c r="E32" s="69"/>
      <c r="F32" s="94">
        <v>41091</v>
      </c>
      <c r="G32" s="76">
        <v>3.4400000000005098</v>
      </c>
      <c r="H32" s="82" t="s">
        <v>129</v>
      </c>
      <c r="I32" s="83">
        <v>4.8000000000000001E-2</v>
      </c>
      <c r="J32" s="83">
        <v>4.860000000001085E-2</v>
      </c>
      <c r="K32" s="76">
        <v>1364960.448819</v>
      </c>
      <c r="L32" s="78">
        <v>114.85022499999999</v>
      </c>
      <c r="M32" s="76">
        <v>1567.6601472550001</v>
      </c>
      <c r="N32" s="69"/>
      <c r="O32" s="77">
        <f t="shared" si="0"/>
        <v>8.0344308294096002E-4</v>
      </c>
      <c r="P32" s="77">
        <f>M32/'סכום נכסי הקרן'!$C$42</f>
        <v>4.9450061545377208E-4</v>
      </c>
    </row>
    <row r="33" spans="2:16">
      <c r="B33" s="75" t="s">
        <v>1460</v>
      </c>
      <c r="C33" s="69" t="s">
        <v>1461</v>
      </c>
      <c r="D33" s="69" t="s">
        <v>229</v>
      </c>
      <c r="E33" s="69"/>
      <c r="F33" s="94">
        <v>41122</v>
      </c>
      <c r="G33" s="76">
        <v>3.519999999999976</v>
      </c>
      <c r="H33" s="82" t="s">
        <v>129</v>
      </c>
      <c r="I33" s="83">
        <v>4.8000000000000001E-2</v>
      </c>
      <c r="J33" s="83">
        <v>4.8499999999998808E-2</v>
      </c>
      <c r="K33" s="76">
        <v>4384541.8655279996</v>
      </c>
      <c r="L33" s="78">
        <v>114.747176</v>
      </c>
      <c r="M33" s="76">
        <v>5031.1379839560004</v>
      </c>
      <c r="N33" s="69"/>
      <c r="O33" s="77">
        <f t="shared" si="0"/>
        <v>2.5785136016942159E-3</v>
      </c>
      <c r="P33" s="77">
        <f>M33/'סכום נכסי הקרן'!$C$42</f>
        <v>1.5870154215857622E-3</v>
      </c>
    </row>
    <row r="34" spans="2:16">
      <c r="B34" s="75" t="s">
        <v>1462</v>
      </c>
      <c r="C34" s="69" t="s">
        <v>1463</v>
      </c>
      <c r="D34" s="69" t="s">
        <v>229</v>
      </c>
      <c r="E34" s="69"/>
      <c r="F34" s="94">
        <v>41154</v>
      </c>
      <c r="G34" s="76">
        <v>3.6099999999999839</v>
      </c>
      <c r="H34" s="82" t="s">
        <v>129</v>
      </c>
      <c r="I34" s="83">
        <v>4.8000000000000001E-2</v>
      </c>
      <c r="J34" s="83">
        <v>4.8500000000000119E-2</v>
      </c>
      <c r="K34" s="76">
        <v>7649435.5361820022</v>
      </c>
      <c r="L34" s="78">
        <v>114.180622</v>
      </c>
      <c r="M34" s="76">
        <v>8734.1730636740012</v>
      </c>
      <c r="N34" s="69"/>
      <c r="O34" s="77">
        <f t="shared" si="0"/>
        <v>4.47635984464218E-3</v>
      </c>
      <c r="P34" s="77">
        <f>M34/'סכום נכסי הקרן'!$C$42</f>
        <v>2.7550958433365095E-3</v>
      </c>
    </row>
    <row r="35" spans="2:16">
      <c r="B35" s="75" t="s">
        <v>1464</v>
      </c>
      <c r="C35" s="69" t="s">
        <v>1465</v>
      </c>
      <c r="D35" s="69" t="s">
        <v>229</v>
      </c>
      <c r="E35" s="69"/>
      <c r="F35" s="94">
        <v>41184</v>
      </c>
      <c r="G35" s="76">
        <v>3.6099999999999457</v>
      </c>
      <c r="H35" s="82" t="s">
        <v>129</v>
      </c>
      <c r="I35" s="83">
        <v>4.8000000000000001E-2</v>
      </c>
      <c r="J35" s="83">
        <v>4.8499999999999079E-2</v>
      </c>
      <c r="K35" s="76">
        <v>8587267.4840040021</v>
      </c>
      <c r="L35" s="78">
        <v>115.248625</v>
      </c>
      <c r="M35" s="76">
        <v>9896.7076704140018</v>
      </c>
      <c r="N35" s="69"/>
      <c r="O35" s="77">
        <f t="shared" si="0"/>
        <v>5.0721716282741396E-3</v>
      </c>
      <c r="P35" s="77">
        <f>M35/'סכום נכסי הקרן'!$C$42</f>
        <v>3.1218042013475577E-3</v>
      </c>
    </row>
    <row r="36" spans="2:16">
      <c r="B36" s="75" t="s">
        <v>1466</v>
      </c>
      <c r="C36" s="69" t="s">
        <v>1467</v>
      </c>
      <c r="D36" s="69" t="s">
        <v>229</v>
      </c>
      <c r="E36" s="69"/>
      <c r="F36" s="94">
        <v>41214</v>
      </c>
      <c r="G36" s="76">
        <v>3.6900000000002113</v>
      </c>
      <c r="H36" s="82" t="s">
        <v>129</v>
      </c>
      <c r="I36" s="83">
        <v>4.8000000000000001E-2</v>
      </c>
      <c r="J36" s="83">
        <v>4.850000000000225E-2</v>
      </c>
      <c r="K36" s="76">
        <v>9038490.7117230017</v>
      </c>
      <c r="L36" s="78">
        <v>114.804287</v>
      </c>
      <c r="M36" s="76">
        <v>10376.574851849004</v>
      </c>
      <c r="N36" s="69"/>
      <c r="O36" s="77">
        <f t="shared" si="0"/>
        <v>5.3181088413425618E-3</v>
      </c>
      <c r="P36" s="77">
        <f>M36/'סכום נכסי הקרן'!$C$42</f>
        <v>3.2731728618134006E-3</v>
      </c>
    </row>
    <row r="37" spans="2:16">
      <c r="B37" s="75" t="s">
        <v>1468</v>
      </c>
      <c r="C37" s="69" t="s">
        <v>1469</v>
      </c>
      <c r="D37" s="69" t="s">
        <v>229</v>
      </c>
      <c r="E37" s="69"/>
      <c r="F37" s="94">
        <v>41245</v>
      </c>
      <c r="G37" s="76">
        <v>3.7699999999998717</v>
      </c>
      <c r="H37" s="82" t="s">
        <v>129</v>
      </c>
      <c r="I37" s="83">
        <v>4.8000000000000001E-2</v>
      </c>
      <c r="J37" s="83">
        <v>4.849999999999819E-2</v>
      </c>
      <c r="K37" s="76">
        <v>9440360.4895380028</v>
      </c>
      <c r="L37" s="78">
        <v>114.55219099999999</v>
      </c>
      <c r="M37" s="76">
        <v>10814.139803307002</v>
      </c>
      <c r="N37" s="69"/>
      <c r="O37" s="77">
        <f t="shared" si="0"/>
        <v>5.5423656958667467E-3</v>
      </c>
      <c r="P37" s="77">
        <f>M37/'סכום נכסי הקרן'!$C$42</f>
        <v>3.4111977635600315E-3</v>
      </c>
    </row>
    <row r="38" spans="2:16">
      <c r="B38" s="75" t="s">
        <v>1470</v>
      </c>
      <c r="C38" s="69" t="s">
        <v>1471</v>
      </c>
      <c r="D38" s="69" t="s">
        <v>229</v>
      </c>
      <c r="E38" s="69"/>
      <c r="F38" s="94">
        <v>41275</v>
      </c>
      <c r="G38" s="76">
        <v>3.8599999999999888</v>
      </c>
      <c r="H38" s="82" t="s">
        <v>129</v>
      </c>
      <c r="I38" s="83">
        <v>4.8000000000000001E-2</v>
      </c>
      <c r="J38" s="83">
        <v>4.8499999999999342E-2</v>
      </c>
      <c r="K38" s="76">
        <v>9247835.4750540014</v>
      </c>
      <c r="L38" s="78">
        <v>114.645945</v>
      </c>
      <c r="M38" s="76">
        <v>10602.268353442003</v>
      </c>
      <c r="N38" s="69"/>
      <c r="O38" s="77">
        <f t="shared" si="0"/>
        <v>5.4337792454394801E-3</v>
      </c>
      <c r="P38" s="77">
        <f>M38/'סכום נכסי הקרן'!$C$42</f>
        <v>3.3443653174212557E-3</v>
      </c>
    </row>
    <row r="39" spans="2:16">
      <c r="B39" s="75" t="s">
        <v>1472</v>
      </c>
      <c r="C39" s="69" t="s">
        <v>1473</v>
      </c>
      <c r="D39" s="69" t="s">
        <v>229</v>
      </c>
      <c r="E39" s="69"/>
      <c r="F39" s="94">
        <v>41306</v>
      </c>
      <c r="G39" s="76">
        <v>3.9399999999998725</v>
      </c>
      <c r="H39" s="82" t="s">
        <v>129</v>
      </c>
      <c r="I39" s="83">
        <v>4.8000000000000001E-2</v>
      </c>
      <c r="J39" s="83">
        <v>4.8499999999999231E-2</v>
      </c>
      <c r="K39" s="76">
        <v>10852811.993925001</v>
      </c>
      <c r="L39" s="78">
        <v>113.978167</v>
      </c>
      <c r="M39" s="76">
        <v>12369.836179607002</v>
      </c>
      <c r="N39" s="69"/>
      <c r="O39" s="77">
        <f t="shared" si="0"/>
        <v>6.3396772144909659E-3</v>
      </c>
      <c r="P39" s="77">
        <f>M39/'סכום נכסי הקרן'!$C$42</f>
        <v>3.901924543140796E-3</v>
      </c>
    </row>
    <row r="40" spans="2:16">
      <c r="B40" s="75" t="s">
        <v>1474</v>
      </c>
      <c r="C40" s="69" t="s">
        <v>1475</v>
      </c>
      <c r="D40" s="69" t="s">
        <v>229</v>
      </c>
      <c r="E40" s="69"/>
      <c r="F40" s="94">
        <v>41334</v>
      </c>
      <c r="G40" s="76">
        <v>4.0200000000000777</v>
      </c>
      <c r="H40" s="82" t="s">
        <v>129</v>
      </c>
      <c r="I40" s="83">
        <v>4.8000000000000001E-2</v>
      </c>
      <c r="J40" s="83">
        <v>4.8500000000000647E-2</v>
      </c>
      <c r="K40" s="76">
        <v>8154260.800884001</v>
      </c>
      <c r="L40" s="78">
        <v>113.72683600000001</v>
      </c>
      <c r="M40" s="76">
        <v>9273.5827723640014</v>
      </c>
      <c r="N40" s="69"/>
      <c r="O40" s="77">
        <f t="shared" si="0"/>
        <v>4.752813258398372E-3</v>
      </c>
      <c r="P40" s="77">
        <f>M40/'סכום נכסי הקרן'!$C$42</f>
        <v>2.9252465187848894E-3</v>
      </c>
    </row>
    <row r="41" spans="2:16">
      <c r="B41" s="75" t="s">
        <v>1476</v>
      </c>
      <c r="C41" s="69" t="s">
        <v>1477</v>
      </c>
      <c r="D41" s="69" t="s">
        <v>229</v>
      </c>
      <c r="E41" s="69"/>
      <c r="F41" s="94">
        <v>41366</v>
      </c>
      <c r="G41" s="76">
        <v>4.009999999999863</v>
      </c>
      <c r="H41" s="82" t="s">
        <v>129</v>
      </c>
      <c r="I41" s="83">
        <v>4.8000000000000001E-2</v>
      </c>
      <c r="J41" s="83">
        <v>4.8499999999998475E-2</v>
      </c>
      <c r="K41" s="76">
        <v>11301067.030671002</v>
      </c>
      <c r="L41" s="78">
        <v>115.99018</v>
      </c>
      <c r="M41" s="76">
        <v>13108.127939080001</v>
      </c>
      <c r="N41" s="69"/>
      <c r="O41" s="77">
        <f t="shared" si="0"/>
        <v>6.7180598686520428E-3</v>
      </c>
      <c r="P41" s="77">
        <f>M41/'סכום נכסי הקרן'!$C$42</f>
        <v>4.1348103060933833E-3</v>
      </c>
    </row>
    <row r="42" spans="2:16">
      <c r="B42" s="75" t="s">
        <v>1478</v>
      </c>
      <c r="C42" s="69">
        <v>2704</v>
      </c>
      <c r="D42" s="69" t="s">
        <v>229</v>
      </c>
      <c r="E42" s="69"/>
      <c r="F42" s="94">
        <v>41395</v>
      </c>
      <c r="G42" s="76">
        <v>4.0899999999999643</v>
      </c>
      <c r="H42" s="82" t="s">
        <v>129</v>
      </c>
      <c r="I42" s="83">
        <v>4.8000000000000001E-2</v>
      </c>
      <c r="J42" s="83">
        <v>4.8500000000000217E-2</v>
      </c>
      <c r="K42" s="76">
        <v>7738481.2653720006</v>
      </c>
      <c r="L42" s="78">
        <v>115.308914</v>
      </c>
      <c r="M42" s="76">
        <v>8923.158710048001</v>
      </c>
      <c r="N42" s="69"/>
      <c r="O42" s="77">
        <f t="shared" si="0"/>
        <v>4.5732170688436054E-3</v>
      </c>
      <c r="P42" s="77">
        <f>M42/'סכום נכסי הקרן'!$C$42</f>
        <v>2.8147092222997436E-3</v>
      </c>
    </row>
    <row r="43" spans="2:16">
      <c r="B43" s="75" t="s">
        <v>1479</v>
      </c>
      <c r="C43" s="69" t="s">
        <v>1480</v>
      </c>
      <c r="D43" s="69" t="s">
        <v>229</v>
      </c>
      <c r="E43" s="69"/>
      <c r="F43" s="94">
        <v>41427</v>
      </c>
      <c r="G43" s="76">
        <v>4.1800000000000379</v>
      </c>
      <c r="H43" s="82" t="s">
        <v>129</v>
      </c>
      <c r="I43" s="83">
        <v>4.8000000000000001E-2</v>
      </c>
      <c r="J43" s="83">
        <v>4.8500000000000341E-2</v>
      </c>
      <c r="K43" s="76">
        <v>15298405.473780002</v>
      </c>
      <c r="L43" s="78">
        <v>114.392796</v>
      </c>
      <c r="M43" s="76">
        <v>17500.273745924005</v>
      </c>
      <c r="N43" s="69"/>
      <c r="O43" s="77">
        <f t="shared" si="0"/>
        <v>8.969082945277429E-3</v>
      </c>
      <c r="P43" s="77">
        <f>M43/'סכום נכסי הקרן'!$C$42</f>
        <v>5.5202628918787217E-3</v>
      </c>
    </row>
    <row r="44" spans="2:16">
      <c r="B44" s="75" t="s">
        <v>1481</v>
      </c>
      <c r="C44" s="69">
        <v>8805</v>
      </c>
      <c r="D44" s="69" t="s">
        <v>229</v>
      </c>
      <c r="E44" s="69"/>
      <c r="F44" s="94">
        <v>41487</v>
      </c>
      <c r="G44" s="76">
        <v>4.3400000000001775</v>
      </c>
      <c r="H44" s="82" t="s">
        <v>129</v>
      </c>
      <c r="I44" s="83">
        <v>4.8000000000000001E-2</v>
      </c>
      <c r="J44" s="83">
        <v>4.8500000000002208E-2</v>
      </c>
      <c r="K44" s="76">
        <v>8063643.676473001</v>
      </c>
      <c r="L44" s="78">
        <v>112.49448599999999</v>
      </c>
      <c r="M44" s="76">
        <v>9071.1544998600002</v>
      </c>
      <c r="N44" s="69"/>
      <c r="O44" s="77">
        <f t="shared" si="0"/>
        <v>4.6490665403231485E-3</v>
      </c>
      <c r="P44" s="77">
        <f>M44/'סכום נכסי הקרן'!$C$42</f>
        <v>2.8613928158546013E-3</v>
      </c>
    </row>
    <row r="45" spans="2:16">
      <c r="B45" s="75" t="s">
        <v>1482</v>
      </c>
      <c r="C45" s="69" t="s">
        <v>1483</v>
      </c>
      <c r="D45" s="69" t="s">
        <v>229</v>
      </c>
      <c r="E45" s="69"/>
      <c r="F45" s="94">
        <v>41518</v>
      </c>
      <c r="G45" s="76">
        <v>4.4300000000019626</v>
      </c>
      <c r="H45" s="82" t="s">
        <v>129</v>
      </c>
      <c r="I45" s="83">
        <v>4.8000000000000001E-2</v>
      </c>
      <c r="J45" s="83">
        <v>4.8500000000014303E-2</v>
      </c>
      <c r="K45" s="76">
        <v>875383.53774300008</v>
      </c>
      <c r="L45" s="78">
        <v>111.72451100000001</v>
      </c>
      <c r="M45" s="76">
        <v>978.01797985600024</v>
      </c>
      <c r="N45" s="69"/>
      <c r="O45" s="77">
        <f t="shared" si="0"/>
        <v>5.0124498111603594E-4</v>
      </c>
      <c r="P45" s="77">
        <f>M45/'סכום נכסי הקרן'!$C$42</f>
        <v>3.0850468056516729E-4</v>
      </c>
    </row>
    <row r="46" spans="2:16">
      <c r="B46" s="75" t="s">
        <v>1484</v>
      </c>
      <c r="C46" s="69" t="s">
        <v>1485</v>
      </c>
      <c r="D46" s="69" t="s">
        <v>229</v>
      </c>
      <c r="E46" s="69"/>
      <c r="F46" s="94">
        <v>41548</v>
      </c>
      <c r="G46" s="76">
        <v>4.4099999999999158</v>
      </c>
      <c r="H46" s="82" t="s">
        <v>129</v>
      </c>
      <c r="I46" s="83">
        <v>4.8000000000000001E-2</v>
      </c>
      <c r="J46" s="83">
        <v>4.8499999999999099E-2</v>
      </c>
      <c r="K46" s="76">
        <v>20132482.772160005</v>
      </c>
      <c r="L46" s="78">
        <v>113.724965</v>
      </c>
      <c r="M46" s="76">
        <v>22895.658941573005</v>
      </c>
      <c r="N46" s="69"/>
      <c r="O46" s="77">
        <f t="shared" si="0"/>
        <v>1.1734277252753259E-2</v>
      </c>
      <c r="P46" s="77">
        <f>M46/'סכום נכסי הקרן'!$C$42</f>
        <v>7.2221759656596373E-3</v>
      </c>
    </row>
    <row r="47" spans="2:16">
      <c r="B47" s="75" t="s">
        <v>1486</v>
      </c>
      <c r="C47" s="69" t="s">
        <v>1487</v>
      </c>
      <c r="D47" s="69" t="s">
        <v>229</v>
      </c>
      <c r="E47" s="69"/>
      <c r="F47" s="94">
        <v>41579</v>
      </c>
      <c r="G47" s="76">
        <v>4.4899999999999656</v>
      </c>
      <c r="H47" s="82" t="s">
        <v>129</v>
      </c>
      <c r="I47" s="83">
        <v>4.8000000000000001E-2</v>
      </c>
      <c r="J47" s="83">
        <v>4.8499999999999745E-2</v>
      </c>
      <c r="K47" s="76">
        <v>13969936.313982002</v>
      </c>
      <c r="L47" s="78">
        <v>113.27663200000001</v>
      </c>
      <c r="M47" s="76">
        <v>15824.673303344001</v>
      </c>
      <c r="N47" s="69"/>
      <c r="O47" s="77">
        <f t="shared" si="0"/>
        <v>8.1103192727295104E-3</v>
      </c>
      <c r="P47" s="77">
        <f>M47/'סכום נכסי הקרן'!$C$42</f>
        <v>4.9917137343580102E-3</v>
      </c>
    </row>
    <row r="48" spans="2:16">
      <c r="B48" s="75" t="s">
        <v>1488</v>
      </c>
      <c r="C48" s="69" t="s">
        <v>1489</v>
      </c>
      <c r="D48" s="69" t="s">
        <v>229</v>
      </c>
      <c r="E48" s="69"/>
      <c r="F48" s="94">
        <v>41609</v>
      </c>
      <c r="G48" s="76">
        <v>4.5699999999999896</v>
      </c>
      <c r="H48" s="82" t="s">
        <v>129</v>
      </c>
      <c r="I48" s="83">
        <v>4.8000000000000001E-2</v>
      </c>
      <c r="J48" s="83">
        <v>4.8500000000000168E-2</v>
      </c>
      <c r="K48" s="76">
        <v>13549849.991568001</v>
      </c>
      <c r="L48" s="78">
        <v>112.507336</v>
      </c>
      <c r="M48" s="76">
        <v>15244.575218995002</v>
      </c>
      <c r="N48" s="69"/>
      <c r="O48" s="77">
        <f t="shared" si="0"/>
        <v>7.8130126185330558E-3</v>
      </c>
      <c r="P48" s="77">
        <f>M48/'סכום נכסי הקרן'!$C$42</f>
        <v>4.8087283722331713E-3</v>
      </c>
    </row>
    <row r="49" spans="2:16">
      <c r="B49" s="75" t="s">
        <v>1490</v>
      </c>
      <c r="C49" s="69" t="s">
        <v>1491</v>
      </c>
      <c r="D49" s="69" t="s">
        <v>229</v>
      </c>
      <c r="E49" s="69"/>
      <c r="F49" s="94">
        <v>41672</v>
      </c>
      <c r="G49" s="76">
        <v>4.7400000000002338</v>
      </c>
      <c r="H49" s="82" t="s">
        <v>129</v>
      </c>
      <c r="I49" s="83">
        <v>4.8000000000000001E-2</v>
      </c>
      <c r="J49" s="83">
        <v>4.8500000000003721E-2</v>
      </c>
      <c r="K49" s="76">
        <v>4204238.8138740007</v>
      </c>
      <c r="L49" s="78">
        <v>111.9455</v>
      </c>
      <c r="M49" s="76">
        <v>4706.456161385001</v>
      </c>
      <c r="N49" s="69"/>
      <c r="O49" s="77">
        <f t="shared" si="0"/>
        <v>2.4121105933903372E-3</v>
      </c>
      <c r="P49" s="77">
        <f>M49/'סכום נכסי הקרן'!$C$42</f>
        <v>1.4845982226991624E-3</v>
      </c>
    </row>
    <row r="50" spans="2:16">
      <c r="B50" s="75" t="s">
        <v>1492</v>
      </c>
      <c r="C50" s="69" t="s">
        <v>1493</v>
      </c>
      <c r="D50" s="69" t="s">
        <v>229</v>
      </c>
      <c r="E50" s="69"/>
      <c r="F50" s="94">
        <v>41700</v>
      </c>
      <c r="G50" s="76">
        <v>4.8200000000000287</v>
      </c>
      <c r="H50" s="82" t="s">
        <v>129</v>
      </c>
      <c r="I50" s="83">
        <v>4.8000000000000001E-2</v>
      </c>
      <c r="J50" s="83">
        <v>4.8499999999999995E-2</v>
      </c>
      <c r="K50" s="76">
        <v>18212761.610505</v>
      </c>
      <c r="L50" s="78">
        <v>112.16221</v>
      </c>
      <c r="M50" s="76">
        <v>20427.835996920003</v>
      </c>
      <c r="N50" s="69"/>
      <c r="O50" s="77">
        <f t="shared" si="0"/>
        <v>1.0469490826769104E-2</v>
      </c>
      <c r="P50" s="77">
        <f>M50/'סכום נכסי הקרן'!$C$42</f>
        <v>6.4437292040329637E-3</v>
      </c>
    </row>
    <row r="51" spans="2:16">
      <c r="B51" s="75" t="s">
        <v>1494</v>
      </c>
      <c r="C51" s="69" t="s">
        <v>1495</v>
      </c>
      <c r="D51" s="69" t="s">
        <v>229</v>
      </c>
      <c r="E51" s="69"/>
      <c r="F51" s="94">
        <v>41730</v>
      </c>
      <c r="G51" s="76">
        <v>4.7900000000000764</v>
      </c>
      <c r="H51" s="82" t="s">
        <v>129</v>
      </c>
      <c r="I51" s="83">
        <v>4.8000000000000001E-2</v>
      </c>
      <c r="J51" s="83">
        <v>4.8500000000000661E-2</v>
      </c>
      <c r="K51" s="76">
        <v>10545749.727777002</v>
      </c>
      <c r="L51" s="78">
        <v>114.63317600000001</v>
      </c>
      <c r="M51" s="76">
        <v>12088.927858752</v>
      </c>
      <c r="N51" s="69"/>
      <c r="O51" s="77">
        <f t="shared" si="0"/>
        <v>6.1957086076939475E-3</v>
      </c>
      <c r="P51" s="77">
        <f>M51/'סכום נכסי הקרן'!$C$42</f>
        <v>3.8133151989585656E-3</v>
      </c>
    </row>
    <row r="52" spans="2:16">
      <c r="B52" s="75" t="s">
        <v>1496</v>
      </c>
      <c r="C52" s="69" t="s">
        <v>1497</v>
      </c>
      <c r="D52" s="69" t="s">
        <v>229</v>
      </c>
      <c r="E52" s="69"/>
      <c r="F52" s="94">
        <v>41760</v>
      </c>
      <c r="G52" s="76">
        <v>4.8700000000005295</v>
      </c>
      <c r="H52" s="82" t="s">
        <v>129</v>
      </c>
      <c r="I52" s="83">
        <v>4.8000000000000001E-2</v>
      </c>
      <c r="J52" s="83">
        <v>4.8600000000005715E-2</v>
      </c>
      <c r="K52" s="76">
        <v>3875177.0146320011</v>
      </c>
      <c r="L52" s="78">
        <v>113.79331999999999</v>
      </c>
      <c r="M52" s="76">
        <v>4409.6925931180003</v>
      </c>
      <c r="N52" s="69"/>
      <c r="O52" s="77">
        <f t="shared" si="0"/>
        <v>2.2600159977533307E-3</v>
      </c>
      <c r="P52" s="77">
        <f>M52/'סכום נכסי הקרן'!$C$42</f>
        <v>1.3909875205267237E-3</v>
      </c>
    </row>
    <row r="53" spans="2:16">
      <c r="B53" s="75" t="s">
        <v>1498</v>
      </c>
      <c r="C53" s="69" t="s">
        <v>1499</v>
      </c>
      <c r="D53" s="69" t="s">
        <v>229</v>
      </c>
      <c r="E53" s="69"/>
      <c r="F53" s="94">
        <v>41791</v>
      </c>
      <c r="G53" s="76">
        <v>4.9600000000001101</v>
      </c>
      <c r="H53" s="82" t="s">
        <v>129</v>
      </c>
      <c r="I53" s="83">
        <v>4.8000000000000001E-2</v>
      </c>
      <c r="J53" s="83">
        <v>4.8500000000001403E-2</v>
      </c>
      <c r="K53" s="76">
        <v>15516072.811800001</v>
      </c>
      <c r="L53" s="78">
        <v>113.273286</v>
      </c>
      <c r="M53" s="76">
        <v>17575.565483423001</v>
      </c>
      <c r="N53" s="69"/>
      <c r="O53" s="77">
        <f t="shared" si="0"/>
        <v>9.0076707895892835E-3</v>
      </c>
      <c r="P53" s="77">
        <f>M53/'סכום נכסי הקרן'!$C$42</f>
        <v>5.5440128166293319E-3</v>
      </c>
    </row>
    <row r="54" spans="2:16">
      <c r="B54" s="75" t="s">
        <v>1500</v>
      </c>
      <c r="C54" s="69" t="s">
        <v>1501</v>
      </c>
      <c r="D54" s="69" t="s">
        <v>229</v>
      </c>
      <c r="E54" s="69"/>
      <c r="F54" s="94">
        <v>41821</v>
      </c>
      <c r="G54" s="76">
        <v>5.0400000000002034</v>
      </c>
      <c r="H54" s="82" t="s">
        <v>129</v>
      </c>
      <c r="I54" s="83">
        <v>4.8000000000000001E-2</v>
      </c>
      <c r="J54" s="83">
        <v>4.8600000000001649E-2</v>
      </c>
      <c r="K54" s="76">
        <v>10099007.886429003</v>
      </c>
      <c r="L54" s="78">
        <v>112.711184</v>
      </c>
      <c r="M54" s="76">
        <v>11382.711369642002</v>
      </c>
      <c r="N54" s="69"/>
      <c r="O54" s="77">
        <f t="shared" si="0"/>
        <v>5.8337648826921901E-3</v>
      </c>
      <c r="P54" s="77">
        <f>M54/'סכום נכסי הקרן'!$C$42</f>
        <v>3.5905472162934488E-3</v>
      </c>
    </row>
    <row r="55" spans="2:16">
      <c r="B55" s="75" t="s">
        <v>1502</v>
      </c>
      <c r="C55" s="69" t="s">
        <v>1503</v>
      </c>
      <c r="D55" s="69" t="s">
        <v>229</v>
      </c>
      <c r="E55" s="69"/>
      <c r="F55" s="94">
        <v>41852</v>
      </c>
      <c r="G55" s="76">
        <v>5.1300000000000034</v>
      </c>
      <c r="H55" s="82" t="s">
        <v>129</v>
      </c>
      <c r="I55" s="83">
        <v>4.8000000000000001E-2</v>
      </c>
      <c r="J55" s="83">
        <v>4.8500000000000432E-2</v>
      </c>
      <c r="K55" s="76">
        <v>7431651.7985160006</v>
      </c>
      <c r="L55" s="78">
        <v>111.94590100000001</v>
      </c>
      <c r="M55" s="76">
        <v>8319.4295833690012</v>
      </c>
      <c r="N55" s="69"/>
      <c r="O55" s="77">
        <f t="shared" si="0"/>
        <v>4.263799245312414E-3</v>
      </c>
      <c r="P55" s="77">
        <f>M55/'סכום נכסי הקרן'!$C$42</f>
        <v>2.6242697158589566E-3</v>
      </c>
    </row>
    <row r="56" spans="2:16">
      <c r="B56" s="75" t="s">
        <v>1504</v>
      </c>
      <c r="C56" s="69" t="s">
        <v>1505</v>
      </c>
      <c r="D56" s="69" t="s">
        <v>229</v>
      </c>
      <c r="E56" s="69"/>
      <c r="F56" s="94">
        <v>41883</v>
      </c>
      <c r="G56" s="76">
        <v>5.2100000000001216</v>
      </c>
      <c r="H56" s="82" t="s">
        <v>129</v>
      </c>
      <c r="I56" s="83">
        <v>4.8000000000000001E-2</v>
      </c>
      <c r="J56" s="83">
        <v>4.8500000000001139E-2</v>
      </c>
      <c r="K56" s="76">
        <v>12097939.007187001</v>
      </c>
      <c r="L56" s="78">
        <v>111.396208</v>
      </c>
      <c r="M56" s="76">
        <v>13476.645339297002</v>
      </c>
      <c r="N56" s="69"/>
      <c r="O56" s="77">
        <f t="shared" si="0"/>
        <v>6.906929093060267E-3</v>
      </c>
      <c r="P56" s="77">
        <f>M56/'סכום נכסי הקרן'!$C$42</f>
        <v>4.251054940832502E-3</v>
      </c>
    </row>
    <row r="57" spans="2:16">
      <c r="B57" s="75" t="s">
        <v>1506</v>
      </c>
      <c r="C57" s="69" t="s">
        <v>1507</v>
      </c>
      <c r="D57" s="69" t="s">
        <v>229</v>
      </c>
      <c r="E57" s="69"/>
      <c r="F57" s="94">
        <v>41913</v>
      </c>
      <c r="G57" s="76">
        <v>5.1700000000001642</v>
      </c>
      <c r="H57" s="82" t="s">
        <v>129</v>
      </c>
      <c r="I57" s="83">
        <v>4.8000000000000001E-2</v>
      </c>
      <c r="J57" s="83">
        <v>4.8500000000001459E-2</v>
      </c>
      <c r="K57" s="76">
        <v>10521364.001940003</v>
      </c>
      <c r="L57" s="78">
        <v>113.735879</v>
      </c>
      <c r="M57" s="76">
        <v>11966.565780565001</v>
      </c>
      <c r="N57" s="69"/>
      <c r="O57" s="77">
        <f t="shared" si="0"/>
        <v>6.1329966956090677E-3</v>
      </c>
      <c r="P57" s="77">
        <f>M57/'סכום נכסי הקרן'!$C$42</f>
        <v>3.7747174690375591E-3</v>
      </c>
    </row>
    <row r="58" spans="2:16">
      <c r="B58" s="75" t="s">
        <v>1508</v>
      </c>
      <c r="C58" s="69" t="s">
        <v>1509</v>
      </c>
      <c r="D58" s="69" t="s">
        <v>229</v>
      </c>
      <c r="E58" s="69"/>
      <c r="F58" s="94">
        <v>41945</v>
      </c>
      <c r="G58" s="76">
        <v>5.250000000000429</v>
      </c>
      <c r="H58" s="82" t="s">
        <v>129</v>
      </c>
      <c r="I58" s="83">
        <v>4.8000000000000001E-2</v>
      </c>
      <c r="J58" s="83">
        <v>4.8500000000003346E-2</v>
      </c>
      <c r="K58" s="76">
        <v>5654753.0025030002</v>
      </c>
      <c r="L58" s="78">
        <v>113.602268</v>
      </c>
      <c r="M58" s="76">
        <v>6423.9276390210007</v>
      </c>
      <c r="N58" s="69"/>
      <c r="O58" s="77">
        <f t="shared" si="0"/>
        <v>3.2923336323386998E-3</v>
      </c>
      <c r="P58" s="77">
        <f>M58/'סכום נכסי הקרן'!$C$42</f>
        <v>2.0263551233912058E-3</v>
      </c>
    </row>
    <row r="59" spans="2:16">
      <c r="B59" s="75" t="s">
        <v>1510</v>
      </c>
      <c r="C59" s="69" t="s">
        <v>1511</v>
      </c>
      <c r="D59" s="69" t="s">
        <v>229</v>
      </c>
      <c r="E59" s="69"/>
      <c r="F59" s="94">
        <v>41974</v>
      </c>
      <c r="G59" s="76">
        <v>5.33000000000012</v>
      </c>
      <c r="H59" s="82" t="s">
        <v>129</v>
      </c>
      <c r="I59" s="83">
        <v>4.8000000000000001E-2</v>
      </c>
      <c r="J59" s="83">
        <v>4.8500000000000931E-2</v>
      </c>
      <c r="K59" s="76">
        <v>19153794.548592005</v>
      </c>
      <c r="L59" s="78">
        <v>112.837969</v>
      </c>
      <c r="M59" s="76">
        <v>21612.752710380002</v>
      </c>
      <c r="N59" s="69"/>
      <c r="O59" s="77">
        <f t="shared" si="0"/>
        <v>1.1076773686486859E-2</v>
      </c>
      <c r="P59" s="77">
        <f>M59/'סכום נכסי הקרן'!$C$42</f>
        <v>6.8174977437852977E-3</v>
      </c>
    </row>
    <row r="60" spans="2:16">
      <c r="B60" s="75" t="s">
        <v>1512</v>
      </c>
      <c r="C60" s="69" t="s">
        <v>1513</v>
      </c>
      <c r="D60" s="69" t="s">
        <v>229</v>
      </c>
      <c r="E60" s="69"/>
      <c r="F60" s="94">
        <v>42005</v>
      </c>
      <c r="G60" s="76">
        <v>5.4200000000010391</v>
      </c>
      <c r="H60" s="82" t="s">
        <v>129</v>
      </c>
      <c r="I60" s="83">
        <v>4.8000000000000001E-2</v>
      </c>
      <c r="J60" s="83">
        <v>4.8500000000005955E-2</v>
      </c>
      <c r="K60" s="76">
        <v>1640245.6116090002</v>
      </c>
      <c r="L60" s="78">
        <v>112.611615</v>
      </c>
      <c r="M60" s="76">
        <v>1847.1070763740004</v>
      </c>
      <c r="N60" s="69"/>
      <c r="O60" s="77">
        <f t="shared" si="0"/>
        <v>9.4666271038565289E-4</v>
      </c>
      <c r="P60" s="77">
        <f>M60/'סכום נכסי הקרן'!$C$42</f>
        <v>5.8264898018574502E-4</v>
      </c>
    </row>
    <row r="61" spans="2:16">
      <c r="B61" s="75" t="s">
        <v>1514</v>
      </c>
      <c r="C61" s="69" t="s">
        <v>1515</v>
      </c>
      <c r="D61" s="69" t="s">
        <v>229</v>
      </c>
      <c r="E61" s="69"/>
      <c r="F61" s="94">
        <v>42036</v>
      </c>
      <c r="G61" s="76">
        <v>5.499999999999881</v>
      </c>
      <c r="H61" s="82" t="s">
        <v>129</v>
      </c>
      <c r="I61" s="83">
        <v>4.8000000000000001E-2</v>
      </c>
      <c r="J61" s="83">
        <v>4.8599999999999269E-2</v>
      </c>
      <c r="K61" s="76">
        <v>11301649.028901</v>
      </c>
      <c r="L61" s="78">
        <v>112.10796999999999</v>
      </c>
      <c r="M61" s="76">
        <v>12670.049282229</v>
      </c>
      <c r="N61" s="69"/>
      <c r="O61" s="77">
        <f t="shared" si="0"/>
        <v>6.4935397344588561E-3</v>
      </c>
      <c r="P61" s="77">
        <f>M61/'סכום נכסי הקרן'!$C$42</f>
        <v>3.9966233618061887E-3</v>
      </c>
    </row>
    <row r="62" spans="2:16">
      <c r="B62" s="75" t="s">
        <v>1516</v>
      </c>
      <c r="C62" s="69" t="s">
        <v>1517</v>
      </c>
      <c r="D62" s="69" t="s">
        <v>229</v>
      </c>
      <c r="E62" s="69"/>
      <c r="F62" s="94">
        <v>42064</v>
      </c>
      <c r="G62" s="76">
        <v>5.580000000000048</v>
      </c>
      <c r="H62" s="82" t="s">
        <v>129</v>
      </c>
      <c r="I62" s="83">
        <v>4.8000000000000001E-2</v>
      </c>
      <c r="J62" s="83">
        <v>4.8600000000000261E-2</v>
      </c>
      <c r="K62" s="76">
        <v>28019082.587067004</v>
      </c>
      <c r="L62" s="78">
        <v>112.708994</v>
      </c>
      <c r="M62" s="76">
        <v>31580.026187906005</v>
      </c>
      <c r="N62" s="69"/>
      <c r="O62" s="77">
        <f t="shared" si="0"/>
        <v>1.6185111067724457E-2</v>
      </c>
      <c r="P62" s="77">
        <f>M62/'סכום נכסי הקרן'!$C$42</f>
        <v>9.9615611287371449E-3</v>
      </c>
    </row>
    <row r="63" spans="2:16">
      <c r="B63" s="75" t="s">
        <v>1518</v>
      </c>
      <c r="C63" s="69" t="s">
        <v>1519</v>
      </c>
      <c r="D63" s="69" t="s">
        <v>229</v>
      </c>
      <c r="E63" s="69"/>
      <c r="F63" s="94">
        <v>42095</v>
      </c>
      <c r="G63" s="76">
        <v>5.539999999999953</v>
      </c>
      <c r="H63" s="82" t="s">
        <v>129</v>
      </c>
      <c r="I63" s="83">
        <v>4.8000000000000001E-2</v>
      </c>
      <c r="J63" s="83">
        <v>4.8499999999999613E-2</v>
      </c>
      <c r="K63" s="76">
        <v>16744962.074445002</v>
      </c>
      <c r="L63" s="78">
        <v>115.80719999999999</v>
      </c>
      <c r="M63" s="76">
        <v>19391.871672335001</v>
      </c>
      <c r="N63" s="69"/>
      <c r="O63" s="77">
        <f t="shared" si="0"/>
        <v>9.9385477060813313E-3</v>
      </c>
      <c r="P63" s="77">
        <f>M63/'סכום נכסי הקרן'!$C$42</f>
        <v>6.1169460061616301E-3</v>
      </c>
    </row>
    <row r="64" spans="2:16">
      <c r="B64" s="75" t="s">
        <v>1520</v>
      </c>
      <c r="C64" s="69" t="s">
        <v>1521</v>
      </c>
      <c r="D64" s="69" t="s">
        <v>229</v>
      </c>
      <c r="E64" s="69"/>
      <c r="F64" s="94">
        <v>42125</v>
      </c>
      <c r="G64" s="76">
        <v>5.6200000000001298</v>
      </c>
      <c r="H64" s="82" t="s">
        <v>129</v>
      </c>
      <c r="I64" s="83">
        <v>4.8000000000000001E-2</v>
      </c>
      <c r="J64" s="83">
        <v>4.850000000000098E-2</v>
      </c>
      <c r="K64" s="76">
        <v>15920852.580765001</v>
      </c>
      <c r="L64" s="78">
        <v>115.000742</v>
      </c>
      <c r="M64" s="76">
        <v>18309.098605372001</v>
      </c>
      <c r="N64" s="69"/>
      <c r="O64" s="77">
        <f t="shared" si="0"/>
        <v>9.3836145896341958E-3</v>
      </c>
      <c r="P64" s="77">
        <f>M64/'סכום נכסי הקרן'!$C$42</f>
        <v>5.7753975213401445E-3</v>
      </c>
    </row>
    <row r="65" spans="2:16">
      <c r="B65" s="75" t="s">
        <v>1522</v>
      </c>
      <c r="C65" s="69" t="s">
        <v>1523</v>
      </c>
      <c r="D65" s="69" t="s">
        <v>229</v>
      </c>
      <c r="E65" s="69"/>
      <c r="F65" s="94">
        <v>42156</v>
      </c>
      <c r="G65" s="76">
        <v>5.6999999999997213</v>
      </c>
      <c r="H65" s="82" t="s">
        <v>129</v>
      </c>
      <c r="I65" s="83">
        <v>4.8000000000000001E-2</v>
      </c>
      <c r="J65" s="83">
        <v>4.8499999999997871E-2</v>
      </c>
      <c r="K65" s="76">
        <v>5990507.7813900001</v>
      </c>
      <c r="L65" s="78">
        <v>113.852953</v>
      </c>
      <c r="M65" s="76">
        <v>6820.369978957001</v>
      </c>
      <c r="N65" s="69"/>
      <c r="O65" s="77">
        <f t="shared" si="0"/>
        <v>3.4955146957625803E-3</v>
      </c>
      <c r="P65" s="77">
        <f>M65/'סכום נכסי הקרן'!$C$42</f>
        <v>2.1514083636828322E-3</v>
      </c>
    </row>
    <row r="66" spans="2:16">
      <c r="B66" s="75" t="s">
        <v>1524</v>
      </c>
      <c r="C66" s="69" t="s">
        <v>1525</v>
      </c>
      <c r="D66" s="69" t="s">
        <v>229</v>
      </c>
      <c r="E66" s="69"/>
      <c r="F66" s="94">
        <v>42218</v>
      </c>
      <c r="G66" s="76">
        <v>5.869999999999834</v>
      </c>
      <c r="H66" s="82" t="s">
        <v>129</v>
      </c>
      <c r="I66" s="83">
        <v>4.8000000000000001E-2</v>
      </c>
      <c r="J66" s="83">
        <v>4.8499999999997774E-2</v>
      </c>
      <c r="K66" s="76">
        <v>6604108.5152790006</v>
      </c>
      <c r="L66" s="78">
        <v>112.378744</v>
      </c>
      <c r="M66" s="76">
        <v>7421.6142339290009</v>
      </c>
      <c r="N66" s="69"/>
      <c r="O66" s="77">
        <f t="shared" si="0"/>
        <v>3.8036589951894045E-3</v>
      </c>
      <c r="P66" s="77">
        <f>M66/'סכום נכסי הקרן'!$C$42</f>
        <v>2.3410640455232509E-3</v>
      </c>
    </row>
    <row r="67" spans="2:16">
      <c r="B67" s="75" t="s">
        <v>1526</v>
      </c>
      <c r="C67" s="69" t="s">
        <v>1527</v>
      </c>
      <c r="D67" s="69" t="s">
        <v>229</v>
      </c>
      <c r="E67" s="69"/>
      <c r="F67" s="94">
        <v>42309</v>
      </c>
      <c r="G67" s="76">
        <v>5.9799999999999951</v>
      </c>
      <c r="H67" s="82" t="s">
        <v>129</v>
      </c>
      <c r="I67" s="83">
        <v>4.8000000000000001E-2</v>
      </c>
      <c r="J67" s="83">
        <v>4.8499999999999856E-2</v>
      </c>
      <c r="K67" s="76">
        <v>14234629.108986001</v>
      </c>
      <c r="L67" s="78">
        <v>114.19153</v>
      </c>
      <c r="M67" s="76">
        <v>16254.740709745001</v>
      </c>
      <c r="N67" s="69"/>
      <c r="O67" s="77">
        <f t="shared" si="0"/>
        <v>8.3307335528758041E-3</v>
      </c>
      <c r="P67" s="77">
        <f>M67/'סכום נכסי הקרן'!$C$42</f>
        <v>5.127373620542071E-3</v>
      </c>
    </row>
    <row r="68" spans="2:16">
      <c r="B68" s="75" t="s">
        <v>1528</v>
      </c>
      <c r="C68" s="69" t="s">
        <v>1529</v>
      </c>
      <c r="D68" s="69" t="s">
        <v>229</v>
      </c>
      <c r="E68" s="69"/>
      <c r="F68" s="94">
        <v>42339</v>
      </c>
      <c r="G68" s="76">
        <v>6.0599999999998237</v>
      </c>
      <c r="H68" s="82" t="s">
        <v>129</v>
      </c>
      <c r="I68" s="83">
        <v>4.8000000000000001E-2</v>
      </c>
      <c r="J68" s="83">
        <v>4.8499999999998614E-2</v>
      </c>
      <c r="K68" s="76">
        <v>11367298.429245003</v>
      </c>
      <c r="L68" s="78">
        <v>113.626412</v>
      </c>
      <c r="M68" s="76">
        <v>12916.253327988003</v>
      </c>
      <c r="N68" s="69"/>
      <c r="O68" s="77">
        <f t="shared" si="0"/>
        <v>6.6197220182296857E-3</v>
      </c>
      <c r="P68" s="77">
        <f>M68/'סכום נכסי הקרן'!$C$42</f>
        <v>4.0742856359720645E-3</v>
      </c>
    </row>
    <row r="69" spans="2:16">
      <c r="B69" s="75" t="s">
        <v>1530</v>
      </c>
      <c r="C69" s="69" t="s">
        <v>1531</v>
      </c>
      <c r="D69" s="69" t="s">
        <v>229</v>
      </c>
      <c r="E69" s="69"/>
      <c r="F69" s="94">
        <v>42370</v>
      </c>
      <c r="G69" s="76">
        <v>6.1400000000002173</v>
      </c>
      <c r="H69" s="82" t="s">
        <v>129</v>
      </c>
      <c r="I69" s="83">
        <v>4.8000000000000001E-2</v>
      </c>
      <c r="J69" s="83">
        <v>4.8500000000001806E-2</v>
      </c>
      <c r="K69" s="76">
        <v>6059358.171999</v>
      </c>
      <c r="L69" s="78">
        <v>113.634435</v>
      </c>
      <c r="M69" s="76">
        <v>6885.5174139750015</v>
      </c>
      <c r="N69" s="69"/>
      <c r="O69" s="77">
        <f t="shared" si="0"/>
        <v>3.528903473380108E-3</v>
      </c>
      <c r="P69" s="77">
        <f>M69/'סכום נכסי הקרן'!$C$42</f>
        <v>2.1719583832569378E-3</v>
      </c>
    </row>
    <row r="70" spans="2:16">
      <c r="B70" s="75" t="s">
        <v>1532</v>
      </c>
      <c r="C70" s="69" t="s">
        <v>1533</v>
      </c>
      <c r="D70" s="69" t="s">
        <v>229</v>
      </c>
      <c r="E70" s="69"/>
      <c r="F70" s="94">
        <v>42461</v>
      </c>
      <c r="G70" s="76">
        <v>6.2399999999999753</v>
      </c>
      <c r="H70" s="82" t="s">
        <v>129</v>
      </c>
      <c r="I70" s="83">
        <v>4.8000000000000001E-2</v>
      </c>
      <c r="J70" s="83">
        <v>4.8499999999999766E-2</v>
      </c>
      <c r="K70" s="76">
        <v>16507681.396074004</v>
      </c>
      <c r="L70" s="78">
        <v>116.038843</v>
      </c>
      <c r="M70" s="76">
        <v>19155.322570977001</v>
      </c>
      <c r="N70" s="69"/>
      <c r="O70" s="77">
        <f t="shared" si="0"/>
        <v>9.81731368760177E-3</v>
      </c>
      <c r="P70" s="77">
        <f>M70/'סכום נכסי הקרן'!$C$42</f>
        <v>6.0423292747154743E-3</v>
      </c>
    </row>
    <row r="71" spans="2:16">
      <c r="B71" s="75" t="s">
        <v>1534</v>
      </c>
      <c r="C71" s="69" t="s">
        <v>1535</v>
      </c>
      <c r="D71" s="69" t="s">
        <v>229</v>
      </c>
      <c r="E71" s="69"/>
      <c r="F71" s="94">
        <v>42491</v>
      </c>
      <c r="G71" s="76">
        <v>6.3300000000000347</v>
      </c>
      <c r="H71" s="82" t="s">
        <v>129</v>
      </c>
      <c r="I71" s="83">
        <v>4.8000000000000001E-2</v>
      </c>
      <c r="J71" s="83">
        <v>4.8500000000000515E-2</v>
      </c>
      <c r="K71" s="76">
        <v>17748618.02208</v>
      </c>
      <c r="L71" s="78">
        <v>115.82038900000001</v>
      </c>
      <c r="M71" s="76">
        <v>20556.518413507001</v>
      </c>
      <c r="N71" s="69"/>
      <c r="O71" s="77">
        <f t="shared" si="0"/>
        <v>1.0535441981860969E-2</v>
      </c>
      <c r="P71" s="77">
        <f>M71/'סכום נכסי הקרן'!$C$42</f>
        <v>6.4843206130266624E-3</v>
      </c>
    </row>
    <row r="72" spans="2:16">
      <c r="B72" s="75" t="s">
        <v>1536</v>
      </c>
      <c r="C72" s="69" t="s">
        <v>1537</v>
      </c>
      <c r="D72" s="69" t="s">
        <v>229</v>
      </c>
      <c r="E72" s="69"/>
      <c r="F72" s="94">
        <v>42522</v>
      </c>
      <c r="G72" s="76">
        <v>6.4099999999997035</v>
      </c>
      <c r="H72" s="82" t="s">
        <v>129</v>
      </c>
      <c r="I72" s="83">
        <v>4.8000000000000001E-2</v>
      </c>
      <c r="J72" s="83">
        <v>4.8499999999997927E-2</v>
      </c>
      <c r="K72" s="76">
        <v>10106981.262180002</v>
      </c>
      <c r="L72" s="78">
        <v>114.894851</v>
      </c>
      <c r="M72" s="76">
        <v>11612.401052084002</v>
      </c>
      <c r="N72" s="69"/>
      <c r="O72" s="77">
        <f t="shared" si="0"/>
        <v>5.951483373465888E-3</v>
      </c>
      <c r="P72" s="77">
        <f>M72/'סכום נכסי הקרן'!$C$42</f>
        <v>3.6630002218315649E-3</v>
      </c>
    </row>
    <row r="73" spans="2:16">
      <c r="B73" s="75" t="s">
        <v>1538</v>
      </c>
      <c r="C73" s="69" t="s">
        <v>1539</v>
      </c>
      <c r="D73" s="69" t="s">
        <v>229</v>
      </c>
      <c r="E73" s="69"/>
      <c r="F73" s="94">
        <v>42552</v>
      </c>
      <c r="G73" s="76">
        <v>6.4899999999992479</v>
      </c>
      <c r="H73" s="82" t="s">
        <v>129</v>
      </c>
      <c r="I73" s="83">
        <v>4.8000000000000001E-2</v>
      </c>
      <c r="J73" s="83">
        <v>4.8499999999995616E-2</v>
      </c>
      <c r="K73" s="76">
        <v>3111013.3386420007</v>
      </c>
      <c r="L73" s="78">
        <v>114.09575</v>
      </c>
      <c r="M73" s="76">
        <v>3549.5340155830008</v>
      </c>
      <c r="N73" s="69"/>
      <c r="O73" s="77">
        <f t="shared" si="0"/>
        <v>1.8191752577734707E-3</v>
      </c>
      <c r="P73" s="77">
        <f>M73/'סכום נכסי הקרן'!$C$42</f>
        <v>1.1196602518430798E-3</v>
      </c>
    </row>
    <row r="74" spans="2:16">
      <c r="B74" s="75" t="s">
        <v>1540</v>
      </c>
      <c r="C74" s="69" t="s">
        <v>1541</v>
      </c>
      <c r="D74" s="69" t="s">
        <v>229</v>
      </c>
      <c r="E74" s="69"/>
      <c r="F74" s="94">
        <v>42583</v>
      </c>
      <c r="G74" s="76">
        <v>6.5800000000000338</v>
      </c>
      <c r="H74" s="82" t="s">
        <v>129</v>
      </c>
      <c r="I74" s="83">
        <v>4.8000000000000001E-2</v>
      </c>
      <c r="J74" s="83">
        <v>4.850000000000021E-2</v>
      </c>
      <c r="K74" s="76">
        <v>26633635.800551999</v>
      </c>
      <c r="L74" s="78">
        <v>113.30896799999999</v>
      </c>
      <c r="M74" s="76">
        <v>30178.297932231006</v>
      </c>
      <c r="N74" s="69"/>
      <c r="O74" s="77">
        <f t="shared" si="0"/>
        <v>1.5466709905867413E-2</v>
      </c>
      <c r="P74" s="77">
        <f>M74/'סכום נכסי הקרן'!$C$42</f>
        <v>9.5194018467371806E-3</v>
      </c>
    </row>
    <row r="75" spans="2:16">
      <c r="B75" s="75" t="s">
        <v>1542</v>
      </c>
      <c r="C75" s="69" t="s">
        <v>1543</v>
      </c>
      <c r="D75" s="69" t="s">
        <v>229</v>
      </c>
      <c r="E75" s="69"/>
      <c r="F75" s="94">
        <v>42614</v>
      </c>
      <c r="G75" s="76">
        <v>6.6600000000002275</v>
      </c>
      <c r="H75" s="82" t="s">
        <v>129</v>
      </c>
      <c r="I75" s="83">
        <v>4.8000000000000001E-2</v>
      </c>
      <c r="J75" s="83">
        <v>4.8500000000001348E-2</v>
      </c>
      <c r="K75" s="76">
        <v>8158916.7867240012</v>
      </c>
      <c r="L75" s="78">
        <v>112.39967900000001</v>
      </c>
      <c r="M75" s="76">
        <v>9170.5963185150031</v>
      </c>
      <c r="N75" s="69"/>
      <c r="O75" s="77">
        <f t="shared" si="0"/>
        <v>4.7000315670818697E-3</v>
      </c>
      <c r="P75" s="77">
        <f>M75/'סכום נכסי הקרן'!$C$42</f>
        <v>2.8927606098326812E-3</v>
      </c>
    </row>
    <row r="76" spans="2:16">
      <c r="B76" s="75" t="s">
        <v>1544</v>
      </c>
      <c r="C76" s="69" t="s">
        <v>1545</v>
      </c>
      <c r="D76" s="69" t="s">
        <v>229</v>
      </c>
      <c r="E76" s="69"/>
      <c r="F76" s="94">
        <v>42644</v>
      </c>
      <c r="G76" s="76">
        <v>6.5899999999997902</v>
      </c>
      <c r="H76" s="82" t="s">
        <v>129</v>
      </c>
      <c r="I76" s="83">
        <v>4.8000000000000001E-2</v>
      </c>
      <c r="J76" s="83">
        <v>4.8499999999997725E-2</v>
      </c>
      <c r="K76" s="76">
        <v>6275745.1139130006</v>
      </c>
      <c r="L76" s="78">
        <v>114.988511</v>
      </c>
      <c r="M76" s="76">
        <v>7216.3858596890013</v>
      </c>
      <c r="N76" s="69"/>
      <c r="O76" s="77">
        <f t="shared" si="0"/>
        <v>3.6984771941497656E-3</v>
      </c>
      <c r="P76" s="77">
        <f>M76/'סכום נכסי הקרן'!$C$42</f>
        <v>2.2763270822548031E-3</v>
      </c>
    </row>
    <row r="77" spans="2:16">
      <c r="B77" s="75" t="s">
        <v>1546</v>
      </c>
      <c r="C77" s="69" t="s">
        <v>1547</v>
      </c>
      <c r="D77" s="69" t="s">
        <v>229</v>
      </c>
      <c r="E77" s="69"/>
      <c r="F77" s="94">
        <v>42675</v>
      </c>
      <c r="G77" s="76">
        <v>6.6700000000002211</v>
      </c>
      <c r="H77" s="82" t="s">
        <v>129</v>
      </c>
      <c r="I77" s="83">
        <v>4.8000000000000001E-2</v>
      </c>
      <c r="J77" s="83">
        <v>4.8500000000001951E-2</v>
      </c>
      <c r="K77" s="76">
        <v>9153551.7617940027</v>
      </c>
      <c r="L77" s="78">
        <v>114.640314</v>
      </c>
      <c r="M77" s="76">
        <v>10493.660436307002</v>
      </c>
      <c r="N77" s="69"/>
      <c r="O77" s="77">
        <f t="shared" si="0"/>
        <v>5.3781164923054313E-3</v>
      </c>
      <c r="P77" s="77">
        <f>M77/'סכום נכסי הקרן'!$C$42</f>
        <v>3.3101061816254956E-3</v>
      </c>
    </row>
    <row r="78" spans="2:16">
      <c r="B78" s="75" t="s">
        <v>1548</v>
      </c>
      <c r="C78" s="69" t="s">
        <v>1549</v>
      </c>
      <c r="D78" s="69" t="s">
        <v>229</v>
      </c>
      <c r="E78" s="69"/>
      <c r="F78" s="94">
        <v>42705</v>
      </c>
      <c r="G78" s="76">
        <v>6.7499999999997637</v>
      </c>
      <c r="H78" s="82" t="s">
        <v>129</v>
      </c>
      <c r="I78" s="83">
        <v>4.8000000000000001E-2</v>
      </c>
      <c r="J78" s="83">
        <v>4.8599999999998478E-2</v>
      </c>
      <c r="K78" s="76">
        <v>10226814.697737003</v>
      </c>
      <c r="L78" s="78">
        <v>113.94152699999999</v>
      </c>
      <c r="M78" s="76">
        <v>11652.588847573001</v>
      </c>
      <c r="N78" s="69"/>
      <c r="O78" s="77">
        <f t="shared" ref="O78:O141" si="1">IFERROR(M78/$M$11,0)</f>
        <v>5.9720800610584251E-3</v>
      </c>
      <c r="P78" s="77">
        <f>M78/'סכום נכסי הקרן'!$C$42</f>
        <v>3.6756770061702098E-3</v>
      </c>
    </row>
    <row r="79" spans="2:16">
      <c r="B79" s="75" t="s">
        <v>1550</v>
      </c>
      <c r="C79" s="69" t="s">
        <v>1551</v>
      </c>
      <c r="D79" s="69" t="s">
        <v>229</v>
      </c>
      <c r="E79" s="69"/>
      <c r="F79" s="94">
        <v>42736</v>
      </c>
      <c r="G79" s="76">
        <v>6.8400000000000833</v>
      </c>
      <c r="H79" s="82" t="s">
        <v>129</v>
      </c>
      <c r="I79" s="83">
        <v>4.8000000000000001E-2</v>
      </c>
      <c r="J79" s="83">
        <v>4.8500000000000591E-2</v>
      </c>
      <c r="K79" s="76">
        <v>20714655.601629004</v>
      </c>
      <c r="L79" s="78">
        <v>113.977953</v>
      </c>
      <c r="M79" s="76">
        <v>23610.140419556003</v>
      </c>
      <c r="N79" s="69"/>
      <c r="O79" s="77">
        <f t="shared" si="1"/>
        <v>1.2100456875536958E-2</v>
      </c>
      <c r="P79" s="77">
        <f>M79/'סכום נכסי הקרן'!$C$42</f>
        <v>7.4475510453359105E-3</v>
      </c>
    </row>
    <row r="80" spans="2:16">
      <c r="B80" s="75" t="s">
        <v>1552</v>
      </c>
      <c r="C80" s="69" t="s">
        <v>1553</v>
      </c>
      <c r="D80" s="69" t="s">
        <v>229</v>
      </c>
      <c r="E80" s="69"/>
      <c r="F80" s="94">
        <v>42767</v>
      </c>
      <c r="G80" s="76">
        <v>6.9200000000001118</v>
      </c>
      <c r="H80" s="82" t="s">
        <v>129</v>
      </c>
      <c r="I80" s="83">
        <v>4.8000000000000001E-2</v>
      </c>
      <c r="J80" s="83">
        <v>4.8500000000001126E-2</v>
      </c>
      <c r="K80" s="76">
        <v>11323299.363057002</v>
      </c>
      <c r="L80" s="78">
        <v>113.519475</v>
      </c>
      <c r="M80" s="76">
        <v>12854.149933443003</v>
      </c>
      <c r="N80" s="69"/>
      <c r="O80" s="77">
        <f t="shared" si="1"/>
        <v>6.587893344864669E-3</v>
      </c>
      <c r="P80" s="77">
        <f>M80/'סכום נכסי הקרן'!$C$42</f>
        <v>4.0546958244443267E-3</v>
      </c>
    </row>
    <row r="81" spans="2:16">
      <c r="B81" s="75" t="s">
        <v>1554</v>
      </c>
      <c r="C81" s="69" t="s">
        <v>1555</v>
      </c>
      <c r="D81" s="69" t="s">
        <v>229</v>
      </c>
      <c r="E81" s="69"/>
      <c r="F81" s="94">
        <v>42795</v>
      </c>
      <c r="G81" s="76">
        <v>7.0000000000001892</v>
      </c>
      <c r="H81" s="82" t="s">
        <v>129</v>
      </c>
      <c r="I81" s="83">
        <v>4.8000000000000001E-2</v>
      </c>
      <c r="J81" s="83">
        <v>4.850000000000123E-2</v>
      </c>
      <c r="K81" s="76">
        <v>14029125.533973001</v>
      </c>
      <c r="L81" s="78">
        <v>113.307041</v>
      </c>
      <c r="M81" s="76">
        <v>15895.986970033002</v>
      </c>
      <c r="N81" s="69"/>
      <c r="O81" s="77">
        <f t="shared" si="1"/>
        <v>8.1468683119589394E-3</v>
      </c>
      <c r="P81" s="77">
        <f>M81/'סכום נכסי הקרן'!$C$42</f>
        <v>5.0142088217847878E-3</v>
      </c>
    </row>
    <row r="82" spans="2:16">
      <c r="B82" s="75" t="s">
        <v>1556</v>
      </c>
      <c r="C82" s="69" t="s">
        <v>1557</v>
      </c>
      <c r="D82" s="69" t="s">
        <v>229</v>
      </c>
      <c r="E82" s="69"/>
      <c r="F82" s="94">
        <v>42826</v>
      </c>
      <c r="G82" s="76">
        <v>6.9199999999998738</v>
      </c>
      <c r="H82" s="82" t="s">
        <v>129</v>
      </c>
      <c r="I82" s="83">
        <v>4.8000000000000001E-2</v>
      </c>
      <c r="J82" s="83">
        <v>4.8499999999999183E-2</v>
      </c>
      <c r="K82" s="76">
        <v>9900779.2892910019</v>
      </c>
      <c r="L82" s="78">
        <v>115.56882</v>
      </c>
      <c r="M82" s="76">
        <v>11442.213817006999</v>
      </c>
      <c r="N82" s="69"/>
      <c r="O82" s="77">
        <f t="shared" si="1"/>
        <v>5.8642605419951177E-3</v>
      </c>
      <c r="P82" s="77">
        <f>M82/'סכום נכסי הקרן'!$C$42</f>
        <v>3.6093165885292097E-3</v>
      </c>
    </row>
    <row r="83" spans="2:16">
      <c r="B83" s="75" t="s">
        <v>1558</v>
      </c>
      <c r="C83" s="69" t="s">
        <v>1559</v>
      </c>
      <c r="D83" s="69" t="s">
        <v>229</v>
      </c>
      <c r="E83" s="69"/>
      <c r="F83" s="94">
        <v>42856</v>
      </c>
      <c r="G83" s="76">
        <v>6.9999999999999991</v>
      </c>
      <c r="H83" s="82" t="s">
        <v>129</v>
      </c>
      <c r="I83" s="83">
        <v>4.8000000000000001E-2</v>
      </c>
      <c r="J83" s="83">
        <v>4.8500000000000071E-2</v>
      </c>
      <c r="K83" s="76">
        <v>17893069.982766002</v>
      </c>
      <c r="L83" s="78">
        <v>114.76474</v>
      </c>
      <c r="M83" s="76">
        <v>20534.935205281003</v>
      </c>
      <c r="N83" s="69"/>
      <c r="O83" s="77">
        <f t="shared" si="1"/>
        <v>1.0524380350047966E-2</v>
      </c>
      <c r="P83" s="77">
        <f>M83/'סכום נכסי הקרן'!$C$42</f>
        <v>6.4775124347554265E-3</v>
      </c>
    </row>
    <row r="84" spans="2:16">
      <c r="B84" s="75" t="s">
        <v>1560</v>
      </c>
      <c r="C84" s="69" t="s">
        <v>1561</v>
      </c>
      <c r="D84" s="69" t="s">
        <v>229</v>
      </c>
      <c r="E84" s="69"/>
      <c r="F84" s="94">
        <v>42887</v>
      </c>
      <c r="G84" s="76">
        <v>7.0899999999999803</v>
      </c>
      <c r="H84" s="82" t="s">
        <v>129</v>
      </c>
      <c r="I84" s="83">
        <v>4.8000000000000001E-2</v>
      </c>
      <c r="J84" s="83">
        <v>4.8500000000000126E-2</v>
      </c>
      <c r="K84" s="76">
        <v>15712962.813009001</v>
      </c>
      <c r="L84" s="78">
        <v>114.095292</v>
      </c>
      <c r="M84" s="76">
        <v>17927.750833015001</v>
      </c>
      <c r="N84" s="69"/>
      <c r="O84" s="77">
        <f t="shared" si="1"/>
        <v>9.1881696582620034E-3</v>
      </c>
      <c r="P84" s="77">
        <f>M84/'סכום נכסי הקרן'!$C$42</f>
        <v>5.6551056912118721E-3</v>
      </c>
    </row>
    <row r="85" spans="2:16">
      <c r="B85" s="75" t="s">
        <v>1562</v>
      </c>
      <c r="C85" s="69" t="s">
        <v>1563</v>
      </c>
      <c r="D85" s="69" t="s">
        <v>229</v>
      </c>
      <c r="E85" s="69"/>
      <c r="F85" s="94">
        <v>42918</v>
      </c>
      <c r="G85" s="76">
        <v>7.1700000000001758</v>
      </c>
      <c r="H85" s="82" t="s">
        <v>129</v>
      </c>
      <c r="I85" s="83">
        <v>4.8000000000000001E-2</v>
      </c>
      <c r="J85" s="83">
        <v>4.8500000000001035E-2</v>
      </c>
      <c r="K85" s="76">
        <v>6821717.6534760008</v>
      </c>
      <c r="L85" s="78">
        <v>113.15503200000001</v>
      </c>
      <c r="M85" s="76">
        <v>7719.1167897920013</v>
      </c>
      <c r="N85" s="69"/>
      <c r="O85" s="77">
        <f t="shared" si="1"/>
        <v>3.9561323301044518E-3</v>
      </c>
      <c r="P85" s="77">
        <f>M85/'סכום נכסי הקרן'!$C$42</f>
        <v>2.4349078529523837E-3</v>
      </c>
    </row>
    <row r="86" spans="2:16">
      <c r="B86" s="75" t="s">
        <v>1564</v>
      </c>
      <c r="C86" s="69" t="s">
        <v>1565</v>
      </c>
      <c r="D86" s="69" t="s">
        <v>229</v>
      </c>
      <c r="E86" s="69"/>
      <c r="F86" s="94">
        <v>42949</v>
      </c>
      <c r="G86" s="76">
        <v>7.2600000000001401</v>
      </c>
      <c r="H86" s="82" t="s">
        <v>129</v>
      </c>
      <c r="I86" s="83">
        <v>4.8000000000000001E-2</v>
      </c>
      <c r="J86" s="83">
        <v>4.8500000000001237E-2</v>
      </c>
      <c r="K86" s="76">
        <v>16704280.398168001</v>
      </c>
      <c r="L86" s="78">
        <v>113.521998</v>
      </c>
      <c r="M86" s="76">
        <v>18963.032815309001</v>
      </c>
      <c r="N86" s="69"/>
      <c r="O86" s="77">
        <f t="shared" si="1"/>
        <v>9.7187630710141235E-3</v>
      </c>
      <c r="P86" s="77">
        <f>M86/'סכום נכסי הקרן'!$C$42</f>
        <v>5.9816736519455894E-3</v>
      </c>
    </row>
    <row r="87" spans="2:16">
      <c r="B87" s="75" t="s">
        <v>1566</v>
      </c>
      <c r="C87" s="69" t="s">
        <v>1567</v>
      </c>
      <c r="D87" s="69" t="s">
        <v>229</v>
      </c>
      <c r="E87" s="69"/>
      <c r="F87" s="94">
        <v>42979</v>
      </c>
      <c r="G87" s="76">
        <v>7.3399999999997849</v>
      </c>
      <c r="H87" s="82" t="s">
        <v>129</v>
      </c>
      <c r="I87" s="83">
        <v>4.8000000000000001E-2</v>
      </c>
      <c r="J87" s="83">
        <v>4.8499999999998752E-2</v>
      </c>
      <c r="K87" s="76">
        <v>7503353.9804520011</v>
      </c>
      <c r="L87" s="78">
        <v>113.203413</v>
      </c>
      <c r="M87" s="76">
        <v>8494.0528083730023</v>
      </c>
      <c r="N87" s="69"/>
      <c r="O87" s="77">
        <f t="shared" si="1"/>
        <v>4.3532955704540426E-3</v>
      </c>
      <c r="P87" s="77">
        <f>M87/'סכום נכסי הקרן'!$C$42</f>
        <v>2.6793526318775874E-3</v>
      </c>
    </row>
    <row r="88" spans="2:16">
      <c r="B88" s="75" t="s">
        <v>1568</v>
      </c>
      <c r="C88" s="69" t="s">
        <v>1569</v>
      </c>
      <c r="D88" s="69" t="s">
        <v>229</v>
      </c>
      <c r="E88" s="69"/>
      <c r="F88" s="94">
        <v>43009</v>
      </c>
      <c r="G88" s="76">
        <v>7.2499999999999387</v>
      </c>
      <c r="H88" s="82" t="s">
        <v>129</v>
      </c>
      <c r="I88" s="83">
        <v>4.8000000000000001E-2</v>
      </c>
      <c r="J88" s="83">
        <v>4.8499999999999634E-2</v>
      </c>
      <c r="K88" s="76">
        <v>14340785.586138003</v>
      </c>
      <c r="L88" s="78">
        <v>115.116557</v>
      </c>
      <c r="M88" s="76">
        <v>16508.618550576004</v>
      </c>
      <c r="N88" s="69"/>
      <c r="O88" s="77">
        <f t="shared" si="1"/>
        <v>8.4608487410974473E-3</v>
      </c>
      <c r="P88" s="77">
        <f>M88/'סכום נכסי הקרן'!$C$42</f>
        <v>5.2074565063389916E-3</v>
      </c>
    </row>
    <row r="89" spans="2:16">
      <c r="B89" s="75" t="s">
        <v>1570</v>
      </c>
      <c r="C89" s="69" t="s">
        <v>1571</v>
      </c>
      <c r="D89" s="69" t="s">
        <v>229</v>
      </c>
      <c r="E89" s="69"/>
      <c r="F89" s="94">
        <v>43040</v>
      </c>
      <c r="G89" s="76">
        <v>7.3300000000000534</v>
      </c>
      <c r="H89" s="82" t="s">
        <v>129</v>
      </c>
      <c r="I89" s="83">
        <v>4.8000000000000001E-2</v>
      </c>
      <c r="J89" s="83">
        <v>4.8500000000000681E-2</v>
      </c>
      <c r="K89" s="76">
        <v>15385414.209165001</v>
      </c>
      <c r="L89" s="78">
        <v>114.533733</v>
      </c>
      <c r="M89" s="76">
        <v>17621.489168288004</v>
      </c>
      <c r="N89" s="69"/>
      <c r="O89" s="77">
        <f t="shared" si="1"/>
        <v>9.0312071836301452E-3</v>
      </c>
      <c r="P89" s="77">
        <f>M89/'סכום נכסי הקרן'!$C$42</f>
        <v>5.5584989222239745E-3</v>
      </c>
    </row>
    <row r="90" spans="2:16">
      <c r="B90" s="75" t="s">
        <v>1572</v>
      </c>
      <c r="C90" s="69" t="s">
        <v>1573</v>
      </c>
      <c r="D90" s="69" t="s">
        <v>229</v>
      </c>
      <c r="E90" s="69"/>
      <c r="F90" s="94">
        <v>43070</v>
      </c>
      <c r="G90" s="76">
        <v>7.4100000000001423</v>
      </c>
      <c r="H90" s="82" t="s">
        <v>129</v>
      </c>
      <c r="I90" s="83">
        <v>4.8000000000000001E-2</v>
      </c>
      <c r="J90" s="83">
        <v>4.8500000000000883E-2</v>
      </c>
      <c r="K90" s="76">
        <v>15755739.682914002</v>
      </c>
      <c r="L90" s="78">
        <v>113.754755</v>
      </c>
      <c r="M90" s="76">
        <v>17922.903045584004</v>
      </c>
      <c r="N90" s="69"/>
      <c r="O90" s="77">
        <f t="shared" si="1"/>
        <v>9.1856851138371019E-3</v>
      </c>
      <c r="P90" s="77">
        <f>M90/'סכום נכסי הקרן'!$C$42</f>
        <v>5.6535765116429359E-3</v>
      </c>
    </row>
    <row r="91" spans="2:16">
      <c r="B91" s="75" t="s">
        <v>1574</v>
      </c>
      <c r="C91" s="69" t="s">
        <v>1575</v>
      </c>
      <c r="D91" s="69" t="s">
        <v>229</v>
      </c>
      <c r="E91" s="69"/>
      <c r="F91" s="94">
        <v>43101</v>
      </c>
      <c r="G91" s="76">
        <v>7.4999999999998561</v>
      </c>
      <c r="H91" s="82" t="s">
        <v>129</v>
      </c>
      <c r="I91" s="83">
        <v>4.8000000000000001E-2</v>
      </c>
      <c r="J91" s="83">
        <v>4.8499999999998912E-2</v>
      </c>
      <c r="K91" s="76">
        <v>21510479.981331002</v>
      </c>
      <c r="L91" s="78">
        <v>113.634485</v>
      </c>
      <c r="M91" s="76">
        <v>24443.323092789007</v>
      </c>
      <c r="N91" s="69"/>
      <c r="O91" s="77">
        <f t="shared" si="1"/>
        <v>1.2527472167599763E-2</v>
      </c>
      <c r="P91" s="77">
        <f>M91/'סכום נכסי הקרן'!$C$42</f>
        <v>7.7103690709268364E-3</v>
      </c>
    </row>
    <row r="92" spans="2:16">
      <c r="B92" s="75" t="s">
        <v>1576</v>
      </c>
      <c r="C92" s="69" t="s">
        <v>1577</v>
      </c>
      <c r="D92" s="69" t="s">
        <v>229</v>
      </c>
      <c r="E92" s="69"/>
      <c r="F92" s="94">
        <v>43132</v>
      </c>
      <c r="G92" s="76">
        <v>7.5900000000001038</v>
      </c>
      <c r="H92" s="82" t="s">
        <v>129</v>
      </c>
      <c r="I92" s="83">
        <v>4.8000000000000001E-2</v>
      </c>
      <c r="J92" s="83">
        <v>4.8500000000000751E-2</v>
      </c>
      <c r="K92" s="76">
        <v>20650693.996151999</v>
      </c>
      <c r="L92" s="78">
        <v>113.069627</v>
      </c>
      <c r="M92" s="76">
        <v>23349.662668745004</v>
      </c>
      <c r="N92" s="69"/>
      <c r="O92" s="77">
        <f t="shared" si="1"/>
        <v>1.1966959160795937E-2</v>
      </c>
      <c r="P92" s="77">
        <f>M92/'סכום נכסי הקרן'!$C$42</f>
        <v>7.3653862927818602E-3</v>
      </c>
    </row>
    <row r="93" spans="2:16">
      <c r="B93" s="75" t="s">
        <v>1578</v>
      </c>
      <c r="C93" s="69" t="s">
        <v>1579</v>
      </c>
      <c r="D93" s="69" t="s">
        <v>229</v>
      </c>
      <c r="E93" s="69"/>
      <c r="F93" s="94">
        <v>43161</v>
      </c>
      <c r="G93" s="76">
        <v>7.6699999999997983</v>
      </c>
      <c r="H93" s="82" t="s">
        <v>129</v>
      </c>
      <c r="I93" s="83">
        <v>4.8000000000000001E-2</v>
      </c>
      <c r="J93" s="83">
        <v>4.8499999999998086E-2</v>
      </c>
      <c r="K93" s="76">
        <v>4857648.2266950011</v>
      </c>
      <c r="L93" s="78">
        <v>113.18722</v>
      </c>
      <c r="M93" s="76">
        <v>5498.2369710330013</v>
      </c>
      <c r="N93" s="69"/>
      <c r="O93" s="77">
        <f t="shared" si="1"/>
        <v>2.8179069745964229E-3</v>
      </c>
      <c r="P93" s="77">
        <f>M93/'סכום נכסי הקרן'!$C$42</f>
        <v>1.7343564999386576E-3</v>
      </c>
    </row>
    <row r="94" spans="2:16">
      <c r="B94" s="75" t="s">
        <v>1580</v>
      </c>
      <c r="C94" s="69" t="s">
        <v>1581</v>
      </c>
      <c r="D94" s="69" t="s">
        <v>229</v>
      </c>
      <c r="E94" s="69"/>
      <c r="F94" s="94">
        <v>43221</v>
      </c>
      <c r="G94" s="76">
        <v>7.6499999999998511</v>
      </c>
      <c r="H94" s="82" t="s">
        <v>129</v>
      </c>
      <c r="I94" s="83">
        <v>4.8000000000000001E-2</v>
      </c>
      <c r="J94" s="83">
        <v>4.8499999999999058E-2</v>
      </c>
      <c r="K94" s="76">
        <v>19661180.605506003</v>
      </c>
      <c r="L94" s="78">
        <v>114.535849</v>
      </c>
      <c r="M94" s="76">
        <v>22519.100155619002</v>
      </c>
      <c r="N94" s="69"/>
      <c r="O94" s="77">
        <f t="shared" si="1"/>
        <v>1.1541286729631811E-2</v>
      </c>
      <c r="P94" s="77">
        <f>M94/'סכום נכסי הקרן'!$C$42</f>
        <v>7.1033947669828495E-3</v>
      </c>
    </row>
    <row r="95" spans="2:16">
      <c r="B95" s="75" t="s">
        <v>1582</v>
      </c>
      <c r="C95" s="69" t="s">
        <v>1583</v>
      </c>
      <c r="D95" s="69" t="s">
        <v>229</v>
      </c>
      <c r="E95" s="69"/>
      <c r="F95" s="94">
        <v>43252</v>
      </c>
      <c r="G95" s="76">
        <v>7.7299999999998565</v>
      </c>
      <c r="H95" s="82" t="s">
        <v>129</v>
      </c>
      <c r="I95" s="83">
        <v>4.8000000000000001E-2</v>
      </c>
      <c r="J95" s="83">
        <v>4.849999999999912E-2</v>
      </c>
      <c r="K95" s="76">
        <v>10956524.078511002</v>
      </c>
      <c r="L95" s="78">
        <v>113.632942</v>
      </c>
      <c r="M95" s="76">
        <v>12450.220619286003</v>
      </c>
      <c r="N95" s="69"/>
      <c r="O95" s="77">
        <f t="shared" si="1"/>
        <v>6.3808751247327149E-3</v>
      </c>
      <c r="P95" s="77">
        <f>M95/'סכום נכסי הקרן'!$C$42</f>
        <v>3.9272809030404688E-3</v>
      </c>
    </row>
    <row r="96" spans="2:16">
      <c r="B96" s="75" t="s">
        <v>1584</v>
      </c>
      <c r="C96" s="69" t="s">
        <v>1585</v>
      </c>
      <c r="D96" s="69" t="s">
        <v>229</v>
      </c>
      <c r="E96" s="69"/>
      <c r="F96" s="94">
        <v>43282</v>
      </c>
      <c r="G96" s="76">
        <v>7.8100000000001044</v>
      </c>
      <c r="H96" s="82" t="s">
        <v>129</v>
      </c>
      <c r="I96" s="83">
        <v>4.8000000000000001E-2</v>
      </c>
      <c r="J96" s="83">
        <v>4.8500000000000154E-2</v>
      </c>
      <c r="K96" s="76">
        <v>8403123.2440320011</v>
      </c>
      <c r="L96" s="78">
        <v>112.631793</v>
      </c>
      <c r="M96" s="76">
        <v>9464.5883559210015</v>
      </c>
      <c r="N96" s="69"/>
      <c r="O96" s="77">
        <f t="shared" si="1"/>
        <v>4.8507057226424158E-3</v>
      </c>
      <c r="P96" s="77">
        <f>M96/'סכום נכסי הקרן'!$C$42</f>
        <v>2.9854970640254708E-3</v>
      </c>
    </row>
    <row r="97" spans="2:16">
      <c r="B97" s="75" t="s">
        <v>1586</v>
      </c>
      <c r="C97" s="69" t="s">
        <v>1587</v>
      </c>
      <c r="D97" s="69" t="s">
        <v>229</v>
      </c>
      <c r="E97" s="69"/>
      <c r="F97" s="94">
        <v>43313</v>
      </c>
      <c r="G97" s="76">
        <v>7.89999999999994</v>
      </c>
      <c r="H97" s="82" t="s">
        <v>129</v>
      </c>
      <c r="I97" s="83">
        <v>4.8000000000000001E-2</v>
      </c>
      <c r="J97" s="83">
        <v>4.8599999999999838E-2</v>
      </c>
      <c r="K97" s="76">
        <v>23740464.399399005</v>
      </c>
      <c r="L97" s="78">
        <v>112.043087</v>
      </c>
      <c r="M97" s="76">
        <v>26599.549167004003</v>
      </c>
      <c r="N97" s="69"/>
      <c r="O97" s="77">
        <f t="shared" si="1"/>
        <v>1.3632561767292944E-2</v>
      </c>
      <c r="P97" s="77">
        <f>M97/'סכום נכסי הקרן'!$C$42</f>
        <v>8.3905261334277989E-3</v>
      </c>
    </row>
    <row r="98" spans="2:16">
      <c r="B98" s="75" t="s">
        <v>1588</v>
      </c>
      <c r="C98" s="69" t="s">
        <v>1589</v>
      </c>
      <c r="D98" s="69" t="s">
        <v>229</v>
      </c>
      <c r="E98" s="69"/>
      <c r="F98" s="94">
        <v>43345</v>
      </c>
      <c r="G98" s="76">
        <v>7.9900000000000171</v>
      </c>
      <c r="H98" s="82" t="s">
        <v>129</v>
      </c>
      <c r="I98" s="83">
        <v>4.8000000000000001E-2</v>
      </c>
      <c r="J98" s="83">
        <v>4.8500000000000071E-2</v>
      </c>
      <c r="K98" s="76">
        <v>22034743.986915004</v>
      </c>
      <c r="L98" s="78">
        <v>111.59798000000001</v>
      </c>
      <c r="M98" s="76">
        <v>24590.329086941005</v>
      </c>
      <c r="N98" s="69"/>
      <c r="O98" s="77">
        <f t="shared" si="1"/>
        <v>1.2602814357907463E-2</v>
      </c>
      <c r="P98" s="77">
        <f>M98/'סכום נכסי הקרן'!$C$42</f>
        <v>7.7567404446654917E-3</v>
      </c>
    </row>
    <row r="99" spans="2:16">
      <c r="B99" s="75" t="s">
        <v>1590</v>
      </c>
      <c r="C99" s="69" t="s">
        <v>1591</v>
      </c>
      <c r="D99" s="69" t="s">
        <v>229</v>
      </c>
      <c r="E99" s="69"/>
      <c r="F99" s="94">
        <v>43375</v>
      </c>
      <c r="G99" s="76">
        <v>7.8800000000001171</v>
      </c>
      <c r="H99" s="82" t="s">
        <v>129</v>
      </c>
      <c r="I99" s="83">
        <v>4.8000000000000001E-2</v>
      </c>
      <c r="J99" s="83">
        <v>4.8500000000001181E-2</v>
      </c>
      <c r="K99" s="76">
        <v>7912731.5354340021</v>
      </c>
      <c r="L99" s="78">
        <v>113.71819000000001</v>
      </c>
      <c r="M99" s="76">
        <v>8998.2150711670001</v>
      </c>
      <c r="N99" s="69"/>
      <c r="O99" s="77">
        <f t="shared" si="1"/>
        <v>4.6116842801695876E-3</v>
      </c>
      <c r="P99" s="77">
        <f>M99/'סכום נכסי הקרן'!$C$42</f>
        <v>2.8383849002405624E-3</v>
      </c>
    </row>
    <row r="100" spans="2:16">
      <c r="B100" s="75" t="s">
        <v>1592</v>
      </c>
      <c r="C100" s="69" t="s">
        <v>1593</v>
      </c>
      <c r="D100" s="69" t="s">
        <v>229</v>
      </c>
      <c r="E100" s="69"/>
      <c r="F100" s="94">
        <v>43405</v>
      </c>
      <c r="G100" s="76">
        <v>7.9600000006599716</v>
      </c>
      <c r="H100" s="82" t="s">
        <v>129</v>
      </c>
      <c r="I100" s="83">
        <v>4.8000000000000001E-2</v>
      </c>
      <c r="J100" s="83">
        <v>4.8500000002887386E-2</v>
      </c>
      <c r="K100" s="76">
        <v>5354.3837160000003</v>
      </c>
      <c r="L100" s="78">
        <v>113.194228</v>
      </c>
      <c r="M100" s="76">
        <v>6.060853325000001</v>
      </c>
      <c r="N100" s="69"/>
      <c r="O100" s="77">
        <f t="shared" si="1"/>
        <v>3.1062540495257448E-6</v>
      </c>
      <c r="P100" s="77">
        <f>M100/'סכום נכסי הקרן'!$C$42</f>
        <v>1.9118274484654773E-6</v>
      </c>
    </row>
    <row r="101" spans="2:16">
      <c r="B101" s="75" t="s">
        <v>1594</v>
      </c>
      <c r="C101" s="69" t="s">
        <v>1595</v>
      </c>
      <c r="D101" s="69" t="s">
        <v>229</v>
      </c>
      <c r="E101" s="69"/>
      <c r="F101" s="94">
        <v>43435</v>
      </c>
      <c r="G101" s="76">
        <v>8.0400000000001786</v>
      </c>
      <c r="H101" s="82" t="s">
        <v>129</v>
      </c>
      <c r="I101" s="83">
        <v>4.8000000000000001E-2</v>
      </c>
      <c r="J101" s="83">
        <v>4.8600000000000546E-2</v>
      </c>
      <c r="K101" s="76">
        <v>9154715.7582540028</v>
      </c>
      <c r="L101" s="78">
        <v>112.351983</v>
      </c>
      <c r="M101" s="76">
        <v>10285.504719804001</v>
      </c>
      <c r="N101" s="69"/>
      <c r="O101" s="77">
        <f t="shared" si="1"/>
        <v>5.2714343961305695E-3</v>
      </c>
      <c r="P101" s="77">
        <f>M101/'סכום נכסי הקרן'!$C$42</f>
        <v>3.2444458214376114E-3</v>
      </c>
    </row>
    <row r="102" spans="2:16">
      <c r="B102" s="75" t="s">
        <v>1596</v>
      </c>
      <c r="C102" s="69" t="s">
        <v>1597</v>
      </c>
      <c r="D102" s="69" t="s">
        <v>229</v>
      </c>
      <c r="E102" s="69"/>
      <c r="F102" s="94">
        <v>43497</v>
      </c>
      <c r="G102" s="76">
        <v>8.2099999999999778</v>
      </c>
      <c r="H102" s="82" t="s">
        <v>129</v>
      </c>
      <c r="I102" s="83">
        <v>4.8000000000000001E-2</v>
      </c>
      <c r="J102" s="83">
        <v>4.8599999999999942E-2</v>
      </c>
      <c r="K102" s="76">
        <v>13817045.378961002</v>
      </c>
      <c r="L102" s="78">
        <v>112.144031</v>
      </c>
      <c r="M102" s="76">
        <v>15494.991655035003</v>
      </c>
      <c r="N102" s="69"/>
      <c r="O102" s="77">
        <f t="shared" si="1"/>
        <v>7.9413537986946885E-3</v>
      </c>
      <c r="P102" s="77">
        <f>M102/'סכום נכסי הקרן'!$C$42</f>
        <v>4.8877193971427159E-3</v>
      </c>
    </row>
    <row r="103" spans="2:16">
      <c r="B103" s="75" t="s">
        <v>1598</v>
      </c>
      <c r="C103" s="69" t="s">
        <v>1599</v>
      </c>
      <c r="D103" s="69" t="s">
        <v>229</v>
      </c>
      <c r="E103" s="69"/>
      <c r="F103" s="94">
        <v>43525</v>
      </c>
      <c r="G103" s="76">
        <v>8.2899999999998482</v>
      </c>
      <c r="H103" s="82" t="s">
        <v>129</v>
      </c>
      <c r="I103" s="83">
        <v>4.8000000000000001E-2</v>
      </c>
      <c r="J103" s="83">
        <v>4.8699999999999112E-2</v>
      </c>
      <c r="K103" s="76">
        <v>21681587.460951004</v>
      </c>
      <c r="L103" s="78">
        <v>111.744664</v>
      </c>
      <c r="M103" s="76">
        <v>24228.016973967999</v>
      </c>
      <c r="N103" s="69"/>
      <c r="O103" s="77">
        <f t="shared" si="1"/>
        <v>1.2417125411522239E-2</v>
      </c>
      <c r="P103" s="77">
        <f>M103/'סכום נכסי הקרן'!$C$42</f>
        <v>7.6424531974166364E-3</v>
      </c>
    </row>
    <row r="104" spans="2:16">
      <c r="B104" s="75" t="s">
        <v>1600</v>
      </c>
      <c r="C104" s="69" t="s">
        <v>1601</v>
      </c>
      <c r="D104" s="69" t="s">
        <v>229</v>
      </c>
      <c r="E104" s="69"/>
      <c r="F104" s="94">
        <v>43556</v>
      </c>
      <c r="G104" s="76">
        <v>8.1799999999999873</v>
      </c>
      <c r="H104" s="82" t="s">
        <v>129</v>
      </c>
      <c r="I104" s="83">
        <v>4.8000000000000001E-2</v>
      </c>
      <c r="J104" s="83">
        <v>4.8699999999999612E-2</v>
      </c>
      <c r="K104" s="76">
        <v>9600701.0019030012</v>
      </c>
      <c r="L104" s="78">
        <v>113.839721</v>
      </c>
      <c r="M104" s="76">
        <v>10929.411191612</v>
      </c>
      <c r="N104" s="69"/>
      <c r="O104" s="77">
        <f t="shared" si="1"/>
        <v>5.6014435513297564E-3</v>
      </c>
      <c r="P104" s="77">
        <f>M104/'סכום נכסי הקרן'!$C$42</f>
        <v>3.4475588157694935E-3</v>
      </c>
    </row>
    <row r="105" spans="2:16">
      <c r="B105" s="75" t="s">
        <v>1602</v>
      </c>
      <c r="C105" s="69" t="s">
        <v>1603</v>
      </c>
      <c r="D105" s="69" t="s">
        <v>229</v>
      </c>
      <c r="E105" s="69"/>
      <c r="F105" s="94">
        <v>43586</v>
      </c>
      <c r="G105" s="76">
        <v>8.2599999999999838</v>
      </c>
      <c r="H105" s="82" t="s">
        <v>129</v>
      </c>
      <c r="I105" s="83">
        <v>4.8000000000000001E-2</v>
      </c>
      <c r="J105" s="83">
        <v>4.8499999999999675E-2</v>
      </c>
      <c r="K105" s="76">
        <v>23389810.465824004</v>
      </c>
      <c r="L105" s="78">
        <v>112.97477499999999</v>
      </c>
      <c r="M105" s="76">
        <v>26424.585690121003</v>
      </c>
      <c r="N105" s="69"/>
      <c r="O105" s="77">
        <f t="shared" si="1"/>
        <v>1.3542891059317689E-2</v>
      </c>
      <c r="P105" s="77">
        <f>M105/'סכום נכסי הקרן'!$C$42</f>
        <v>8.3353358888125523E-3</v>
      </c>
    </row>
    <row r="106" spans="2:16">
      <c r="B106" s="75" t="s">
        <v>1604</v>
      </c>
      <c r="C106" s="69" t="s">
        <v>1605</v>
      </c>
      <c r="D106" s="69" t="s">
        <v>229</v>
      </c>
      <c r="E106" s="69"/>
      <c r="F106" s="94">
        <v>43617</v>
      </c>
      <c r="G106" s="76">
        <v>8.3499999997346244</v>
      </c>
      <c r="H106" s="82" t="s">
        <v>129</v>
      </c>
      <c r="I106" s="83">
        <v>4.8000000000000001E-2</v>
      </c>
      <c r="J106" s="83">
        <v>4.8499999998104455E-2</v>
      </c>
      <c r="K106" s="76">
        <v>5878.1821230000005</v>
      </c>
      <c r="L106" s="78">
        <v>112.184653</v>
      </c>
      <c r="M106" s="76">
        <v>6.5944182450000008</v>
      </c>
      <c r="N106" s="69"/>
      <c r="O106" s="77">
        <f t="shared" si="1"/>
        <v>3.3797119447363797E-6</v>
      </c>
      <c r="P106" s="77">
        <f>M106/'סכום נכסי הקרן'!$C$42</f>
        <v>2.0801344516042283E-6</v>
      </c>
    </row>
    <row r="107" spans="2:16">
      <c r="B107" s="75" t="s">
        <v>1606</v>
      </c>
      <c r="C107" s="69" t="s">
        <v>1607</v>
      </c>
      <c r="D107" s="69" t="s">
        <v>229</v>
      </c>
      <c r="E107" s="69"/>
      <c r="F107" s="94">
        <v>43647</v>
      </c>
      <c r="G107" s="76">
        <v>8.4299999999994899</v>
      </c>
      <c r="H107" s="82" t="s">
        <v>129</v>
      </c>
      <c r="I107" s="83">
        <v>4.8000000000000001E-2</v>
      </c>
      <c r="J107" s="83">
        <v>4.8499999999996823E-2</v>
      </c>
      <c r="K107" s="76">
        <v>7259962.3206660012</v>
      </c>
      <c r="L107" s="78">
        <v>110.971515</v>
      </c>
      <c r="M107" s="76">
        <v>8056.4901831630013</v>
      </c>
      <c r="N107" s="69"/>
      <c r="O107" s="77">
        <f t="shared" si="1"/>
        <v>4.1290399081575658E-3</v>
      </c>
      <c r="P107" s="77">
        <f>M107/'סכום נכסי הקרן'!$C$42</f>
        <v>2.5413284639195064E-3</v>
      </c>
    </row>
    <row r="108" spans="2:16">
      <c r="B108" s="75" t="s">
        <v>1608</v>
      </c>
      <c r="C108" s="69" t="s">
        <v>1609</v>
      </c>
      <c r="D108" s="69" t="s">
        <v>229</v>
      </c>
      <c r="E108" s="69"/>
      <c r="F108" s="94">
        <v>43678</v>
      </c>
      <c r="G108" s="76">
        <v>8.5199999999999214</v>
      </c>
      <c r="H108" s="82" t="s">
        <v>129</v>
      </c>
      <c r="I108" s="83">
        <v>4.8000000000000001E-2</v>
      </c>
      <c r="J108" s="83">
        <v>4.8499999999999613E-2</v>
      </c>
      <c r="K108" s="76">
        <v>16306601.007609002</v>
      </c>
      <c r="L108" s="78">
        <v>111.19022699999999</v>
      </c>
      <c r="M108" s="76">
        <v>18131.346708622001</v>
      </c>
      <c r="N108" s="69"/>
      <c r="O108" s="77">
        <f t="shared" si="1"/>
        <v>9.2925147857809871E-3</v>
      </c>
      <c r="P108" s="77">
        <f>M108/'סכום נכסי הקרן'!$C$42</f>
        <v>5.7193277012998365E-3</v>
      </c>
    </row>
    <row r="109" spans="2:16">
      <c r="B109" s="75" t="s">
        <v>1610</v>
      </c>
      <c r="C109" s="69" t="s">
        <v>1611</v>
      </c>
      <c r="D109" s="69" t="s">
        <v>229</v>
      </c>
      <c r="E109" s="69"/>
      <c r="F109" s="94">
        <v>43709</v>
      </c>
      <c r="G109" s="76">
        <v>8.5999999995653589</v>
      </c>
      <c r="H109" s="82" t="s">
        <v>129</v>
      </c>
      <c r="I109" s="83">
        <v>4.8000000000000001E-2</v>
      </c>
      <c r="J109" s="83">
        <v>4.8499999997571132E-2</v>
      </c>
      <c r="K109" s="76">
        <v>7042.1785830000008</v>
      </c>
      <c r="L109" s="78">
        <v>111.08166900000001</v>
      </c>
      <c r="M109" s="76">
        <v>7.8225695340000012</v>
      </c>
      <c r="N109" s="69"/>
      <c r="O109" s="77">
        <f t="shared" si="1"/>
        <v>4.0091530003630665E-6</v>
      </c>
      <c r="P109" s="77">
        <f>M109/'סכום נכסי הקרן'!$C$42</f>
        <v>2.4675408479103886E-6</v>
      </c>
    </row>
    <row r="110" spans="2:16">
      <c r="B110" s="75" t="s">
        <v>1612</v>
      </c>
      <c r="C110" s="69" t="s">
        <v>1613</v>
      </c>
      <c r="D110" s="69" t="s">
        <v>229</v>
      </c>
      <c r="E110" s="69"/>
      <c r="F110" s="94">
        <v>43740</v>
      </c>
      <c r="G110" s="76">
        <v>8.480000000000059</v>
      </c>
      <c r="H110" s="82" t="s">
        <v>129</v>
      </c>
      <c r="I110" s="83">
        <v>4.8000000000000001E-2</v>
      </c>
      <c r="J110" s="83">
        <v>4.8500000000000147E-2</v>
      </c>
      <c r="K110" s="76">
        <v>18605552.215932</v>
      </c>
      <c r="L110" s="78">
        <v>113.039812</v>
      </c>
      <c r="M110" s="76">
        <v>21031.681167062005</v>
      </c>
      <c r="N110" s="69"/>
      <c r="O110" s="77">
        <f t="shared" si="1"/>
        <v>1.0778968123852539E-2</v>
      </c>
      <c r="P110" s="77">
        <f>M110/'סכום נכסי הקרן'!$C$42</f>
        <v>6.6342053150681675E-3</v>
      </c>
    </row>
    <row r="111" spans="2:16">
      <c r="B111" s="75" t="s">
        <v>1614</v>
      </c>
      <c r="C111" s="69" t="s">
        <v>1615</v>
      </c>
      <c r="D111" s="69" t="s">
        <v>229</v>
      </c>
      <c r="E111" s="69"/>
      <c r="F111" s="94">
        <v>43770</v>
      </c>
      <c r="G111" s="76">
        <v>8.5599999999999756</v>
      </c>
      <c r="H111" s="82" t="s">
        <v>129</v>
      </c>
      <c r="I111" s="83">
        <v>4.8000000000000001E-2</v>
      </c>
      <c r="J111" s="83">
        <v>4.8499999999999932E-2</v>
      </c>
      <c r="K111" s="76">
        <v>27002739.078018002</v>
      </c>
      <c r="L111" s="78">
        <v>112.832279</v>
      </c>
      <c r="M111" s="76">
        <v>30467.805969512003</v>
      </c>
      <c r="N111" s="69"/>
      <c r="O111" s="77">
        <f t="shared" si="1"/>
        <v>1.5615085962002107E-2</v>
      </c>
      <c r="P111" s="77">
        <f>M111/'סכום נכסי הקרן'!$C$42</f>
        <v>9.6107238739411936E-3</v>
      </c>
    </row>
    <row r="112" spans="2:16">
      <c r="B112" s="75" t="s">
        <v>1616</v>
      </c>
      <c r="C112" s="69" t="s">
        <v>1617</v>
      </c>
      <c r="D112" s="69" t="s">
        <v>229</v>
      </c>
      <c r="E112" s="69"/>
      <c r="F112" s="94">
        <v>43800</v>
      </c>
      <c r="G112" s="76">
        <v>8.6399999999997057</v>
      </c>
      <c r="H112" s="82" t="s">
        <v>129</v>
      </c>
      <c r="I112" s="83">
        <v>4.8000000000000001E-2</v>
      </c>
      <c r="J112" s="83">
        <v>4.849999999999853E-2</v>
      </c>
      <c r="K112" s="76">
        <v>12103409.790549003</v>
      </c>
      <c r="L112" s="78">
        <v>111.957993</v>
      </c>
      <c r="M112" s="76">
        <v>13550.7346411</v>
      </c>
      <c r="N112" s="69"/>
      <c r="O112" s="77">
        <f t="shared" si="1"/>
        <v>6.9449006758409973E-3</v>
      </c>
      <c r="P112" s="77">
        <f>M112/'סכום נכסי הקרן'!$C$42</f>
        <v>4.2744255708789926E-3</v>
      </c>
    </row>
    <row r="113" spans="2:16">
      <c r="B113" s="75" t="s">
        <v>1618</v>
      </c>
      <c r="C113" s="69" t="s">
        <v>1619</v>
      </c>
      <c r="D113" s="69" t="s">
        <v>229</v>
      </c>
      <c r="E113" s="69"/>
      <c r="F113" s="94">
        <v>43831</v>
      </c>
      <c r="G113" s="76">
        <v>8.7300000000000306</v>
      </c>
      <c r="H113" s="82" t="s">
        <v>129</v>
      </c>
      <c r="I113" s="83">
        <v>4.8000000000000001E-2</v>
      </c>
      <c r="J113" s="83">
        <v>4.8599999999999817E-2</v>
      </c>
      <c r="K113" s="76">
        <v>16319113.969554001</v>
      </c>
      <c r="L113" s="78">
        <v>111.92920599999999</v>
      </c>
      <c r="M113" s="76">
        <v>18265.854643475999</v>
      </c>
      <c r="N113" s="69"/>
      <c r="O113" s="77">
        <f t="shared" si="1"/>
        <v>9.3614515831144853E-3</v>
      </c>
      <c r="P113" s="77">
        <f>M113/'סכום נכסי הקרן'!$C$42</f>
        <v>5.761756703966764E-3</v>
      </c>
    </row>
    <row r="114" spans="2:16">
      <c r="B114" s="75" t="s">
        <v>1620</v>
      </c>
      <c r="C114" s="69" t="s">
        <v>1621</v>
      </c>
      <c r="D114" s="69" t="s">
        <v>229</v>
      </c>
      <c r="E114" s="69"/>
      <c r="F114" s="94">
        <v>43863</v>
      </c>
      <c r="G114" s="76">
        <v>8.8100000000001373</v>
      </c>
      <c r="H114" s="82" t="s">
        <v>129</v>
      </c>
      <c r="I114" s="83">
        <v>4.8000000000000001E-2</v>
      </c>
      <c r="J114" s="83">
        <v>4.8800000000000621E-2</v>
      </c>
      <c r="K114" s="76">
        <v>17467454.677167002</v>
      </c>
      <c r="L114" s="78">
        <v>111.27704900000001</v>
      </c>
      <c r="M114" s="76">
        <v>19437.268023735003</v>
      </c>
      <c r="N114" s="69"/>
      <c r="O114" s="77">
        <f t="shared" si="1"/>
        <v>9.9618138359162667E-3</v>
      </c>
      <c r="P114" s="77">
        <f>M114/'סכום נכסי הקרן'!$C$42</f>
        <v>6.1312657703949461E-3</v>
      </c>
    </row>
    <row r="115" spans="2:16">
      <c r="B115" s="75" t="s">
        <v>1622</v>
      </c>
      <c r="C115" s="69" t="s">
        <v>1623</v>
      </c>
      <c r="D115" s="69" t="s">
        <v>229</v>
      </c>
      <c r="E115" s="69"/>
      <c r="F115" s="94">
        <v>43891</v>
      </c>
      <c r="G115" s="76">
        <v>8.8899999999300583</v>
      </c>
      <c r="H115" s="82" t="s">
        <v>129</v>
      </c>
      <c r="I115" s="83">
        <v>4.8000000000000001E-2</v>
      </c>
      <c r="J115" s="83">
        <v>4.8500000000152033E-2</v>
      </c>
      <c r="K115" s="76">
        <v>8846.3730960000012</v>
      </c>
      <c r="L115" s="78">
        <v>111.518961</v>
      </c>
      <c r="M115" s="76">
        <v>9.8653833210000013</v>
      </c>
      <c r="N115" s="69"/>
      <c r="O115" s="77">
        <f t="shared" si="1"/>
        <v>5.0561175543676416E-6</v>
      </c>
      <c r="P115" s="77">
        <f>M115/'סכום נכסי הקרן'!$C$42</f>
        <v>3.1119232905576554E-6</v>
      </c>
    </row>
    <row r="116" spans="2:16">
      <c r="B116" s="75" t="s">
        <v>1624</v>
      </c>
      <c r="C116" s="69" t="s">
        <v>1625</v>
      </c>
      <c r="D116" s="69" t="s">
        <v>229</v>
      </c>
      <c r="E116" s="69"/>
      <c r="F116" s="94">
        <v>44045</v>
      </c>
      <c r="G116" s="76">
        <v>9.110000000000575</v>
      </c>
      <c r="H116" s="82" t="s">
        <v>129</v>
      </c>
      <c r="I116" s="83">
        <v>4.8000000000000001E-2</v>
      </c>
      <c r="J116" s="83">
        <v>4.8500000000002215E-2</v>
      </c>
      <c r="K116" s="76">
        <v>2417911.6465350003</v>
      </c>
      <c r="L116" s="78">
        <v>112.398383</v>
      </c>
      <c r="M116" s="76">
        <v>2717.693603704</v>
      </c>
      <c r="N116" s="69"/>
      <c r="O116" s="77">
        <f t="shared" si="1"/>
        <v>1.392847889430778E-3</v>
      </c>
      <c r="P116" s="77">
        <f>M116/'סכום נכסי הקרן'!$C$42</f>
        <v>8.5726562737440369E-4</v>
      </c>
    </row>
    <row r="117" spans="2:16">
      <c r="B117" s="75" t="s">
        <v>1626</v>
      </c>
      <c r="C117" s="69" t="s">
        <v>1627</v>
      </c>
      <c r="D117" s="69" t="s">
        <v>229</v>
      </c>
      <c r="E117" s="69"/>
      <c r="F117" s="94">
        <v>44075</v>
      </c>
      <c r="G117" s="76">
        <v>9.1900000000000972</v>
      </c>
      <c r="H117" s="82" t="s">
        <v>129</v>
      </c>
      <c r="I117" s="83">
        <v>4.8000000000000001E-2</v>
      </c>
      <c r="J117" s="83">
        <v>4.8600000000000351E-2</v>
      </c>
      <c r="K117" s="76">
        <v>31944253.249656007</v>
      </c>
      <c r="L117" s="78">
        <v>111.70957199999999</v>
      </c>
      <c r="M117" s="76">
        <v>35684.788640366001</v>
      </c>
      <c r="N117" s="69"/>
      <c r="O117" s="77">
        <f t="shared" si="1"/>
        <v>1.8288847011589275E-2</v>
      </c>
      <c r="P117" s="77">
        <f>M117/'סכום נכסי הקרן'!$C$42</f>
        <v>1.125636189444343E-2</v>
      </c>
    </row>
    <row r="118" spans="2:16">
      <c r="B118" s="75" t="s">
        <v>1628</v>
      </c>
      <c r="C118" s="69" t="s">
        <v>1629</v>
      </c>
      <c r="D118" s="69" t="s">
        <v>229</v>
      </c>
      <c r="E118" s="69"/>
      <c r="F118" s="94">
        <v>44166</v>
      </c>
      <c r="G118" s="76">
        <v>9.2200000000000273</v>
      </c>
      <c r="H118" s="82" t="s">
        <v>129</v>
      </c>
      <c r="I118" s="83">
        <v>4.8000000000000001E-2</v>
      </c>
      <c r="J118" s="83">
        <v>4.8500000000000106E-2</v>
      </c>
      <c r="K118" s="76">
        <v>58314651.25077901</v>
      </c>
      <c r="L118" s="78">
        <v>112.834079</v>
      </c>
      <c r="M118" s="76">
        <v>65798.799556778016</v>
      </c>
      <c r="N118" s="69"/>
      <c r="O118" s="77">
        <f t="shared" si="1"/>
        <v>3.3722609114150516E-2</v>
      </c>
      <c r="P118" s="77">
        <f>M118/'סכום נכסי הקרן'!$C$42</f>
        <v>2.0755485131085279E-2</v>
      </c>
    </row>
    <row r="119" spans="2:16">
      <c r="B119" s="75" t="s">
        <v>1630</v>
      </c>
      <c r="C119" s="69" t="s">
        <v>1631</v>
      </c>
      <c r="D119" s="69" t="s">
        <v>229</v>
      </c>
      <c r="E119" s="69"/>
      <c r="F119" s="94">
        <v>44197</v>
      </c>
      <c r="G119" s="76">
        <v>9.3000000000002263</v>
      </c>
      <c r="H119" s="82" t="s">
        <v>129</v>
      </c>
      <c r="I119" s="83">
        <v>4.8000000000000001E-2</v>
      </c>
      <c r="J119" s="83">
        <v>4.8500000000001139E-2</v>
      </c>
      <c r="K119" s="76">
        <v>17587462.712193001</v>
      </c>
      <c r="L119" s="78">
        <v>112.612784</v>
      </c>
      <c r="M119" s="76">
        <v>19805.731396475003</v>
      </c>
      <c r="N119" s="69"/>
      <c r="O119" s="77">
        <f t="shared" si="1"/>
        <v>1.0150655370647771E-2</v>
      </c>
      <c r="P119" s="77">
        <f>M119/'סכום נכסי הקרן'!$C$42</f>
        <v>6.2474933627791416E-3</v>
      </c>
    </row>
    <row r="120" spans="2:16">
      <c r="B120" s="75" t="s">
        <v>1632</v>
      </c>
      <c r="C120" s="69" t="s">
        <v>1633</v>
      </c>
      <c r="D120" s="69" t="s">
        <v>229</v>
      </c>
      <c r="E120" s="69"/>
      <c r="F120" s="94">
        <v>44228</v>
      </c>
      <c r="G120" s="76">
        <v>9.3899999999999544</v>
      </c>
      <c r="H120" s="82" t="s">
        <v>129</v>
      </c>
      <c r="I120" s="83">
        <v>4.8000000000000001E-2</v>
      </c>
      <c r="J120" s="83">
        <v>4.8499999999999724E-2</v>
      </c>
      <c r="K120" s="76">
        <v>32149000.226970006</v>
      </c>
      <c r="L120" s="78">
        <v>112.301147</v>
      </c>
      <c r="M120" s="76">
        <v>36103.696013040004</v>
      </c>
      <c r="N120" s="69"/>
      <c r="O120" s="77">
        <f t="shared" si="1"/>
        <v>1.850354165159606E-2</v>
      </c>
      <c r="P120" s="77">
        <f>M120/'סכום נכסי הקרן'!$C$42</f>
        <v>1.1388501474548302E-2</v>
      </c>
    </row>
    <row r="121" spans="2:16">
      <c r="B121" s="75" t="s">
        <v>1634</v>
      </c>
      <c r="C121" s="69" t="s">
        <v>1635</v>
      </c>
      <c r="D121" s="69" t="s">
        <v>229</v>
      </c>
      <c r="E121" s="69"/>
      <c r="F121" s="94">
        <v>44256</v>
      </c>
      <c r="G121" s="76">
        <v>9.469999999999974</v>
      </c>
      <c r="H121" s="82" t="s">
        <v>129</v>
      </c>
      <c r="I121" s="83">
        <v>4.8000000000000001E-2</v>
      </c>
      <c r="J121" s="83">
        <v>4.8499999999999821E-2</v>
      </c>
      <c r="K121" s="76">
        <v>12195947.509119002</v>
      </c>
      <c r="L121" s="78">
        <v>111.970598</v>
      </c>
      <c r="M121" s="76">
        <v>13655.875299705003</v>
      </c>
      <c r="N121" s="69"/>
      <c r="O121" s="77">
        <f t="shared" si="1"/>
        <v>6.9987864208093586E-3</v>
      </c>
      <c r="P121" s="77">
        <f>M121/'סכום נכסי הקרן'!$C$42</f>
        <v>4.3075909992917943E-3</v>
      </c>
    </row>
    <row r="122" spans="2:16">
      <c r="B122" s="75" t="s">
        <v>1636</v>
      </c>
      <c r="C122" s="69" t="s">
        <v>1637</v>
      </c>
      <c r="D122" s="69" t="s">
        <v>229</v>
      </c>
      <c r="E122" s="69"/>
      <c r="F122" s="94">
        <v>44287</v>
      </c>
      <c r="G122" s="76">
        <v>9.3299999999999628</v>
      </c>
      <c r="H122" s="82" t="s">
        <v>129</v>
      </c>
      <c r="I122" s="83">
        <v>4.8000000000000001E-2</v>
      </c>
      <c r="J122" s="83">
        <v>4.8500000000000078E-2</v>
      </c>
      <c r="K122" s="76">
        <v>17065002.901122004</v>
      </c>
      <c r="L122" s="78">
        <v>113.863924</v>
      </c>
      <c r="M122" s="76">
        <v>19430.881950381005</v>
      </c>
      <c r="N122" s="69"/>
      <c r="O122" s="77">
        <f t="shared" si="1"/>
        <v>9.9585409030217183E-3</v>
      </c>
      <c r="P122" s="77">
        <f>M122/'סכום נכסי הקרן'!$C$42</f>
        <v>6.1292513559764797E-3</v>
      </c>
    </row>
    <row r="123" spans="2:16">
      <c r="B123" s="75" t="s">
        <v>1638</v>
      </c>
      <c r="C123" s="69" t="s">
        <v>1639</v>
      </c>
      <c r="D123" s="69" t="s">
        <v>229</v>
      </c>
      <c r="E123" s="69"/>
      <c r="F123" s="94">
        <v>44318</v>
      </c>
      <c r="G123" s="76">
        <v>9.4100000000001263</v>
      </c>
      <c r="H123" s="82" t="s">
        <v>129</v>
      </c>
      <c r="I123" s="83">
        <v>4.8000000000000001E-2</v>
      </c>
      <c r="J123" s="83">
        <v>4.8500000000000737E-2</v>
      </c>
      <c r="K123" s="76">
        <v>26899899.990777005</v>
      </c>
      <c r="L123" s="78">
        <v>112.723364</v>
      </c>
      <c r="M123" s="76">
        <v>30322.472307115004</v>
      </c>
      <c r="N123" s="69"/>
      <c r="O123" s="77">
        <f t="shared" si="1"/>
        <v>1.5540600860128588E-2</v>
      </c>
      <c r="P123" s="77">
        <f>M123/'סכום נכסי הקרן'!$C$42</f>
        <v>9.5648800182896298E-3</v>
      </c>
    </row>
    <row r="124" spans="2:16">
      <c r="B124" s="75" t="s">
        <v>1640</v>
      </c>
      <c r="C124" s="69" t="s">
        <v>1641</v>
      </c>
      <c r="D124" s="69" t="s">
        <v>229</v>
      </c>
      <c r="E124" s="69"/>
      <c r="F124" s="94">
        <v>44348</v>
      </c>
      <c r="G124" s="76">
        <v>9.4900000000000766</v>
      </c>
      <c r="H124" s="82" t="s">
        <v>129</v>
      </c>
      <c r="I124" s="83">
        <v>4.8000000000000001E-2</v>
      </c>
      <c r="J124" s="83">
        <v>4.8500000000000515E-2</v>
      </c>
      <c r="K124" s="76">
        <v>21670645.894227006</v>
      </c>
      <c r="L124" s="78">
        <v>111.95896399999999</v>
      </c>
      <c r="M124" s="76">
        <v>24262.230676935003</v>
      </c>
      <c r="N124" s="69"/>
      <c r="O124" s="77">
        <f t="shared" si="1"/>
        <v>1.2434660310931892E-2</v>
      </c>
      <c r="P124" s="77">
        <f>M124/'סכום נכסי הקרן'!$C$42</f>
        <v>7.6532455220182163E-3</v>
      </c>
    </row>
    <row r="125" spans="2:16">
      <c r="B125" s="75" t="s">
        <v>1642</v>
      </c>
      <c r="C125" s="69" t="s">
        <v>1643</v>
      </c>
      <c r="D125" s="69" t="s">
        <v>229</v>
      </c>
      <c r="E125" s="69"/>
      <c r="F125" s="94">
        <v>44378</v>
      </c>
      <c r="G125" s="76">
        <v>9.5799999999997194</v>
      </c>
      <c r="H125" s="82" t="s">
        <v>129</v>
      </c>
      <c r="I125" s="83">
        <v>4.8000000000000001E-2</v>
      </c>
      <c r="J125" s="83">
        <v>4.8499999999999384E-2</v>
      </c>
      <c r="K125" s="76">
        <v>6571865.813337001</v>
      </c>
      <c r="L125" s="78">
        <v>111.077648</v>
      </c>
      <c r="M125" s="76">
        <v>7299.8739818570011</v>
      </c>
      <c r="N125" s="69"/>
      <c r="O125" s="77">
        <f t="shared" si="1"/>
        <v>3.7412657758337893E-3</v>
      </c>
      <c r="P125" s="77">
        <f>M125/'סכום נכסי הקרן'!$C$42</f>
        <v>2.3026624635984227E-3</v>
      </c>
    </row>
    <row r="126" spans="2:16">
      <c r="B126" s="75" t="s">
        <v>1644</v>
      </c>
      <c r="C126" s="69" t="s">
        <v>1645</v>
      </c>
      <c r="D126" s="69" t="s">
        <v>229</v>
      </c>
      <c r="E126" s="69"/>
      <c r="F126" s="94">
        <v>44409</v>
      </c>
      <c r="G126" s="76">
        <v>9.6600000000002062</v>
      </c>
      <c r="H126" s="82" t="s">
        <v>129</v>
      </c>
      <c r="I126" s="83">
        <v>4.8000000000000001E-2</v>
      </c>
      <c r="J126" s="83">
        <v>4.8600000000000969E-2</v>
      </c>
      <c r="K126" s="76">
        <v>8319373.6987350015</v>
      </c>
      <c r="L126" s="78">
        <v>110.41160499999999</v>
      </c>
      <c r="M126" s="76">
        <v>9185.554039685001</v>
      </c>
      <c r="N126" s="69"/>
      <c r="O126" s="77">
        <f t="shared" si="1"/>
        <v>4.7076975638424799E-3</v>
      </c>
      <c r="P126" s="77">
        <f>M126/'סכום נכסי הקרן'!$C$42</f>
        <v>2.8974788533482174E-3</v>
      </c>
    </row>
    <row r="127" spans="2:16">
      <c r="B127" s="75" t="s">
        <v>1646</v>
      </c>
      <c r="C127" s="69" t="s">
        <v>1647</v>
      </c>
      <c r="D127" s="69" t="s">
        <v>229</v>
      </c>
      <c r="E127" s="69"/>
      <c r="F127" s="94">
        <v>44440</v>
      </c>
      <c r="G127" s="76">
        <v>9.7499999999999059</v>
      </c>
      <c r="H127" s="82" t="s">
        <v>129</v>
      </c>
      <c r="I127" s="83">
        <v>4.8000000000000001E-2</v>
      </c>
      <c r="J127" s="83">
        <v>4.8499999999999439E-2</v>
      </c>
      <c r="K127" s="76">
        <v>24373794.873285003</v>
      </c>
      <c r="L127" s="78">
        <v>109.66166800000001</v>
      </c>
      <c r="M127" s="76">
        <v>26728.710077510004</v>
      </c>
      <c r="N127" s="69"/>
      <c r="O127" s="77">
        <f t="shared" si="1"/>
        <v>1.3698758155785765E-2</v>
      </c>
      <c r="P127" s="77">
        <f>M127/'סכום נכסי הקרן'!$C$42</f>
        <v>8.4312684779019025E-3</v>
      </c>
    </row>
    <row r="128" spans="2:16">
      <c r="B128" s="75" t="s">
        <v>1648</v>
      </c>
      <c r="C128" s="69" t="s">
        <v>1649</v>
      </c>
      <c r="D128" s="69" t="s">
        <v>229</v>
      </c>
      <c r="E128" s="69"/>
      <c r="F128" s="94">
        <v>44501</v>
      </c>
      <c r="G128" s="76">
        <v>9.6800000000000246</v>
      </c>
      <c r="H128" s="82" t="s">
        <v>129</v>
      </c>
      <c r="I128" s="83">
        <v>4.8000000000000001E-2</v>
      </c>
      <c r="J128" s="83">
        <v>4.8500000000000092E-2</v>
      </c>
      <c r="K128" s="76">
        <v>30732183.735858008</v>
      </c>
      <c r="L128" s="78">
        <v>110.86478</v>
      </c>
      <c r="M128" s="76">
        <v>34071.168038762</v>
      </c>
      <c r="N128" s="69"/>
      <c r="O128" s="77">
        <f t="shared" si="1"/>
        <v>1.746184868984213E-2</v>
      </c>
      <c r="P128" s="77">
        <f>M128/'סכום נכסי הקרן'!$C$42</f>
        <v>1.0747363574878273E-2</v>
      </c>
    </row>
    <row r="129" spans="2:16">
      <c r="B129" s="75" t="s">
        <v>1650</v>
      </c>
      <c r="C129" s="69" t="s">
        <v>1651</v>
      </c>
      <c r="D129" s="69" t="s">
        <v>229</v>
      </c>
      <c r="E129" s="69"/>
      <c r="F129" s="94">
        <v>44531</v>
      </c>
      <c r="G129" s="76">
        <v>9.7699999999996763</v>
      </c>
      <c r="H129" s="82" t="s">
        <v>129</v>
      </c>
      <c r="I129" s="83">
        <v>4.8000000000000001E-2</v>
      </c>
      <c r="J129" s="83">
        <v>4.8499999999998294E-2</v>
      </c>
      <c r="K129" s="76">
        <v>8808019.4126430023</v>
      </c>
      <c r="L129" s="78">
        <v>110.31950399999999</v>
      </c>
      <c r="M129" s="76">
        <v>9716.9633044690017</v>
      </c>
      <c r="N129" s="69"/>
      <c r="O129" s="77">
        <f t="shared" si="1"/>
        <v>4.9800506620245408E-3</v>
      </c>
      <c r="P129" s="77">
        <f>M129/'סכום נכסי הקרן'!$C$42</f>
        <v>3.0651058794952178E-3</v>
      </c>
    </row>
    <row r="130" spans="2:16">
      <c r="B130" s="75" t="s">
        <v>1652</v>
      </c>
      <c r="C130" s="69" t="s">
        <v>1653</v>
      </c>
      <c r="D130" s="69" t="s">
        <v>229</v>
      </c>
      <c r="E130" s="69"/>
      <c r="F130" s="94">
        <v>44563</v>
      </c>
      <c r="G130" s="76">
        <v>9.8500000000001258</v>
      </c>
      <c r="H130" s="82" t="s">
        <v>129</v>
      </c>
      <c r="I130" s="83">
        <v>4.8000000000000001E-2</v>
      </c>
      <c r="J130" s="83">
        <v>4.8500000000000563E-2</v>
      </c>
      <c r="K130" s="76">
        <v>25303071.447126009</v>
      </c>
      <c r="L130" s="78">
        <v>109.973224</v>
      </c>
      <c r="M130" s="76">
        <v>27826.603478857003</v>
      </c>
      <c r="N130" s="69"/>
      <c r="O130" s="77">
        <f t="shared" si="1"/>
        <v>1.42614406100558E-2</v>
      </c>
      <c r="P130" s="77">
        <f>M130/'סכום נכסי הקרן'!$C$42</f>
        <v>8.7775865007331706E-3</v>
      </c>
    </row>
    <row r="131" spans="2:16">
      <c r="B131" s="75" t="s">
        <v>1654</v>
      </c>
      <c r="C131" s="69" t="s">
        <v>1655</v>
      </c>
      <c r="D131" s="69" t="s">
        <v>229</v>
      </c>
      <c r="E131" s="69"/>
      <c r="F131" s="94">
        <v>44652</v>
      </c>
      <c r="G131" s="76">
        <v>9.8600000000026053</v>
      </c>
      <c r="H131" s="82" t="s">
        <v>129</v>
      </c>
      <c r="I131" s="83">
        <v>4.8000000000000001E-2</v>
      </c>
      <c r="J131" s="83">
        <v>4.8500000000010896E-2</v>
      </c>
      <c r="K131" s="76">
        <v>1793369.3459220005</v>
      </c>
      <c r="L131" s="78">
        <v>110.013324</v>
      </c>
      <c r="M131" s="76">
        <v>1972.9452356010001</v>
      </c>
      <c r="N131" s="69"/>
      <c r="O131" s="77">
        <f t="shared" si="1"/>
        <v>1.0111561522697186E-3</v>
      </c>
      <c r="P131" s="77">
        <f>M131/'סכום נכסי הקרן'!$C$42</f>
        <v>6.2234320045043807E-4</v>
      </c>
    </row>
    <row r="132" spans="2:16">
      <c r="B132" s="75" t="s">
        <v>1656</v>
      </c>
      <c r="C132" s="69" t="s">
        <v>1657</v>
      </c>
      <c r="D132" s="69" t="s">
        <v>229</v>
      </c>
      <c r="E132" s="69"/>
      <c r="F132" s="94">
        <v>40057</v>
      </c>
      <c r="G132" s="76">
        <v>0.91000000000000525</v>
      </c>
      <c r="H132" s="82" t="s">
        <v>129</v>
      </c>
      <c r="I132" s="83">
        <v>4.8000000000000001E-2</v>
      </c>
      <c r="J132" s="83">
        <v>4.8200000000001415E-2</v>
      </c>
      <c r="K132" s="76">
        <v>6295358.454264001</v>
      </c>
      <c r="L132" s="78">
        <v>121.85158</v>
      </c>
      <c r="M132" s="76">
        <v>7670.9937452560007</v>
      </c>
      <c r="N132" s="69"/>
      <c r="O132" s="77">
        <f t="shared" si="1"/>
        <v>3.9314687400207144E-3</v>
      </c>
      <c r="P132" s="77">
        <f>M132/'סכום נכסי הקרן'!$C$42</f>
        <v>2.41972798429129E-3</v>
      </c>
    </row>
    <row r="133" spans="2:16">
      <c r="B133" s="75" t="s">
        <v>1658</v>
      </c>
      <c r="C133" s="69" t="s">
        <v>1659</v>
      </c>
      <c r="D133" s="69" t="s">
        <v>229</v>
      </c>
      <c r="E133" s="69"/>
      <c r="F133" s="94">
        <v>40087</v>
      </c>
      <c r="G133" s="76">
        <v>0.97000000000001507</v>
      </c>
      <c r="H133" s="82" t="s">
        <v>129</v>
      </c>
      <c r="I133" s="83">
        <v>4.8000000000000001E-2</v>
      </c>
      <c r="J133" s="83">
        <v>4.8300000000000398E-2</v>
      </c>
      <c r="K133" s="76">
        <v>5839304.6412359998</v>
      </c>
      <c r="L133" s="78">
        <v>123.691586</v>
      </c>
      <c r="M133" s="76">
        <v>7222.7285398370022</v>
      </c>
      <c r="N133" s="69"/>
      <c r="O133" s="77">
        <f t="shared" si="1"/>
        <v>3.7017278875485496E-3</v>
      </c>
      <c r="P133" s="77">
        <f>M133/'סכום נכסי הקרן'!$C$42</f>
        <v>2.2783278087785365E-3</v>
      </c>
    </row>
    <row r="134" spans="2:16">
      <c r="B134" s="75" t="s">
        <v>1660</v>
      </c>
      <c r="C134" s="69" t="s">
        <v>1661</v>
      </c>
      <c r="D134" s="69" t="s">
        <v>229</v>
      </c>
      <c r="E134" s="69"/>
      <c r="F134" s="94">
        <v>40118</v>
      </c>
      <c r="G134" s="76">
        <v>1.0499999999999658</v>
      </c>
      <c r="H134" s="82" t="s">
        <v>129</v>
      </c>
      <c r="I134" s="83">
        <v>4.8000000000000001E-2</v>
      </c>
      <c r="J134" s="83">
        <v>4.8199999999998272E-2</v>
      </c>
      <c r="K134" s="76">
        <v>7148509.6596210012</v>
      </c>
      <c r="L134" s="78">
        <v>123.556091</v>
      </c>
      <c r="M134" s="76">
        <v>8832.4190854860026</v>
      </c>
      <c r="N134" s="69"/>
      <c r="O134" s="77">
        <f t="shared" si="1"/>
        <v>4.5267120123550202E-3</v>
      </c>
      <c r="P134" s="77">
        <f>M134/'סכום נכסי הקרן'!$C$42</f>
        <v>2.786086436761359E-3</v>
      </c>
    </row>
    <row r="135" spans="2:16">
      <c r="B135" s="75" t="s">
        <v>1662</v>
      </c>
      <c r="C135" s="69" t="s">
        <v>1663</v>
      </c>
      <c r="D135" s="69" t="s">
        <v>229</v>
      </c>
      <c r="E135" s="69"/>
      <c r="F135" s="94">
        <v>39904</v>
      </c>
      <c r="G135" s="76">
        <v>0.48999999999995814</v>
      </c>
      <c r="H135" s="82" t="s">
        <v>129</v>
      </c>
      <c r="I135" s="83">
        <v>4.8000000000000001E-2</v>
      </c>
      <c r="J135" s="83">
        <v>4.809999999999847E-2</v>
      </c>
      <c r="K135" s="76">
        <v>9096050.336670002</v>
      </c>
      <c r="L135" s="78">
        <v>129.10226399999999</v>
      </c>
      <c r="M135" s="76">
        <v>11743.206909001003</v>
      </c>
      <c r="N135" s="69"/>
      <c r="O135" s="77">
        <f t="shared" si="1"/>
        <v>6.0185228151026175E-3</v>
      </c>
      <c r="P135" s="77">
        <f>M135/'סכום נכסי הקרן'!$C$42</f>
        <v>3.7042614459965582E-3</v>
      </c>
    </row>
    <row r="136" spans="2:16">
      <c r="B136" s="75" t="s">
        <v>1664</v>
      </c>
      <c r="C136" s="69" t="s">
        <v>1665</v>
      </c>
      <c r="D136" s="69" t="s">
        <v>229</v>
      </c>
      <c r="E136" s="69"/>
      <c r="F136" s="94">
        <v>39965</v>
      </c>
      <c r="G136" s="76">
        <v>0.66000000000001102</v>
      </c>
      <c r="H136" s="82" t="s">
        <v>129</v>
      </c>
      <c r="I136" s="83">
        <v>4.8000000000000001E-2</v>
      </c>
      <c r="J136" s="83">
        <v>4.8200000000001152E-2</v>
      </c>
      <c r="K136" s="76">
        <v>4285718.5660740007</v>
      </c>
      <c r="L136" s="78">
        <v>126.20235</v>
      </c>
      <c r="M136" s="76">
        <v>5408.6775539090013</v>
      </c>
      <c r="N136" s="69"/>
      <c r="O136" s="77">
        <f t="shared" si="1"/>
        <v>2.7720067874120401E-3</v>
      </c>
      <c r="P136" s="77">
        <f>M136/'סכום נכסי הקרן'!$C$42</f>
        <v>1.7061059974524864E-3</v>
      </c>
    </row>
    <row r="137" spans="2:16">
      <c r="B137" s="75" t="s">
        <v>1666</v>
      </c>
      <c r="C137" s="69" t="s">
        <v>1667</v>
      </c>
      <c r="D137" s="69" t="s">
        <v>229</v>
      </c>
      <c r="E137" s="69"/>
      <c r="F137" s="94">
        <v>39995</v>
      </c>
      <c r="G137" s="76">
        <v>0.7400000000000293</v>
      </c>
      <c r="H137" s="82" t="s">
        <v>129</v>
      </c>
      <c r="I137" s="83">
        <v>4.8000000000000001E-2</v>
      </c>
      <c r="J137" s="83">
        <v>4.8500000000000119E-2</v>
      </c>
      <c r="K137" s="76">
        <v>6547247.2882080022</v>
      </c>
      <c r="L137" s="78">
        <v>125.200394</v>
      </c>
      <c r="M137" s="76">
        <v>8197.1794094740017</v>
      </c>
      <c r="N137" s="69"/>
      <c r="O137" s="77">
        <f t="shared" si="1"/>
        <v>4.2011446854090737E-3</v>
      </c>
      <c r="P137" s="77">
        <f>M137/'סכום נכסי הקרן'!$C$42</f>
        <v>2.5857072848778149E-3</v>
      </c>
    </row>
    <row r="138" spans="2:16">
      <c r="B138" s="75" t="s">
        <v>1668</v>
      </c>
      <c r="C138" s="69" t="s">
        <v>1669</v>
      </c>
      <c r="D138" s="69" t="s">
        <v>229</v>
      </c>
      <c r="E138" s="69"/>
      <c r="F138" s="94">
        <v>40027</v>
      </c>
      <c r="G138" s="76">
        <v>0.82999999999994512</v>
      </c>
      <c r="H138" s="82" t="s">
        <v>129</v>
      </c>
      <c r="I138" s="83">
        <v>4.8000000000000001E-2</v>
      </c>
      <c r="J138" s="83">
        <v>4.8199999999997807E-2</v>
      </c>
      <c r="K138" s="76">
        <v>8244004.9279500023</v>
      </c>
      <c r="L138" s="78">
        <v>123.61955399999999</v>
      </c>
      <c r="M138" s="76">
        <v>10191.202129432</v>
      </c>
      <c r="N138" s="69"/>
      <c r="O138" s="77">
        <f t="shared" si="1"/>
        <v>5.2231032804417087E-3</v>
      </c>
      <c r="P138" s="77">
        <f>M138/'סכום נכסי הקרן'!$C$42</f>
        <v>3.2146991387401571E-3</v>
      </c>
    </row>
    <row r="139" spans="2:16">
      <c r="B139" s="75" t="s">
        <v>1670</v>
      </c>
      <c r="C139" s="69" t="s">
        <v>1671</v>
      </c>
      <c r="D139" s="69" t="s">
        <v>229</v>
      </c>
      <c r="E139" s="69"/>
      <c r="F139" s="94">
        <v>40179</v>
      </c>
      <c r="G139" s="76">
        <v>1.2199999999999691</v>
      </c>
      <c r="H139" s="82" t="s">
        <v>129</v>
      </c>
      <c r="I139" s="83">
        <v>4.8000000000000001E-2</v>
      </c>
      <c r="J139" s="83">
        <v>4.8299999999995701E-2</v>
      </c>
      <c r="K139" s="76">
        <v>3207508.6451760004</v>
      </c>
      <c r="L139" s="78">
        <v>122.00105600000001</v>
      </c>
      <c r="M139" s="76">
        <v>3913.1944263960013</v>
      </c>
      <c r="N139" s="69"/>
      <c r="O139" s="77">
        <f t="shared" si="1"/>
        <v>2.0055552216443301E-3</v>
      </c>
      <c r="P139" s="77">
        <f>M139/'סכום נכסי הקרן'!$C$42</f>
        <v>1.2343728043552338E-3</v>
      </c>
    </row>
    <row r="140" spans="2:16">
      <c r="B140" s="75" t="s">
        <v>1672</v>
      </c>
      <c r="C140" s="69" t="s">
        <v>1673</v>
      </c>
      <c r="D140" s="69" t="s">
        <v>229</v>
      </c>
      <c r="E140" s="69"/>
      <c r="F140" s="94">
        <v>40210</v>
      </c>
      <c r="G140" s="76">
        <v>1.3099999999999949</v>
      </c>
      <c r="H140" s="82" t="s">
        <v>129</v>
      </c>
      <c r="I140" s="83">
        <v>4.8000000000000001E-2</v>
      </c>
      <c r="J140" s="83">
        <v>4.8199999999998848E-2</v>
      </c>
      <c r="K140" s="76">
        <v>4699053.7090200009</v>
      </c>
      <c r="L140" s="78">
        <v>121.51973599999999</v>
      </c>
      <c r="M140" s="76">
        <v>5710.2776747130001</v>
      </c>
      <c r="N140" s="69"/>
      <c r="O140" s="77">
        <f t="shared" si="1"/>
        <v>2.9265801694670951E-3</v>
      </c>
      <c r="P140" s="77">
        <f>M140/'סכום נכסי הקרן'!$C$42</f>
        <v>1.8012423352739577E-3</v>
      </c>
    </row>
    <row r="141" spans="2:16">
      <c r="B141" s="75" t="s">
        <v>1674</v>
      </c>
      <c r="C141" s="69" t="s">
        <v>1675</v>
      </c>
      <c r="D141" s="69" t="s">
        <v>229</v>
      </c>
      <c r="E141" s="69"/>
      <c r="F141" s="94">
        <v>40238</v>
      </c>
      <c r="G141" s="76">
        <v>1.3900000000000037</v>
      </c>
      <c r="H141" s="82" t="s">
        <v>129</v>
      </c>
      <c r="I141" s="83">
        <v>4.8000000000000001E-2</v>
      </c>
      <c r="J141" s="83">
        <v>4.8499999999998107E-2</v>
      </c>
      <c r="K141" s="76">
        <v>6703455.613140001</v>
      </c>
      <c r="L141" s="78">
        <v>121.851071</v>
      </c>
      <c r="M141" s="76">
        <v>8168.2324628230008</v>
      </c>
      <c r="N141" s="69"/>
      <c r="O141" s="77">
        <f t="shared" si="1"/>
        <v>4.1863090565900781E-3</v>
      </c>
      <c r="P141" s="77">
        <f>M141/'סכום נכסי הקרן'!$C$42</f>
        <v>2.5765762988286434E-3</v>
      </c>
    </row>
    <row r="142" spans="2:16">
      <c r="B142" s="75" t="s">
        <v>1676</v>
      </c>
      <c r="C142" s="69" t="s">
        <v>1677</v>
      </c>
      <c r="D142" s="69" t="s">
        <v>229</v>
      </c>
      <c r="E142" s="69"/>
      <c r="F142" s="94">
        <v>40300</v>
      </c>
      <c r="G142" s="76">
        <v>1.519999999999569</v>
      </c>
      <c r="H142" s="82" t="s">
        <v>129</v>
      </c>
      <c r="I142" s="83">
        <v>4.8000000000000001E-2</v>
      </c>
      <c r="J142" s="83">
        <v>4.849999999999384E-2</v>
      </c>
      <c r="K142" s="76">
        <v>1047655.0138230002</v>
      </c>
      <c r="L142" s="78">
        <v>124.016026</v>
      </c>
      <c r="M142" s="76">
        <v>1299.2601172280001</v>
      </c>
      <c r="N142" s="69"/>
      <c r="O142" s="77">
        <f t="shared" ref="O142:O158" si="2">IFERROR(M142/$M$11,0)</f>
        <v>6.658851128899029E-4</v>
      </c>
      <c r="P142" s="77">
        <f>M142/'סכום נכסי הקרן'!$C$42</f>
        <v>4.0983686976337841E-4</v>
      </c>
    </row>
    <row r="143" spans="2:16">
      <c r="B143" s="75" t="s">
        <v>1678</v>
      </c>
      <c r="C143" s="69" t="s">
        <v>1679</v>
      </c>
      <c r="D143" s="69" t="s">
        <v>229</v>
      </c>
      <c r="E143" s="69"/>
      <c r="F143" s="94">
        <v>40360</v>
      </c>
      <c r="G143" s="76">
        <v>1.6800000000001118</v>
      </c>
      <c r="H143" s="82" t="s">
        <v>129</v>
      </c>
      <c r="I143" s="83">
        <v>4.8000000000000001E-2</v>
      </c>
      <c r="J143" s="83">
        <v>4.850000000000209E-2</v>
      </c>
      <c r="K143" s="76">
        <v>2942233.8519420004</v>
      </c>
      <c r="L143" s="78">
        <v>121.53804700000001</v>
      </c>
      <c r="M143" s="76">
        <v>3575.933557145001</v>
      </c>
      <c r="N143" s="69"/>
      <c r="O143" s="77">
        <f t="shared" si="2"/>
        <v>1.8327053134414299E-3</v>
      </c>
      <c r="P143" s="77">
        <f>M143/'סכום נכסי הקרן'!$C$42</f>
        <v>1.1279876878456886E-3</v>
      </c>
    </row>
    <row r="144" spans="2:16">
      <c r="B144" s="75" t="s">
        <v>1680</v>
      </c>
      <c r="C144" s="69" t="s">
        <v>1681</v>
      </c>
      <c r="D144" s="69" t="s">
        <v>229</v>
      </c>
      <c r="E144" s="69"/>
      <c r="F144" s="94">
        <v>40422</v>
      </c>
      <c r="G144" s="76">
        <v>1.8500000000000858</v>
      </c>
      <c r="H144" s="82" t="s">
        <v>129</v>
      </c>
      <c r="I144" s="83">
        <v>4.8000000000000001E-2</v>
      </c>
      <c r="J144" s="83">
        <v>4.8400000000000928E-2</v>
      </c>
      <c r="K144" s="76">
        <v>5844426.2256600009</v>
      </c>
      <c r="L144" s="78">
        <v>119.67274</v>
      </c>
      <c r="M144" s="76">
        <v>6994.1850255040008</v>
      </c>
      <c r="N144" s="69"/>
      <c r="O144" s="77">
        <f t="shared" si="2"/>
        <v>3.5845968205482225E-3</v>
      </c>
      <c r="P144" s="77">
        <f>M144/'סכום נכסי הקרן'!$C$42</f>
        <v>2.2062363489723223E-3</v>
      </c>
    </row>
    <row r="145" spans="2:16">
      <c r="B145" s="75" t="s">
        <v>1682</v>
      </c>
      <c r="C145" s="69" t="s">
        <v>1683</v>
      </c>
      <c r="D145" s="69" t="s">
        <v>229</v>
      </c>
      <c r="E145" s="69"/>
      <c r="F145" s="94">
        <v>40483</v>
      </c>
      <c r="G145" s="76">
        <v>1.9799999999999762</v>
      </c>
      <c r="H145" s="82" t="s">
        <v>129</v>
      </c>
      <c r="I145" s="83">
        <v>4.8000000000000001E-2</v>
      </c>
      <c r="J145" s="83">
        <v>4.8400000000000318E-2</v>
      </c>
      <c r="K145" s="76">
        <v>11359266.853670999</v>
      </c>
      <c r="L145" s="78">
        <v>120.672584</v>
      </c>
      <c r="M145" s="76">
        <v>13707.520878634003</v>
      </c>
      <c r="N145" s="69"/>
      <c r="O145" s="77">
        <f t="shared" si="2"/>
        <v>7.0252553485470725E-3</v>
      </c>
      <c r="P145" s="77">
        <f>M145/'סכום נכסי הקרן'!$C$42</f>
        <v>4.3238820114799752E-3</v>
      </c>
    </row>
    <row r="146" spans="2:16">
      <c r="B146" s="75" t="s">
        <v>1684</v>
      </c>
      <c r="C146" s="69" t="s">
        <v>1685</v>
      </c>
      <c r="D146" s="69" t="s">
        <v>229</v>
      </c>
      <c r="E146" s="69"/>
      <c r="F146" s="94">
        <v>40513</v>
      </c>
      <c r="G146" s="76">
        <v>2.0600000000000778</v>
      </c>
      <c r="H146" s="82" t="s">
        <v>129</v>
      </c>
      <c r="I146" s="83">
        <v>4.8000000000000001E-2</v>
      </c>
      <c r="J146" s="83">
        <v>4.8400000000004405E-2</v>
      </c>
      <c r="K146" s="76">
        <v>3861092.6574660004</v>
      </c>
      <c r="L146" s="78">
        <v>119.86192800000001</v>
      </c>
      <c r="M146" s="76">
        <v>4627.9800973940009</v>
      </c>
      <c r="N146" s="69"/>
      <c r="O146" s="77">
        <f t="shared" si="2"/>
        <v>2.3718907466969037E-3</v>
      </c>
      <c r="P146" s="77">
        <f>M146/'סכום נכסי הקרן'!$C$42</f>
        <v>1.459843838268398E-3</v>
      </c>
    </row>
    <row r="147" spans="2:16">
      <c r="B147" s="75" t="s">
        <v>1686</v>
      </c>
      <c r="C147" s="69" t="s">
        <v>1687</v>
      </c>
      <c r="D147" s="69" t="s">
        <v>229</v>
      </c>
      <c r="E147" s="69"/>
      <c r="F147" s="94">
        <v>40544</v>
      </c>
      <c r="G147" s="76">
        <v>2.1400000000000983</v>
      </c>
      <c r="H147" s="82" t="s">
        <v>129</v>
      </c>
      <c r="I147" s="83">
        <v>4.8000000000000001E-2</v>
      </c>
      <c r="J147" s="83">
        <v>4.8400000000001588E-2</v>
      </c>
      <c r="K147" s="76">
        <v>9703947.4879050013</v>
      </c>
      <c r="L147" s="78">
        <v>119.278468</v>
      </c>
      <c r="M147" s="76">
        <v>11574.719852549002</v>
      </c>
      <c r="N147" s="69"/>
      <c r="O147" s="77">
        <f t="shared" si="2"/>
        <v>5.9321713438934545E-3</v>
      </c>
      <c r="P147" s="77">
        <f>M147/'סכום נכסי הקרן'!$C$42</f>
        <v>3.6511141147606407E-3</v>
      </c>
    </row>
    <row r="148" spans="2:16">
      <c r="B148" s="75" t="s">
        <v>1688</v>
      </c>
      <c r="C148" s="69" t="s">
        <v>1689</v>
      </c>
      <c r="D148" s="69" t="s">
        <v>229</v>
      </c>
      <c r="E148" s="69"/>
      <c r="F148" s="94">
        <v>40575</v>
      </c>
      <c r="G148" s="76">
        <v>2.229999999999841</v>
      </c>
      <c r="H148" s="82" t="s">
        <v>129</v>
      </c>
      <c r="I148" s="83">
        <v>4.8000000000000001E-2</v>
      </c>
      <c r="J148" s="83">
        <v>4.8399999999996099E-2</v>
      </c>
      <c r="K148" s="76">
        <v>3824775.9679140006</v>
      </c>
      <c r="L148" s="78">
        <v>118.368506</v>
      </c>
      <c r="M148" s="76">
        <v>4527.3301522640013</v>
      </c>
      <c r="N148" s="69"/>
      <c r="O148" s="77">
        <f t="shared" si="2"/>
        <v>2.3203065418201745E-3</v>
      </c>
      <c r="P148" s="77">
        <f>M148/'סכום נכסי הקרן'!$C$42</f>
        <v>1.4280949544944984E-3</v>
      </c>
    </row>
    <row r="149" spans="2:16">
      <c r="B149" s="75" t="s">
        <v>1690</v>
      </c>
      <c r="C149" s="69" t="s">
        <v>1691</v>
      </c>
      <c r="D149" s="69" t="s">
        <v>229</v>
      </c>
      <c r="E149" s="69"/>
      <c r="F149" s="94">
        <v>40603</v>
      </c>
      <c r="G149" s="76">
        <v>2.3099999999999987</v>
      </c>
      <c r="H149" s="82" t="s">
        <v>129</v>
      </c>
      <c r="I149" s="83">
        <v>4.8000000000000001E-2</v>
      </c>
      <c r="J149" s="83">
        <v>4.8500000000000938E-2</v>
      </c>
      <c r="K149" s="76">
        <v>5930270.9645850006</v>
      </c>
      <c r="L149" s="78">
        <v>117.658956</v>
      </c>
      <c r="M149" s="76">
        <v>6977.4948841710011</v>
      </c>
      <c r="N149" s="69"/>
      <c r="O149" s="77">
        <f t="shared" si="2"/>
        <v>3.5760429393828525E-3</v>
      </c>
      <c r="P149" s="77">
        <f>M149/'סכום נכסי הקרן'!$C$42</f>
        <v>2.2009716331628211E-3</v>
      </c>
    </row>
    <row r="150" spans="2:16">
      <c r="B150" s="75" t="s">
        <v>1692</v>
      </c>
      <c r="C150" s="69" t="s">
        <v>1693</v>
      </c>
      <c r="D150" s="69" t="s">
        <v>229</v>
      </c>
      <c r="E150" s="69"/>
      <c r="F150" s="94">
        <v>40634</v>
      </c>
      <c r="G150" s="76">
        <v>2.3299999999996461</v>
      </c>
      <c r="H150" s="82" t="s">
        <v>129</v>
      </c>
      <c r="I150" s="83">
        <v>4.8000000000000001E-2</v>
      </c>
      <c r="J150" s="83">
        <v>4.8499999999995824E-2</v>
      </c>
      <c r="K150" s="76">
        <v>2103225.2035740004</v>
      </c>
      <c r="L150" s="78">
        <v>119.65524499999999</v>
      </c>
      <c r="M150" s="76">
        <v>2516.6192773330008</v>
      </c>
      <c r="N150" s="69"/>
      <c r="O150" s="77">
        <f t="shared" si="2"/>
        <v>1.2897950836535358E-3</v>
      </c>
      <c r="P150" s="77">
        <f>M150/'סכום נכסי הקרן'!$C$42</f>
        <v>7.9383901139738994E-4</v>
      </c>
    </row>
    <row r="151" spans="2:16">
      <c r="B151" s="75" t="s">
        <v>1694</v>
      </c>
      <c r="C151" s="69" t="s">
        <v>1695</v>
      </c>
      <c r="D151" s="69" t="s">
        <v>229</v>
      </c>
      <c r="E151" s="69"/>
      <c r="F151" s="94">
        <v>40664</v>
      </c>
      <c r="G151" s="76">
        <v>2.4199999999999808</v>
      </c>
      <c r="H151" s="82" t="s">
        <v>129</v>
      </c>
      <c r="I151" s="83">
        <v>4.8000000000000001E-2</v>
      </c>
      <c r="J151" s="83">
        <v>4.8500000000000369E-2</v>
      </c>
      <c r="K151" s="76">
        <v>7805352.8619990014</v>
      </c>
      <c r="L151" s="78">
        <v>118.952986</v>
      </c>
      <c r="M151" s="76">
        <v>9284.7002585290011</v>
      </c>
      <c r="N151" s="69"/>
      <c r="O151" s="77">
        <f t="shared" si="2"/>
        <v>4.7585110924439726E-3</v>
      </c>
      <c r="P151" s="77">
        <f>M151/'סכום נכסי הקרן'!$C$42</f>
        <v>2.9287534037181562E-3</v>
      </c>
    </row>
    <row r="152" spans="2:16">
      <c r="B152" s="75" t="s">
        <v>1696</v>
      </c>
      <c r="C152" s="69" t="s">
        <v>1697</v>
      </c>
      <c r="D152" s="69" t="s">
        <v>229</v>
      </c>
      <c r="E152" s="69"/>
      <c r="F152" s="94">
        <v>40756</v>
      </c>
      <c r="G152" s="76">
        <v>2.6699999999998676</v>
      </c>
      <c r="H152" s="82" t="s">
        <v>129</v>
      </c>
      <c r="I152" s="83">
        <v>4.8000000000000001E-2</v>
      </c>
      <c r="J152" s="83">
        <v>4.8499999999997385E-2</v>
      </c>
      <c r="K152" s="76">
        <v>4294972.3379310006</v>
      </c>
      <c r="L152" s="78">
        <v>115.85249</v>
      </c>
      <c r="M152" s="76">
        <v>4975.832404398001</v>
      </c>
      <c r="N152" s="69"/>
      <c r="O152" s="77">
        <f t="shared" si="2"/>
        <v>2.5501688833432889E-3</v>
      </c>
      <c r="P152" s="77">
        <f>M152/'סכום נכסי הקרן'!$C$42</f>
        <v>1.5695699037052788E-3</v>
      </c>
    </row>
    <row r="153" spans="2:16">
      <c r="B153" s="75" t="s">
        <v>1698</v>
      </c>
      <c r="C153" s="69" t="s">
        <v>1699</v>
      </c>
      <c r="D153" s="69" t="s">
        <v>229</v>
      </c>
      <c r="E153" s="69"/>
      <c r="F153" s="94">
        <v>40848</v>
      </c>
      <c r="G153" s="76">
        <v>2.8499999999999051</v>
      </c>
      <c r="H153" s="82" t="s">
        <v>129</v>
      </c>
      <c r="I153" s="83">
        <v>4.8000000000000001E-2</v>
      </c>
      <c r="J153" s="83">
        <v>4.8499999999999058E-2</v>
      </c>
      <c r="K153" s="76">
        <v>12111790.565061001</v>
      </c>
      <c r="L153" s="78">
        <v>117.23526200000001</v>
      </c>
      <c r="M153" s="76">
        <v>14199.289439651002</v>
      </c>
      <c r="N153" s="69"/>
      <c r="O153" s="77">
        <f t="shared" si="2"/>
        <v>7.2772921496667402E-3</v>
      </c>
      <c r="P153" s="77">
        <f>M153/'סכום נכסי הקרן'!$C$42</f>
        <v>4.4790048271677596E-3</v>
      </c>
    </row>
    <row r="154" spans="2:16">
      <c r="B154" s="75" t="s">
        <v>1700</v>
      </c>
      <c r="C154" s="69" t="s">
        <v>1701</v>
      </c>
      <c r="D154" s="69" t="s">
        <v>229</v>
      </c>
      <c r="E154" s="69"/>
      <c r="F154" s="94">
        <v>40940</v>
      </c>
      <c r="G154" s="76">
        <v>3.0999999999999943</v>
      </c>
      <c r="H154" s="82" t="s">
        <v>129</v>
      </c>
      <c r="I154" s="83">
        <v>4.8000000000000001E-2</v>
      </c>
      <c r="J154" s="83">
        <v>4.8400000000000318E-2</v>
      </c>
      <c r="K154" s="76">
        <v>15233047.072551003</v>
      </c>
      <c r="L154" s="78">
        <v>115.85810600000001</v>
      </c>
      <c r="M154" s="76">
        <v>17648.719817291003</v>
      </c>
      <c r="N154" s="69"/>
      <c r="O154" s="77">
        <f t="shared" si="2"/>
        <v>9.0451631910108011E-3</v>
      </c>
      <c r="P154" s="77">
        <f>M154/'סכום נכסי הקרן'!$C$42</f>
        <v>5.5670885216437009E-3</v>
      </c>
    </row>
    <row r="155" spans="2:16">
      <c r="B155" s="75" t="s">
        <v>1702</v>
      </c>
      <c r="C155" s="69" t="s">
        <v>1703</v>
      </c>
      <c r="D155" s="69" t="s">
        <v>229</v>
      </c>
      <c r="E155" s="69"/>
      <c r="F155" s="94">
        <v>40969</v>
      </c>
      <c r="G155" s="76">
        <v>3.18</v>
      </c>
      <c r="H155" s="82" t="s">
        <v>129</v>
      </c>
      <c r="I155" s="83">
        <v>4.8000000000000001E-2</v>
      </c>
      <c r="J155" s="83">
        <v>4.8599999999999997E-2</v>
      </c>
      <c r="K155" s="76">
        <v>9281300.3732789997</v>
      </c>
      <c r="L155" s="78">
        <v>115.38981800000001</v>
      </c>
      <c r="M155" s="76">
        <v>10709.675591350002</v>
      </c>
      <c r="N155" s="69"/>
      <c r="O155" s="77">
        <f t="shared" si="2"/>
        <v>5.4888266372521005E-3</v>
      </c>
      <c r="P155" s="77">
        <f>M155/'סכום נכסי הקרן'!$C$42</f>
        <v>3.3782457125711208E-3</v>
      </c>
    </row>
    <row r="156" spans="2:16">
      <c r="B156" s="75" t="s">
        <v>1704</v>
      </c>
      <c r="C156" s="69" t="s">
        <v>1705</v>
      </c>
      <c r="D156" s="69" t="s">
        <v>229</v>
      </c>
      <c r="E156" s="69"/>
      <c r="F156" s="94">
        <v>41000</v>
      </c>
      <c r="G156" s="76">
        <v>3.1899999999996638</v>
      </c>
      <c r="H156" s="82" t="s">
        <v>129</v>
      </c>
      <c r="I156" s="83">
        <v>4.8000000000000001E-2</v>
      </c>
      <c r="J156" s="83">
        <v>4.8499999999996407E-2</v>
      </c>
      <c r="K156" s="76">
        <v>5071008.7778130006</v>
      </c>
      <c r="L156" s="78">
        <v>117.699789</v>
      </c>
      <c r="M156" s="76">
        <v>5968.5666110789998</v>
      </c>
      <c r="N156" s="69"/>
      <c r="O156" s="77">
        <f t="shared" si="2"/>
        <v>3.0589560927096501E-3</v>
      </c>
      <c r="P156" s="77">
        <f>M156/'סכום נכסי הקרן'!$C$42</f>
        <v>1.8827166511335106E-3</v>
      </c>
    </row>
    <row r="157" spans="2:16">
      <c r="B157" s="75" t="s">
        <v>1706</v>
      </c>
      <c r="C157" s="69" t="s">
        <v>1707</v>
      </c>
      <c r="D157" s="69" t="s">
        <v>229</v>
      </c>
      <c r="E157" s="69"/>
      <c r="F157" s="94">
        <v>41640</v>
      </c>
      <c r="G157" s="76">
        <v>4.660000000000025</v>
      </c>
      <c r="H157" s="82" t="s">
        <v>129</v>
      </c>
      <c r="I157" s="83">
        <v>4.8000000000000001E-2</v>
      </c>
      <c r="J157" s="83">
        <v>4.8500000000000328E-2</v>
      </c>
      <c r="K157" s="76">
        <v>9518348.2523580026</v>
      </c>
      <c r="L157" s="78">
        <v>112.501885</v>
      </c>
      <c r="M157" s="76">
        <v>10708.321229089001</v>
      </c>
      <c r="N157" s="69"/>
      <c r="O157" s="77">
        <f t="shared" si="2"/>
        <v>5.4881325116839389E-3</v>
      </c>
      <c r="P157" s="77">
        <f>M157/'סכום נכסי הקרן'!$C$42</f>
        <v>3.3778184943549882E-3</v>
      </c>
    </row>
    <row r="158" spans="2:16">
      <c r="B158" s="75" t="s">
        <v>1708</v>
      </c>
      <c r="C158" s="69" t="s">
        <v>1709</v>
      </c>
      <c r="D158" s="69" t="s">
        <v>229</v>
      </c>
      <c r="E158" s="69"/>
      <c r="F158" s="94">
        <v>44774</v>
      </c>
      <c r="G158" s="76">
        <v>10.200000000140159</v>
      </c>
      <c r="H158" s="82" t="s">
        <v>129</v>
      </c>
      <c r="I158" s="83">
        <v>4.8000000000000001E-2</v>
      </c>
      <c r="J158" s="83">
        <v>4.8500000000603463E-2</v>
      </c>
      <c r="K158" s="76">
        <v>24269.326191000004</v>
      </c>
      <c r="L158" s="78">
        <v>105.833468</v>
      </c>
      <c r="M158" s="76">
        <v>25.685069477000006</v>
      </c>
      <c r="N158" s="69"/>
      <c r="O158" s="77">
        <f t="shared" si="2"/>
        <v>1.3163880859182705E-5</v>
      </c>
      <c r="P158" s="77">
        <f>M158/'סכום נכסי הקרן'!$C$42</f>
        <v>8.102063885842581E-6</v>
      </c>
    </row>
    <row r="159" spans="2:16">
      <c r="B159" s="116"/>
      <c r="C159" s="116"/>
      <c r="D159" s="117"/>
      <c r="E159" s="117"/>
      <c r="F159" s="117"/>
      <c r="G159" s="117"/>
      <c r="H159" s="117"/>
      <c r="I159" s="117"/>
      <c r="J159" s="117"/>
      <c r="K159" s="117"/>
      <c r="L159" s="117"/>
      <c r="M159" s="117"/>
      <c r="N159" s="117"/>
      <c r="O159" s="117"/>
      <c r="P159" s="117"/>
    </row>
    <row r="160" spans="2:16">
      <c r="B160" s="116"/>
      <c r="C160" s="116"/>
      <c r="D160" s="117"/>
      <c r="E160" s="117"/>
      <c r="F160" s="117"/>
      <c r="G160" s="117"/>
      <c r="H160" s="117"/>
      <c r="I160" s="117"/>
      <c r="J160" s="117"/>
      <c r="K160" s="117"/>
      <c r="L160" s="117"/>
      <c r="M160" s="117"/>
      <c r="N160" s="117"/>
      <c r="O160" s="117"/>
      <c r="P160" s="117"/>
    </row>
    <row r="161" spans="2:16">
      <c r="B161" s="116"/>
      <c r="C161" s="116"/>
      <c r="D161" s="117"/>
      <c r="E161" s="117"/>
      <c r="F161" s="117"/>
      <c r="G161" s="117"/>
      <c r="H161" s="117"/>
      <c r="I161" s="117"/>
      <c r="J161" s="117"/>
      <c r="K161" s="117"/>
      <c r="L161" s="117"/>
      <c r="M161" s="117"/>
      <c r="N161" s="117"/>
      <c r="O161" s="117"/>
      <c r="P161" s="117"/>
    </row>
    <row r="162" spans="2:16">
      <c r="B162" s="126" t="s">
        <v>108</v>
      </c>
      <c r="C162" s="116"/>
      <c r="D162" s="117"/>
      <c r="E162" s="117"/>
      <c r="F162" s="117"/>
      <c r="G162" s="117"/>
      <c r="H162" s="117"/>
      <c r="I162" s="117"/>
      <c r="J162" s="117"/>
      <c r="K162" s="117"/>
      <c r="L162" s="117"/>
      <c r="M162" s="117"/>
      <c r="N162" s="117"/>
      <c r="O162" s="117"/>
      <c r="P162" s="117"/>
    </row>
    <row r="163" spans="2:16">
      <c r="B163" s="126" t="s">
        <v>199</v>
      </c>
      <c r="C163" s="116"/>
      <c r="D163" s="117"/>
      <c r="E163" s="117"/>
      <c r="F163" s="117"/>
      <c r="G163" s="117"/>
      <c r="H163" s="117"/>
      <c r="I163" s="117"/>
      <c r="J163" s="117"/>
      <c r="K163" s="117"/>
      <c r="L163" s="117"/>
      <c r="M163" s="117"/>
      <c r="N163" s="117"/>
      <c r="O163" s="117"/>
      <c r="P163" s="117"/>
    </row>
    <row r="164" spans="2:16">
      <c r="B164" s="126" t="s">
        <v>207</v>
      </c>
      <c r="C164" s="116"/>
      <c r="D164" s="117"/>
      <c r="E164" s="117"/>
      <c r="F164" s="117"/>
      <c r="G164" s="117"/>
      <c r="H164" s="117"/>
      <c r="I164" s="117"/>
      <c r="J164" s="117"/>
      <c r="K164" s="117"/>
      <c r="L164" s="117"/>
      <c r="M164" s="117"/>
      <c r="N164" s="117"/>
      <c r="O164" s="117"/>
      <c r="P164" s="117"/>
    </row>
    <row r="165" spans="2:16">
      <c r="B165" s="116"/>
      <c r="C165" s="116"/>
      <c r="D165" s="117"/>
      <c r="E165" s="117"/>
      <c r="F165" s="117"/>
      <c r="G165" s="117"/>
      <c r="H165" s="117"/>
      <c r="I165" s="117"/>
      <c r="J165" s="117"/>
      <c r="K165" s="117"/>
      <c r="L165" s="117"/>
      <c r="M165" s="117"/>
      <c r="N165" s="117"/>
      <c r="O165" s="117"/>
      <c r="P165" s="117"/>
    </row>
    <row r="166" spans="2:16">
      <c r="B166" s="116"/>
      <c r="C166" s="116"/>
      <c r="D166" s="117"/>
      <c r="E166" s="117"/>
      <c r="F166" s="117"/>
      <c r="G166" s="117"/>
      <c r="H166" s="117"/>
      <c r="I166" s="117"/>
      <c r="J166" s="117"/>
      <c r="K166" s="117"/>
      <c r="L166" s="117"/>
      <c r="M166" s="117"/>
      <c r="N166" s="117"/>
      <c r="O166" s="117"/>
      <c r="P166" s="117"/>
    </row>
    <row r="167" spans="2:16">
      <c r="B167" s="116"/>
      <c r="C167" s="116"/>
      <c r="D167" s="117"/>
      <c r="E167" s="117"/>
      <c r="F167" s="117"/>
      <c r="G167" s="117"/>
      <c r="H167" s="117"/>
      <c r="I167" s="117"/>
      <c r="J167" s="117"/>
      <c r="K167" s="117"/>
      <c r="L167" s="117"/>
      <c r="M167" s="117"/>
      <c r="N167" s="117"/>
      <c r="O167" s="117"/>
      <c r="P167" s="117"/>
    </row>
    <row r="168" spans="2:16">
      <c r="B168" s="116"/>
      <c r="C168" s="116"/>
      <c r="D168" s="117"/>
      <c r="E168" s="117"/>
      <c r="F168" s="117"/>
      <c r="G168" s="117"/>
      <c r="H168" s="117"/>
      <c r="I168" s="117"/>
      <c r="J168" s="117"/>
      <c r="K168" s="117"/>
      <c r="L168" s="117"/>
      <c r="M168" s="117"/>
      <c r="N168" s="117"/>
      <c r="O168" s="117"/>
      <c r="P168" s="117"/>
    </row>
    <row r="169" spans="2:16">
      <c r="B169" s="116"/>
      <c r="C169" s="116"/>
      <c r="D169" s="117"/>
      <c r="E169" s="117"/>
      <c r="F169" s="117"/>
      <c r="G169" s="117"/>
      <c r="H169" s="117"/>
      <c r="I169" s="117"/>
      <c r="J169" s="117"/>
      <c r="K169" s="117"/>
      <c r="L169" s="117"/>
      <c r="M169" s="117"/>
      <c r="N169" s="117"/>
      <c r="O169" s="117"/>
      <c r="P169" s="117"/>
    </row>
    <row r="170" spans="2:16">
      <c r="B170" s="116"/>
      <c r="C170" s="116"/>
      <c r="D170" s="117"/>
      <c r="E170" s="117"/>
      <c r="F170" s="117"/>
      <c r="G170" s="117"/>
      <c r="H170" s="117"/>
      <c r="I170" s="117"/>
      <c r="J170" s="117"/>
      <c r="K170" s="117"/>
      <c r="L170" s="117"/>
      <c r="M170" s="117"/>
      <c r="N170" s="117"/>
      <c r="O170" s="117"/>
      <c r="P170" s="117"/>
    </row>
    <row r="171" spans="2:16">
      <c r="B171" s="116"/>
      <c r="C171" s="116"/>
      <c r="D171" s="117"/>
      <c r="E171" s="117"/>
      <c r="F171" s="117"/>
      <c r="G171" s="117"/>
      <c r="H171" s="117"/>
      <c r="I171" s="117"/>
      <c r="J171" s="117"/>
      <c r="K171" s="117"/>
      <c r="L171" s="117"/>
      <c r="M171" s="117"/>
      <c r="N171" s="117"/>
      <c r="O171" s="117"/>
      <c r="P171" s="117"/>
    </row>
    <row r="172" spans="2:16">
      <c r="B172" s="116"/>
      <c r="C172" s="116"/>
      <c r="D172" s="117"/>
      <c r="E172" s="117"/>
      <c r="F172" s="117"/>
      <c r="G172" s="117"/>
      <c r="H172" s="117"/>
      <c r="I172" s="117"/>
      <c r="J172" s="117"/>
      <c r="K172" s="117"/>
      <c r="L172" s="117"/>
      <c r="M172" s="117"/>
      <c r="N172" s="117"/>
      <c r="O172" s="117"/>
      <c r="P172" s="117"/>
    </row>
    <row r="173" spans="2:16">
      <c r="B173" s="116"/>
      <c r="C173" s="116"/>
      <c r="D173" s="117"/>
      <c r="E173" s="117"/>
      <c r="F173" s="117"/>
      <c r="G173" s="117"/>
      <c r="H173" s="117"/>
      <c r="I173" s="117"/>
      <c r="J173" s="117"/>
      <c r="K173" s="117"/>
      <c r="L173" s="117"/>
      <c r="M173" s="117"/>
      <c r="N173" s="117"/>
      <c r="O173" s="117"/>
      <c r="P173" s="117"/>
    </row>
    <row r="174" spans="2:16">
      <c r="B174" s="116"/>
      <c r="C174" s="116"/>
      <c r="D174" s="117"/>
      <c r="E174" s="117"/>
      <c r="F174" s="117"/>
      <c r="G174" s="117"/>
      <c r="H174" s="117"/>
      <c r="I174" s="117"/>
      <c r="J174" s="117"/>
      <c r="K174" s="117"/>
      <c r="L174" s="117"/>
      <c r="M174" s="117"/>
      <c r="N174" s="117"/>
      <c r="O174" s="117"/>
      <c r="P174" s="117"/>
    </row>
    <row r="175" spans="2:16">
      <c r="B175" s="116"/>
      <c r="C175" s="116"/>
      <c r="D175" s="117"/>
      <c r="E175" s="117"/>
      <c r="F175" s="117"/>
      <c r="G175" s="117"/>
      <c r="H175" s="117"/>
      <c r="I175" s="117"/>
      <c r="J175" s="117"/>
      <c r="K175" s="117"/>
      <c r="L175" s="117"/>
      <c r="M175" s="117"/>
      <c r="N175" s="117"/>
      <c r="O175" s="117"/>
      <c r="P175" s="117"/>
    </row>
    <row r="176" spans="2:16">
      <c r="B176" s="116"/>
      <c r="C176" s="116"/>
      <c r="D176" s="117"/>
      <c r="E176" s="117"/>
      <c r="F176" s="117"/>
      <c r="G176" s="117"/>
      <c r="H176" s="117"/>
      <c r="I176" s="117"/>
      <c r="J176" s="117"/>
      <c r="K176" s="117"/>
      <c r="L176" s="117"/>
      <c r="M176" s="117"/>
      <c r="N176" s="117"/>
      <c r="O176" s="117"/>
      <c r="P176" s="117"/>
    </row>
    <row r="177" spans="2:16">
      <c r="B177" s="116"/>
      <c r="C177" s="116"/>
      <c r="D177" s="117"/>
      <c r="E177" s="117"/>
      <c r="F177" s="117"/>
      <c r="G177" s="117"/>
      <c r="H177" s="117"/>
      <c r="I177" s="117"/>
      <c r="J177" s="117"/>
      <c r="K177" s="117"/>
      <c r="L177" s="117"/>
      <c r="M177" s="117"/>
      <c r="N177" s="117"/>
      <c r="O177" s="117"/>
      <c r="P177" s="117"/>
    </row>
    <row r="178" spans="2:16">
      <c r="B178" s="116"/>
      <c r="C178" s="116"/>
      <c r="D178" s="117"/>
      <c r="E178" s="117"/>
      <c r="F178" s="117"/>
      <c r="G178" s="117"/>
      <c r="H178" s="117"/>
      <c r="I178" s="117"/>
      <c r="J178" s="117"/>
      <c r="K178" s="117"/>
      <c r="L178" s="117"/>
      <c r="M178" s="117"/>
      <c r="N178" s="117"/>
      <c r="O178" s="117"/>
      <c r="P178" s="117"/>
    </row>
    <row r="179" spans="2:16">
      <c r="B179" s="116"/>
      <c r="C179" s="116"/>
      <c r="D179" s="117"/>
      <c r="E179" s="117"/>
      <c r="F179" s="117"/>
      <c r="G179" s="117"/>
      <c r="H179" s="117"/>
      <c r="I179" s="117"/>
      <c r="J179" s="117"/>
      <c r="K179" s="117"/>
      <c r="L179" s="117"/>
      <c r="M179" s="117"/>
      <c r="N179" s="117"/>
      <c r="O179" s="117"/>
      <c r="P179" s="117"/>
    </row>
    <row r="180" spans="2:16">
      <c r="B180" s="116"/>
      <c r="C180" s="116"/>
      <c r="D180" s="117"/>
      <c r="E180" s="117"/>
      <c r="F180" s="117"/>
      <c r="G180" s="117"/>
      <c r="H180" s="117"/>
      <c r="I180" s="117"/>
      <c r="J180" s="117"/>
      <c r="K180" s="117"/>
      <c r="L180" s="117"/>
      <c r="M180" s="117"/>
      <c r="N180" s="117"/>
      <c r="O180" s="117"/>
      <c r="P180" s="117"/>
    </row>
    <row r="181" spans="2:16">
      <c r="B181" s="116"/>
      <c r="C181" s="116"/>
      <c r="D181" s="117"/>
      <c r="E181" s="117"/>
      <c r="F181" s="117"/>
      <c r="G181" s="117"/>
      <c r="H181" s="117"/>
      <c r="I181" s="117"/>
      <c r="J181" s="117"/>
      <c r="K181" s="117"/>
      <c r="L181" s="117"/>
      <c r="M181" s="117"/>
      <c r="N181" s="117"/>
      <c r="O181" s="117"/>
      <c r="P181" s="117"/>
    </row>
    <row r="182" spans="2:16">
      <c r="B182" s="116"/>
      <c r="C182" s="116"/>
      <c r="D182" s="117"/>
      <c r="E182" s="117"/>
      <c r="F182" s="117"/>
      <c r="G182" s="117"/>
      <c r="H182" s="117"/>
      <c r="I182" s="117"/>
      <c r="J182" s="117"/>
      <c r="K182" s="117"/>
      <c r="L182" s="117"/>
      <c r="M182" s="117"/>
      <c r="N182" s="117"/>
      <c r="O182" s="117"/>
      <c r="P182" s="117"/>
    </row>
    <row r="183" spans="2:16">
      <c r="B183" s="116"/>
      <c r="C183" s="116"/>
      <c r="D183" s="117"/>
      <c r="E183" s="117"/>
      <c r="F183" s="117"/>
      <c r="G183" s="117"/>
      <c r="H183" s="117"/>
      <c r="I183" s="117"/>
      <c r="J183" s="117"/>
      <c r="K183" s="117"/>
      <c r="L183" s="117"/>
      <c r="M183" s="117"/>
      <c r="N183" s="117"/>
      <c r="O183" s="117"/>
      <c r="P183" s="117"/>
    </row>
    <row r="184" spans="2:16">
      <c r="B184" s="116"/>
      <c r="C184" s="116"/>
      <c r="D184" s="117"/>
      <c r="E184" s="117"/>
      <c r="F184" s="117"/>
      <c r="G184" s="117"/>
      <c r="H184" s="117"/>
      <c r="I184" s="117"/>
      <c r="J184" s="117"/>
      <c r="K184" s="117"/>
      <c r="L184" s="117"/>
      <c r="M184" s="117"/>
      <c r="N184" s="117"/>
      <c r="O184" s="117"/>
      <c r="P184" s="117"/>
    </row>
    <row r="185" spans="2:16">
      <c r="B185" s="116"/>
      <c r="C185" s="116"/>
      <c r="D185" s="117"/>
      <c r="E185" s="117"/>
      <c r="F185" s="117"/>
      <c r="G185" s="117"/>
      <c r="H185" s="117"/>
      <c r="I185" s="117"/>
      <c r="J185" s="117"/>
      <c r="K185" s="117"/>
      <c r="L185" s="117"/>
      <c r="M185" s="117"/>
      <c r="N185" s="117"/>
      <c r="O185" s="117"/>
      <c r="P185" s="117"/>
    </row>
    <row r="186" spans="2:16">
      <c r="B186" s="116"/>
      <c r="C186" s="116"/>
      <c r="D186" s="117"/>
      <c r="E186" s="117"/>
      <c r="F186" s="117"/>
      <c r="G186" s="117"/>
      <c r="H186" s="117"/>
      <c r="I186" s="117"/>
      <c r="J186" s="117"/>
      <c r="K186" s="117"/>
      <c r="L186" s="117"/>
      <c r="M186" s="117"/>
      <c r="N186" s="117"/>
      <c r="O186" s="117"/>
      <c r="P186" s="117"/>
    </row>
    <row r="187" spans="2:16">
      <c r="B187" s="116"/>
      <c r="C187" s="116"/>
      <c r="D187" s="117"/>
      <c r="E187" s="117"/>
      <c r="F187" s="117"/>
      <c r="G187" s="117"/>
      <c r="H187" s="117"/>
      <c r="I187" s="117"/>
      <c r="J187" s="117"/>
      <c r="K187" s="117"/>
      <c r="L187" s="117"/>
      <c r="M187" s="117"/>
      <c r="N187" s="117"/>
      <c r="O187" s="117"/>
      <c r="P187" s="117"/>
    </row>
    <row r="188" spans="2:16">
      <c r="B188" s="116"/>
      <c r="C188" s="116"/>
      <c r="D188" s="117"/>
      <c r="E188" s="117"/>
      <c r="F188" s="117"/>
      <c r="G188" s="117"/>
      <c r="H188" s="117"/>
      <c r="I188" s="117"/>
      <c r="J188" s="117"/>
      <c r="K188" s="117"/>
      <c r="L188" s="117"/>
      <c r="M188" s="117"/>
      <c r="N188" s="117"/>
      <c r="O188" s="117"/>
      <c r="P188" s="117"/>
    </row>
    <row r="189" spans="2:16">
      <c r="B189" s="116"/>
      <c r="C189" s="116"/>
      <c r="D189" s="117"/>
      <c r="E189" s="117"/>
      <c r="F189" s="117"/>
      <c r="G189" s="117"/>
      <c r="H189" s="117"/>
      <c r="I189" s="117"/>
      <c r="J189" s="117"/>
      <c r="K189" s="117"/>
      <c r="L189" s="117"/>
      <c r="M189" s="117"/>
      <c r="N189" s="117"/>
      <c r="O189" s="117"/>
      <c r="P189" s="117"/>
    </row>
    <row r="190" spans="2:16">
      <c r="B190" s="116"/>
      <c r="C190" s="116"/>
      <c r="D190" s="117"/>
      <c r="E190" s="117"/>
      <c r="F190" s="117"/>
      <c r="G190" s="117"/>
      <c r="H190" s="117"/>
      <c r="I190" s="117"/>
      <c r="J190" s="117"/>
      <c r="K190" s="117"/>
      <c r="L190" s="117"/>
      <c r="M190" s="117"/>
      <c r="N190" s="117"/>
      <c r="O190" s="117"/>
      <c r="P190" s="117"/>
    </row>
    <row r="191" spans="2:16">
      <c r="B191" s="116"/>
      <c r="C191" s="116"/>
      <c r="D191" s="117"/>
      <c r="E191" s="117"/>
      <c r="F191" s="117"/>
      <c r="G191" s="117"/>
      <c r="H191" s="117"/>
      <c r="I191" s="117"/>
      <c r="J191" s="117"/>
      <c r="K191" s="117"/>
      <c r="L191" s="117"/>
      <c r="M191" s="117"/>
      <c r="N191" s="117"/>
      <c r="O191" s="117"/>
      <c r="P191" s="117"/>
    </row>
    <row r="192" spans="2:16">
      <c r="B192" s="116"/>
      <c r="C192" s="116"/>
      <c r="D192" s="117"/>
      <c r="E192" s="117"/>
      <c r="F192" s="117"/>
      <c r="G192" s="117"/>
      <c r="H192" s="117"/>
      <c r="I192" s="117"/>
      <c r="J192" s="117"/>
      <c r="K192" s="117"/>
      <c r="L192" s="117"/>
      <c r="M192" s="117"/>
      <c r="N192" s="117"/>
      <c r="O192" s="117"/>
      <c r="P192" s="117"/>
    </row>
    <row r="193" spans="2:16">
      <c r="B193" s="116"/>
      <c r="C193" s="116"/>
      <c r="D193" s="117"/>
      <c r="E193" s="117"/>
      <c r="F193" s="117"/>
      <c r="G193" s="117"/>
      <c r="H193" s="117"/>
      <c r="I193" s="117"/>
      <c r="J193" s="117"/>
      <c r="K193" s="117"/>
      <c r="L193" s="117"/>
      <c r="M193" s="117"/>
      <c r="N193" s="117"/>
      <c r="O193" s="117"/>
      <c r="P193" s="117"/>
    </row>
    <row r="194" spans="2:16">
      <c r="B194" s="116"/>
      <c r="C194" s="116"/>
      <c r="D194" s="117"/>
      <c r="E194" s="117"/>
      <c r="F194" s="117"/>
      <c r="G194" s="117"/>
      <c r="H194" s="117"/>
      <c r="I194" s="117"/>
      <c r="J194" s="117"/>
      <c r="K194" s="117"/>
      <c r="L194" s="117"/>
      <c r="M194" s="117"/>
      <c r="N194" s="117"/>
      <c r="O194" s="117"/>
      <c r="P194" s="117"/>
    </row>
    <row r="195" spans="2:16">
      <c r="B195" s="116"/>
      <c r="C195" s="116"/>
      <c r="D195" s="117"/>
      <c r="E195" s="117"/>
      <c r="F195" s="117"/>
      <c r="G195" s="117"/>
      <c r="H195" s="117"/>
      <c r="I195" s="117"/>
      <c r="J195" s="117"/>
      <c r="K195" s="117"/>
      <c r="L195" s="117"/>
      <c r="M195" s="117"/>
      <c r="N195" s="117"/>
      <c r="O195" s="117"/>
      <c r="P195" s="117"/>
    </row>
    <row r="196" spans="2:16">
      <c r="B196" s="116"/>
      <c r="C196" s="116"/>
      <c r="D196" s="117"/>
      <c r="E196" s="117"/>
      <c r="F196" s="117"/>
      <c r="G196" s="117"/>
      <c r="H196" s="117"/>
      <c r="I196" s="117"/>
      <c r="J196" s="117"/>
      <c r="K196" s="117"/>
      <c r="L196" s="117"/>
      <c r="M196" s="117"/>
      <c r="N196" s="117"/>
      <c r="O196" s="117"/>
      <c r="P196" s="117"/>
    </row>
    <row r="197" spans="2:16">
      <c r="B197" s="116"/>
      <c r="C197" s="116"/>
      <c r="D197" s="117"/>
      <c r="E197" s="117"/>
      <c r="F197" s="117"/>
      <c r="G197" s="117"/>
      <c r="H197" s="117"/>
      <c r="I197" s="117"/>
      <c r="J197" s="117"/>
      <c r="K197" s="117"/>
      <c r="L197" s="117"/>
      <c r="M197" s="117"/>
      <c r="N197" s="117"/>
      <c r="O197" s="117"/>
      <c r="P197" s="117"/>
    </row>
    <row r="198" spans="2:16">
      <c r="B198" s="116"/>
      <c r="C198" s="116"/>
      <c r="D198" s="117"/>
      <c r="E198" s="117"/>
      <c r="F198" s="117"/>
      <c r="G198" s="117"/>
      <c r="H198" s="117"/>
      <c r="I198" s="117"/>
      <c r="J198" s="117"/>
      <c r="K198" s="117"/>
      <c r="L198" s="117"/>
      <c r="M198" s="117"/>
      <c r="N198" s="117"/>
      <c r="O198" s="117"/>
      <c r="P198" s="117"/>
    </row>
    <row r="199" spans="2:16">
      <c r="B199" s="116"/>
      <c r="C199" s="116"/>
      <c r="D199" s="117"/>
      <c r="E199" s="117"/>
      <c r="F199" s="117"/>
      <c r="G199" s="117"/>
      <c r="H199" s="117"/>
      <c r="I199" s="117"/>
      <c r="J199" s="117"/>
      <c r="K199" s="117"/>
      <c r="L199" s="117"/>
      <c r="M199" s="117"/>
      <c r="N199" s="117"/>
      <c r="O199" s="117"/>
      <c r="P199" s="117"/>
    </row>
    <row r="200" spans="2:16">
      <c r="B200" s="116"/>
      <c r="C200" s="116"/>
      <c r="D200" s="117"/>
      <c r="E200" s="117"/>
      <c r="F200" s="117"/>
      <c r="G200" s="117"/>
      <c r="H200" s="117"/>
      <c r="I200" s="117"/>
      <c r="J200" s="117"/>
      <c r="K200" s="117"/>
      <c r="L200" s="117"/>
      <c r="M200" s="117"/>
      <c r="N200" s="117"/>
      <c r="O200" s="117"/>
      <c r="P200" s="117"/>
    </row>
    <row r="201" spans="2:16">
      <c r="B201" s="116"/>
      <c r="C201" s="116"/>
      <c r="D201" s="117"/>
      <c r="E201" s="117"/>
      <c r="F201" s="117"/>
      <c r="G201" s="117"/>
      <c r="H201" s="117"/>
      <c r="I201" s="117"/>
      <c r="J201" s="117"/>
      <c r="K201" s="117"/>
      <c r="L201" s="117"/>
      <c r="M201" s="117"/>
      <c r="N201" s="117"/>
      <c r="O201" s="117"/>
      <c r="P201" s="117"/>
    </row>
    <row r="202" spans="2:16">
      <c r="B202" s="116"/>
      <c r="C202" s="116"/>
      <c r="D202" s="117"/>
      <c r="E202" s="117"/>
      <c r="F202" s="117"/>
      <c r="G202" s="117"/>
      <c r="H202" s="117"/>
      <c r="I202" s="117"/>
      <c r="J202" s="117"/>
      <c r="K202" s="117"/>
      <c r="L202" s="117"/>
      <c r="M202" s="117"/>
      <c r="N202" s="117"/>
      <c r="O202" s="117"/>
      <c r="P202" s="117"/>
    </row>
    <row r="203" spans="2:16">
      <c r="B203" s="116"/>
      <c r="C203" s="116"/>
      <c r="D203" s="117"/>
      <c r="E203" s="117"/>
      <c r="F203" s="117"/>
      <c r="G203" s="117"/>
      <c r="H203" s="117"/>
      <c r="I203" s="117"/>
      <c r="J203" s="117"/>
      <c r="K203" s="117"/>
      <c r="L203" s="117"/>
      <c r="M203" s="117"/>
      <c r="N203" s="117"/>
      <c r="O203" s="117"/>
      <c r="P203" s="117"/>
    </row>
    <row r="204" spans="2:16">
      <c r="B204" s="116"/>
      <c r="C204" s="116"/>
      <c r="D204" s="117"/>
      <c r="E204" s="117"/>
      <c r="F204" s="117"/>
      <c r="G204" s="117"/>
      <c r="H204" s="117"/>
      <c r="I204" s="117"/>
      <c r="J204" s="117"/>
      <c r="K204" s="117"/>
      <c r="L204" s="117"/>
      <c r="M204" s="117"/>
      <c r="N204" s="117"/>
      <c r="O204" s="117"/>
      <c r="P204" s="117"/>
    </row>
    <row r="205" spans="2:16">
      <c r="B205" s="116"/>
      <c r="C205" s="116"/>
      <c r="D205" s="117"/>
      <c r="E205" s="117"/>
      <c r="F205" s="117"/>
      <c r="G205" s="117"/>
      <c r="H205" s="117"/>
      <c r="I205" s="117"/>
      <c r="J205" s="117"/>
      <c r="K205" s="117"/>
      <c r="L205" s="117"/>
      <c r="M205" s="117"/>
      <c r="N205" s="117"/>
      <c r="O205" s="117"/>
      <c r="P205" s="117"/>
    </row>
    <row r="206" spans="2:16">
      <c r="B206" s="116"/>
      <c r="C206" s="116"/>
      <c r="D206" s="117"/>
      <c r="E206" s="117"/>
      <c r="F206" s="117"/>
      <c r="G206" s="117"/>
      <c r="H206" s="117"/>
      <c r="I206" s="117"/>
      <c r="J206" s="117"/>
      <c r="K206" s="117"/>
      <c r="L206" s="117"/>
      <c r="M206" s="117"/>
      <c r="N206" s="117"/>
      <c r="O206" s="117"/>
      <c r="P206" s="117"/>
    </row>
    <row r="207" spans="2:16">
      <c r="B207" s="116"/>
      <c r="C207" s="116"/>
      <c r="D207" s="117"/>
      <c r="E207" s="117"/>
      <c r="F207" s="117"/>
      <c r="G207" s="117"/>
      <c r="H207" s="117"/>
      <c r="I207" s="117"/>
      <c r="J207" s="117"/>
      <c r="K207" s="117"/>
      <c r="L207" s="117"/>
      <c r="M207" s="117"/>
      <c r="N207" s="117"/>
      <c r="O207" s="117"/>
      <c r="P207" s="117"/>
    </row>
    <row r="208" spans="2:16">
      <c r="B208" s="116"/>
      <c r="C208" s="116"/>
      <c r="D208" s="117"/>
      <c r="E208" s="117"/>
      <c r="F208" s="117"/>
      <c r="G208" s="117"/>
      <c r="H208" s="117"/>
      <c r="I208" s="117"/>
      <c r="J208" s="117"/>
      <c r="K208" s="117"/>
      <c r="L208" s="117"/>
      <c r="M208" s="117"/>
      <c r="N208" s="117"/>
      <c r="O208" s="117"/>
      <c r="P208" s="117"/>
    </row>
    <row r="209" spans="2:16">
      <c r="B209" s="116"/>
      <c r="C209" s="116"/>
      <c r="D209" s="117"/>
      <c r="E209" s="117"/>
      <c r="F209" s="117"/>
      <c r="G209" s="117"/>
      <c r="H209" s="117"/>
      <c r="I209" s="117"/>
      <c r="J209" s="117"/>
      <c r="K209" s="117"/>
      <c r="L209" s="117"/>
      <c r="M209" s="117"/>
      <c r="N209" s="117"/>
      <c r="O209" s="117"/>
      <c r="P209" s="117"/>
    </row>
    <row r="210" spans="2:16">
      <c r="B210" s="116"/>
      <c r="C210" s="116"/>
      <c r="D210" s="117"/>
      <c r="E210" s="117"/>
      <c r="F210" s="117"/>
      <c r="G210" s="117"/>
      <c r="H210" s="117"/>
      <c r="I210" s="117"/>
      <c r="J210" s="117"/>
      <c r="K210" s="117"/>
      <c r="L210" s="117"/>
      <c r="M210" s="117"/>
      <c r="N210" s="117"/>
      <c r="O210" s="117"/>
      <c r="P210" s="117"/>
    </row>
    <row r="211" spans="2:16">
      <c r="B211" s="116"/>
      <c r="C211" s="116"/>
      <c r="D211" s="117"/>
      <c r="E211" s="117"/>
      <c r="F211" s="117"/>
      <c r="G211" s="117"/>
      <c r="H211" s="117"/>
      <c r="I211" s="117"/>
      <c r="J211" s="117"/>
      <c r="K211" s="117"/>
      <c r="L211" s="117"/>
      <c r="M211" s="117"/>
      <c r="N211" s="117"/>
      <c r="O211" s="117"/>
      <c r="P211" s="117"/>
    </row>
    <row r="212" spans="2:16">
      <c r="B212" s="116"/>
      <c r="C212" s="116"/>
      <c r="D212" s="117"/>
      <c r="E212" s="117"/>
      <c r="F212" s="117"/>
      <c r="G212" s="117"/>
      <c r="H212" s="117"/>
      <c r="I212" s="117"/>
      <c r="J212" s="117"/>
      <c r="K212" s="117"/>
      <c r="L212" s="117"/>
      <c r="M212" s="117"/>
      <c r="N212" s="117"/>
      <c r="O212" s="117"/>
      <c r="P212" s="117"/>
    </row>
    <row r="213" spans="2:16">
      <c r="B213" s="116"/>
      <c r="C213" s="116"/>
      <c r="D213" s="117"/>
      <c r="E213" s="117"/>
      <c r="F213" s="117"/>
      <c r="G213" s="117"/>
      <c r="H213" s="117"/>
      <c r="I213" s="117"/>
      <c r="J213" s="117"/>
      <c r="K213" s="117"/>
      <c r="L213" s="117"/>
      <c r="M213" s="117"/>
      <c r="N213" s="117"/>
      <c r="O213" s="117"/>
      <c r="P213" s="117"/>
    </row>
    <row r="214" spans="2:16">
      <c r="B214" s="116"/>
      <c r="C214" s="116"/>
      <c r="D214" s="117"/>
      <c r="E214" s="117"/>
      <c r="F214" s="117"/>
      <c r="G214" s="117"/>
      <c r="H214" s="117"/>
      <c r="I214" s="117"/>
      <c r="J214" s="117"/>
      <c r="K214" s="117"/>
      <c r="L214" s="117"/>
      <c r="M214" s="117"/>
      <c r="N214" s="117"/>
      <c r="O214" s="117"/>
      <c r="P214" s="117"/>
    </row>
    <row r="215" spans="2:16">
      <c r="B215" s="116"/>
      <c r="C215" s="116"/>
      <c r="D215" s="117"/>
      <c r="E215" s="117"/>
      <c r="F215" s="117"/>
      <c r="G215" s="117"/>
      <c r="H215" s="117"/>
      <c r="I215" s="117"/>
      <c r="J215" s="117"/>
      <c r="K215" s="117"/>
      <c r="L215" s="117"/>
      <c r="M215" s="117"/>
      <c r="N215" s="117"/>
      <c r="O215" s="117"/>
      <c r="P215" s="117"/>
    </row>
    <row r="216" spans="2:16">
      <c r="B216" s="116"/>
      <c r="C216" s="116"/>
      <c r="D216" s="117"/>
      <c r="E216" s="117"/>
      <c r="F216" s="117"/>
      <c r="G216" s="117"/>
      <c r="H216" s="117"/>
      <c r="I216" s="117"/>
      <c r="J216" s="117"/>
      <c r="K216" s="117"/>
      <c r="L216" s="117"/>
      <c r="M216" s="117"/>
      <c r="N216" s="117"/>
      <c r="O216" s="117"/>
      <c r="P216" s="117"/>
    </row>
    <row r="217" spans="2:16">
      <c r="B217" s="116"/>
      <c r="C217" s="116"/>
      <c r="D217" s="117"/>
      <c r="E217" s="117"/>
      <c r="F217" s="117"/>
      <c r="G217" s="117"/>
      <c r="H217" s="117"/>
      <c r="I217" s="117"/>
      <c r="J217" s="117"/>
      <c r="K217" s="117"/>
      <c r="L217" s="117"/>
      <c r="M217" s="117"/>
      <c r="N217" s="117"/>
      <c r="O217" s="117"/>
      <c r="P217" s="117"/>
    </row>
    <row r="218" spans="2:16">
      <c r="B218" s="116"/>
      <c r="C218" s="116"/>
      <c r="D218" s="117"/>
      <c r="E218" s="117"/>
      <c r="F218" s="117"/>
      <c r="G218" s="117"/>
      <c r="H218" s="117"/>
      <c r="I218" s="117"/>
      <c r="J218" s="117"/>
      <c r="K218" s="117"/>
      <c r="L218" s="117"/>
      <c r="M218" s="117"/>
      <c r="N218" s="117"/>
      <c r="O218" s="117"/>
      <c r="P218" s="117"/>
    </row>
    <row r="219" spans="2:16">
      <c r="B219" s="116"/>
      <c r="C219" s="116"/>
      <c r="D219" s="117"/>
      <c r="E219" s="117"/>
      <c r="F219" s="117"/>
      <c r="G219" s="117"/>
      <c r="H219" s="117"/>
      <c r="I219" s="117"/>
      <c r="J219" s="117"/>
      <c r="K219" s="117"/>
      <c r="L219" s="117"/>
      <c r="M219" s="117"/>
      <c r="N219" s="117"/>
      <c r="O219" s="117"/>
      <c r="P219" s="117"/>
    </row>
    <row r="220" spans="2:16">
      <c r="B220" s="116"/>
      <c r="C220" s="116"/>
      <c r="D220" s="117"/>
      <c r="E220" s="117"/>
      <c r="F220" s="117"/>
      <c r="G220" s="117"/>
      <c r="H220" s="117"/>
      <c r="I220" s="117"/>
      <c r="J220" s="117"/>
      <c r="K220" s="117"/>
      <c r="L220" s="117"/>
      <c r="M220" s="117"/>
      <c r="N220" s="117"/>
      <c r="O220" s="117"/>
      <c r="P220" s="117"/>
    </row>
    <row r="221" spans="2:16">
      <c r="B221" s="116"/>
      <c r="C221" s="116"/>
      <c r="D221" s="117"/>
      <c r="E221" s="117"/>
      <c r="F221" s="117"/>
      <c r="G221" s="117"/>
      <c r="H221" s="117"/>
      <c r="I221" s="117"/>
      <c r="J221" s="117"/>
      <c r="K221" s="117"/>
      <c r="L221" s="117"/>
      <c r="M221" s="117"/>
      <c r="N221" s="117"/>
      <c r="O221" s="117"/>
      <c r="P221" s="117"/>
    </row>
    <row r="222" spans="2:16">
      <c r="B222" s="116"/>
      <c r="C222" s="116"/>
      <c r="D222" s="117"/>
      <c r="E222" s="117"/>
      <c r="F222" s="117"/>
      <c r="G222" s="117"/>
      <c r="H222" s="117"/>
      <c r="I222" s="117"/>
      <c r="J222" s="117"/>
      <c r="K222" s="117"/>
      <c r="L222" s="117"/>
      <c r="M222" s="117"/>
      <c r="N222" s="117"/>
      <c r="O222" s="117"/>
      <c r="P222" s="117"/>
    </row>
    <row r="223" spans="2:16">
      <c r="B223" s="116"/>
      <c r="C223" s="116"/>
      <c r="D223" s="117"/>
      <c r="E223" s="117"/>
      <c r="F223" s="117"/>
      <c r="G223" s="117"/>
      <c r="H223" s="117"/>
      <c r="I223" s="117"/>
      <c r="J223" s="117"/>
      <c r="K223" s="117"/>
      <c r="L223" s="117"/>
      <c r="M223" s="117"/>
      <c r="N223" s="117"/>
      <c r="O223" s="117"/>
      <c r="P223" s="117"/>
    </row>
    <row r="224" spans="2:16">
      <c r="B224" s="116"/>
      <c r="C224" s="116"/>
      <c r="D224" s="117"/>
      <c r="E224" s="117"/>
      <c r="F224" s="117"/>
      <c r="G224" s="117"/>
      <c r="H224" s="117"/>
      <c r="I224" s="117"/>
      <c r="J224" s="117"/>
      <c r="K224" s="117"/>
      <c r="L224" s="117"/>
      <c r="M224" s="117"/>
      <c r="N224" s="117"/>
      <c r="O224" s="117"/>
      <c r="P224" s="117"/>
    </row>
    <row r="225" spans="2:16">
      <c r="B225" s="116"/>
      <c r="C225" s="116"/>
      <c r="D225" s="117"/>
      <c r="E225" s="117"/>
      <c r="F225" s="117"/>
      <c r="G225" s="117"/>
      <c r="H225" s="117"/>
      <c r="I225" s="117"/>
      <c r="J225" s="117"/>
      <c r="K225" s="117"/>
      <c r="L225" s="117"/>
      <c r="M225" s="117"/>
      <c r="N225" s="117"/>
      <c r="O225" s="117"/>
      <c r="P225" s="117"/>
    </row>
    <row r="226" spans="2:16">
      <c r="B226" s="116"/>
      <c r="C226" s="116"/>
      <c r="D226" s="117"/>
      <c r="E226" s="117"/>
      <c r="F226" s="117"/>
      <c r="G226" s="117"/>
      <c r="H226" s="117"/>
      <c r="I226" s="117"/>
      <c r="J226" s="117"/>
      <c r="K226" s="117"/>
      <c r="L226" s="117"/>
      <c r="M226" s="117"/>
      <c r="N226" s="117"/>
      <c r="O226" s="117"/>
      <c r="P226" s="117"/>
    </row>
    <row r="227" spans="2:16">
      <c r="B227" s="116"/>
      <c r="C227" s="116"/>
      <c r="D227" s="117"/>
      <c r="E227" s="117"/>
      <c r="F227" s="117"/>
      <c r="G227" s="117"/>
      <c r="H227" s="117"/>
      <c r="I227" s="117"/>
      <c r="J227" s="117"/>
      <c r="K227" s="117"/>
      <c r="L227" s="117"/>
      <c r="M227" s="117"/>
      <c r="N227" s="117"/>
      <c r="O227" s="117"/>
      <c r="P227" s="117"/>
    </row>
    <row r="228" spans="2:16">
      <c r="B228" s="116"/>
      <c r="C228" s="116"/>
      <c r="D228" s="117"/>
      <c r="E228" s="117"/>
      <c r="F228" s="117"/>
      <c r="G228" s="117"/>
      <c r="H228" s="117"/>
      <c r="I228" s="117"/>
      <c r="J228" s="117"/>
      <c r="K228" s="117"/>
      <c r="L228" s="117"/>
      <c r="M228" s="117"/>
      <c r="N228" s="117"/>
      <c r="O228" s="117"/>
      <c r="P228" s="117"/>
    </row>
    <row r="229" spans="2:16">
      <c r="B229" s="116"/>
      <c r="C229" s="116"/>
      <c r="D229" s="117"/>
      <c r="E229" s="117"/>
      <c r="F229" s="117"/>
      <c r="G229" s="117"/>
      <c r="H229" s="117"/>
      <c r="I229" s="117"/>
      <c r="J229" s="117"/>
      <c r="K229" s="117"/>
      <c r="L229" s="117"/>
      <c r="M229" s="117"/>
      <c r="N229" s="117"/>
      <c r="O229" s="117"/>
      <c r="P229" s="117"/>
    </row>
    <row r="230" spans="2:16">
      <c r="B230" s="116"/>
      <c r="C230" s="116"/>
      <c r="D230" s="117"/>
      <c r="E230" s="117"/>
      <c r="F230" s="117"/>
      <c r="G230" s="117"/>
      <c r="H230" s="117"/>
      <c r="I230" s="117"/>
      <c r="J230" s="117"/>
      <c r="K230" s="117"/>
      <c r="L230" s="117"/>
      <c r="M230" s="117"/>
      <c r="N230" s="117"/>
      <c r="O230" s="117"/>
      <c r="P230" s="117"/>
    </row>
    <row r="231" spans="2:16">
      <c r="B231" s="116"/>
      <c r="C231" s="116"/>
      <c r="D231" s="117"/>
      <c r="E231" s="117"/>
      <c r="F231" s="117"/>
      <c r="G231" s="117"/>
      <c r="H231" s="117"/>
      <c r="I231" s="117"/>
      <c r="J231" s="117"/>
      <c r="K231" s="117"/>
      <c r="L231" s="117"/>
      <c r="M231" s="117"/>
      <c r="N231" s="117"/>
      <c r="O231" s="117"/>
      <c r="P231" s="117"/>
    </row>
    <row r="232" spans="2:16">
      <c r="B232" s="116"/>
      <c r="C232" s="116"/>
      <c r="D232" s="117"/>
      <c r="E232" s="117"/>
      <c r="F232" s="117"/>
      <c r="G232" s="117"/>
      <c r="H232" s="117"/>
      <c r="I232" s="117"/>
      <c r="J232" s="117"/>
      <c r="K232" s="117"/>
      <c r="L232" s="117"/>
      <c r="M232" s="117"/>
      <c r="N232" s="117"/>
      <c r="O232" s="117"/>
      <c r="P232" s="117"/>
    </row>
    <row r="233" spans="2:16">
      <c r="B233" s="116"/>
      <c r="C233" s="116"/>
      <c r="D233" s="117"/>
      <c r="E233" s="117"/>
      <c r="F233" s="117"/>
      <c r="G233" s="117"/>
      <c r="H233" s="117"/>
      <c r="I233" s="117"/>
      <c r="J233" s="117"/>
      <c r="K233" s="117"/>
      <c r="L233" s="117"/>
      <c r="M233" s="117"/>
      <c r="N233" s="117"/>
      <c r="O233" s="117"/>
      <c r="P233" s="117"/>
    </row>
    <row r="234" spans="2:16">
      <c r="B234" s="116"/>
      <c r="C234" s="116"/>
      <c r="D234" s="117"/>
      <c r="E234" s="117"/>
      <c r="F234" s="117"/>
      <c r="G234" s="117"/>
      <c r="H234" s="117"/>
      <c r="I234" s="117"/>
      <c r="J234" s="117"/>
      <c r="K234" s="117"/>
      <c r="L234" s="117"/>
      <c r="M234" s="117"/>
      <c r="N234" s="117"/>
      <c r="O234" s="117"/>
      <c r="P234" s="117"/>
    </row>
    <row r="235" spans="2:16">
      <c r="B235" s="116"/>
      <c r="C235" s="116"/>
      <c r="D235" s="117"/>
      <c r="E235" s="117"/>
      <c r="F235" s="117"/>
      <c r="G235" s="117"/>
      <c r="H235" s="117"/>
      <c r="I235" s="117"/>
      <c r="J235" s="117"/>
      <c r="K235" s="117"/>
      <c r="L235" s="117"/>
      <c r="M235" s="117"/>
      <c r="N235" s="117"/>
      <c r="O235" s="117"/>
      <c r="P235" s="117"/>
    </row>
    <row r="236" spans="2:16">
      <c r="B236" s="116"/>
      <c r="C236" s="116"/>
      <c r="D236" s="117"/>
      <c r="E236" s="117"/>
      <c r="F236" s="117"/>
      <c r="G236" s="117"/>
      <c r="H236" s="117"/>
      <c r="I236" s="117"/>
      <c r="J236" s="117"/>
      <c r="K236" s="117"/>
      <c r="L236" s="117"/>
      <c r="M236" s="117"/>
      <c r="N236" s="117"/>
      <c r="O236" s="117"/>
      <c r="P236" s="117"/>
    </row>
    <row r="237" spans="2:16">
      <c r="B237" s="116"/>
      <c r="C237" s="116"/>
      <c r="D237" s="117"/>
      <c r="E237" s="117"/>
      <c r="F237" s="117"/>
      <c r="G237" s="117"/>
      <c r="H237" s="117"/>
      <c r="I237" s="117"/>
      <c r="J237" s="117"/>
      <c r="K237" s="117"/>
      <c r="L237" s="117"/>
      <c r="M237" s="117"/>
      <c r="N237" s="117"/>
      <c r="O237" s="117"/>
      <c r="P237" s="117"/>
    </row>
    <row r="238" spans="2:16">
      <c r="B238" s="116"/>
      <c r="C238" s="116"/>
      <c r="D238" s="117"/>
      <c r="E238" s="117"/>
      <c r="F238" s="117"/>
      <c r="G238" s="117"/>
      <c r="H238" s="117"/>
      <c r="I238" s="117"/>
      <c r="J238" s="117"/>
      <c r="K238" s="117"/>
      <c r="L238" s="117"/>
      <c r="M238" s="117"/>
      <c r="N238" s="117"/>
      <c r="O238" s="117"/>
      <c r="P238" s="117"/>
    </row>
    <row r="239" spans="2:16">
      <c r="B239" s="116"/>
      <c r="C239" s="116"/>
      <c r="D239" s="117"/>
      <c r="E239" s="117"/>
      <c r="F239" s="117"/>
      <c r="G239" s="117"/>
      <c r="H239" s="117"/>
      <c r="I239" s="117"/>
      <c r="J239" s="117"/>
      <c r="K239" s="117"/>
      <c r="L239" s="117"/>
      <c r="M239" s="117"/>
      <c r="N239" s="117"/>
      <c r="O239" s="117"/>
      <c r="P239" s="117"/>
    </row>
    <row r="240" spans="2:16">
      <c r="B240" s="116"/>
      <c r="C240" s="116"/>
      <c r="D240" s="117"/>
      <c r="E240" s="117"/>
      <c r="F240" s="117"/>
      <c r="G240" s="117"/>
      <c r="H240" s="117"/>
      <c r="I240" s="117"/>
      <c r="J240" s="117"/>
      <c r="K240" s="117"/>
      <c r="L240" s="117"/>
      <c r="M240" s="117"/>
      <c r="N240" s="117"/>
      <c r="O240" s="117"/>
      <c r="P240" s="117"/>
    </row>
    <row r="241" spans="2:16">
      <c r="B241" s="116"/>
      <c r="C241" s="116"/>
      <c r="D241" s="117"/>
      <c r="E241" s="117"/>
      <c r="F241" s="117"/>
      <c r="G241" s="117"/>
      <c r="H241" s="117"/>
      <c r="I241" s="117"/>
      <c r="J241" s="117"/>
      <c r="K241" s="117"/>
      <c r="L241" s="117"/>
      <c r="M241" s="117"/>
      <c r="N241" s="117"/>
      <c r="O241" s="117"/>
      <c r="P241" s="117"/>
    </row>
    <row r="242" spans="2:16">
      <c r="B242" s="116"/>
      <c r="C242" s="116"/>
      <c r="D242" s="117"/>
      <c r="E242" s="117"/>
      <c r="F242" s="117"/>
      <c r="G242" s="117"/>
      <c r="H242" s="117"/>
      <c r="I242" s="117"/>
      <c r="J242" s="117"/>
      <c r="K242" s="117"/>
      <c r="L242" s="117"/>
      <c r="M242" s="117"/>
      <c r="N242" s="117"/>
      <c r="O242" s="117"/>
      <c r="P242" s="117"/>
    </row>
    <row r="243" spans="2:16">
      <c r="B243" s="116"/>
      <c r="C243" s="116"/>
      <c r="D243" s="117"/>
      <c r="E243" s="117"/>
      <c r="F243" s="117"/>
      <c r="G243" s="117"/>
      <c r="H243" s="117"/>
      <c r="I243" s="117"/>
      <c r="J243" s="117"/>
      <c r="K243" s="117"/>
      <c r="L243" s="117"/>
      <c r="M243" s="117"/>
      <c r="N243" s="117"/>
      <c r="O243" s="117"/>
      <c r="P243" s="117"/>
    </row>
    <row r="244" spans="2:16">
      <c r="B244" s="116"/>
      <c r="C244" s="116"/>
      <c r="D244" s="117"/>
      <c r="E244" s="117"/>
      <c r="F244" s="117"/>
      <c r="G244" s="117"/>
      <c r="H244" s="117"/>
      <c r="I244" s="117"/>
      <c r="J244" s="117"/>
      <c r="K244" s="117"/>
      <c r="L244" s="117"/>
      <c r="M244" s="117"/>
      <c r="N244" s="117"/>
      <c r="O244" s="117"/>
      <c r="P244" s="117"/>
    </row>
    <row r="245" spans="2:16">
      <c r="B245" s="116"/>
      <c r="C245" s="116"/>
      <c r="D245" s="117"/>
      <c r="E245" s="117"/>
      <c r="F245" s="117"/>
      <c r="G245" s="117"/>
      <c r="H245" s="117"/>
      <c r="I245" s="117"/>
      <c r="J245" s="117"/>
      <c r="K245" s="117"/>
      <c r="L245" s="117"/>
      <c r="M245" s="117"/>
      <c r="N245" s="117"/>
      <c r="O245" s="117"/>
      <c r="P245" s="117"/>
    </row>
    <row r="246" spans="2:16">
      <c r="B246" s="116"/>
      <c r="C246" s="116"/>
      <c r="D246" s="117"/>
      <c r="E246" s="117"/>
      <c r="F246" s="117"/>
      <c r="G246" s="117"/>
      <c r="H246" s="117"/>
      <c r="I246" s="117"/>
      <c r="J246" s="117"/>
      <c r="K246" s="117"/>
      <c r="L246" s="117"/>
      <c r="M246" s="117"/>
      <c r="N246" s="117"/>
      <c r="O246" s="117"/>
      <c r="P246" s="117"/>
    </row>
    <row r="247" spans="2:16">
      <c r="B247" s="116"/>
      <c r="C247" s="116"/>
      <c r="D247" s="117"/>
      <c r="E247" s="117"/>
      <c r="F247" s="117"/>
      <c r="G247" s="117"/>
      <c r="H247" s="117"/>
      <c r="I247" s="117"/>
      <c r="J247" s="117"/>
      <c r="K247" s="117"/>
      <c r="L247" s="117"/>
      <c r="M247" s="117"/>
      <c r="N247" s="117"/>
      <c r="O247" s="117"/>
      <c r="P247" s="117"/>
    </row>
    <row r="248" spans="2:16">
      <c r="B248" s="116"/>
      <c r="C248" s="116"/>
      <c r="D248" s="117"/>
      <c r="E248" s="117"/>
      <c r="F248" s="117"/>
      <c r="G248" s="117"/>
      <c r="H248" s="117"/>
      <c r="I248" s="117"/>
      <c r="J248" s="117"/>
      <c r="K248" s="117"/>
      <c r="L248" s="117"/>
      <c r="M248" s="117"/>
      <c r="N248" s="117"/>
      <c r="O248" s="117"/>
      <c r="P248" s="117"/>
    </row>
    <row r="249" spans="2:16">
      <c r="B249" s="116"/>
      <c r="C249" s="116"/>
      <c r="D249" s="117"/>
      <c r="E249" s="117"/>
      <c r="F249" s="117"/>
      <c r="G249" s="117"/>
      <c r="H249" s="117"/>
      <c r="I249" s="117"/>
      <c r="J249" s="117"/>
      <c r="K249" s="117"/>
      <c r="L249" s="117"/>
      <c r="M249" s="117"/>
      <c r="N249" s="117"/>
      <c r="O249" s="117"/>
      <c r="P249" s="117"/>
    </row>
    <row r="250" spans="2:16">
      <c r="B250" s="116"/>
      <c r="C250" s="116"/>
      <c r="D250" s="117"/>
      <c r="E250" s="117"/>
      <c r="F250" s="117"/>
      <c r="G250" s="117"/>
      <c r="H250" s="117"/>
      <c r="I250" s="117"/>
      <c r="J250" s="117"/>
      <c r="K250" s="117"/>
      <c r="L250" s="117"/>
      <c r="M250" s="117"/>
      <c r="N250" s="117"/>
      <c r="O250" s="117"/>
      <c r="P250" s="117"/>
    </row>
    <row r="251" spans="2:16">
      <c r="B251" s="116"/>
      <c r="C251" s="116"/>
      <c r="D251" s="117"/>
      <c r="E251" s="117"/>
      <c r="F251" s="117"/>
      <c r="G251" s="117"/>
      <c r="H251" s="117"/>
      <c r="I251" s="117"/>
      <c r="J251" s="117"/>
      <c r="K251" s="117"/>
      <c r="L251" s="117"/>
      <c r="M251" s="117"/>
      <c r="N251" s="117"/>
      <c r="O251" s="117"/>
      <c r="P251" s="117"/>
    </row>
    <row r="252" spans="2:16">
      <c r="B252" s="116"/>
      <c r="C252" s="116"/>
      <c r="D252" s="117"/>
      <c r="E252" s="117"/>
      <c r="F252" s="117"/>
      <c r="G252" s="117"/>
      <c r="H252" s="117"/>
      <c r="I252" s="117"/>
      <c r="J252" s="117"/>
      <c r="K252" s="117"/>
      <c r="L252" s="117"/>
      <c r="M252" s="117"/>
      <c r="N252" s="117"/>
      <c r="O252" s="117"/>
      <c r="P252" s="117"/>
    </row>
    <row r="253" spans="2:16">
      <c r="B253" s="116"/>
      <c r="C253" s="116"/>
      <c r="D253" s="117"/>
      <c r="E253" s="117"/>
      <c r="F253" s="117"/>
      <c r="G253" s="117"/>
      <c r="H253" s="117"/>
      <c r="I253" s="117"/>
      <c r="J253" s="117"/>
      <c r="K253" s="117"/>
      <c r="L253" s="117"/>
      <c r="M253" s="117"/>
      <c r="N253" s="117"/>
      <c r="O253" s="117"/>
      <c r="P253" s="117"/>
    </row>
    <row r="254" spans="2:16">
      <c r="B254" s="116"/>
      <c r="C254" s="116"/>
      <c r="D254" s="117"/>
      <c r="E254" s="117"/>
      <c r="F254" s="117"/>
      <c r="G254" s="117"/>
      <c r="H254" s="117"/>
      <c r="I254" s="117"/>
      <c r="J254" s="117"/>
      <c r="K254" s="117"/>
      <c r="L254" s="117"/>
      <c r="M254" s="117"/>
      <c r="N254" s="117"/>
      <c r="O254" s="117"/>
      <c r="P254" s="117"/>
    </row>
    <row r="255" spans="2:16">
      <c r="B255" s="116"/>
      <c r="C255" s="116"/>
      <c r="D255" s="117"/>
      <c r="E255" s="117"/>
      <c r="F255" s="117"/>
      <c r="G255" s="117"/>
      <c r="H255" s="117"/>
      <c r="I255" s="117"/>
      <c r="J255" s="117"/>
      <c r="K255" s="117"/>
      <c r="L255" s="117"/>
      <c r="M255" s="117"/>
      <c r="N255" s="117"/>
      <c r="O255" s="117"/>
      <c r="P255" s="117"/>
    </row>
    <row r="256" spans="2:16">
      <c r="B256" s="116"/>
      <c r="C256" s="116"/>
      <c r="D256" s="117"/>
      <c r="E256" s="117"/>
      <c r="F256" s="117"/>
      <c r="G256" s="117"/>
      <c r="H256" s="117"/>
      <c r="I256" s="117"/>
      <c r="J256" s="117"/>
      <c r="K256" s="117"/>
      <c r="L256" s="117"/>
      <c r="M256" s="117"/>
      <c r="N256" s="117"/>
      <c r="O256" s="117"/>
      <c r="P256" s="117"/>
    </row>
    <row r="257" spans="2:16">
      <c r="B257" s="116"/>
      <c r="C257" s="116"/>
      <c r="D257" s="117"/>
      <c r="E257" s="117"/>
      <c r="F257" s="117"/>
      <c r="G257" s="117"/>
      <c r="H257" s="117"/>
      <c r="I257" s="117"/>
      <c r="J257" s="117"/>
      <c r="K257" s="117"/>
      <c r="L257" s="117"/>
      <c r="M257" s="117"/>
      <c r="N257" s="117"/>
      <c r="O257" s="117"/>
      <c r="P257" s="117"/>
    </row>
    <row r="258" spans="2:16">
      <c r="B258" s="116"/>
      <c r="C258" s="116"/>
      <c r="D258" s="117"/>
      <c r="E258" s="117"/>
      <c r="F258" s="117"/>
      <c r="G258" s="117"/>
      <c r="H258" s="117"/>
      <c r="I258" s="117"/>
      <c r="J258" s="117"/>
      <c r="K258" s="117"/>
      <c r="L258" s="117"/>
      <c r="M258" s="117"/>
      <c r="N258" s="117"/>
      <c r="O258" s="117"/>
      <c r="P258" s="117"/>
    </row>
    <row r="259" spans="2:16">
      <c r="B259" s="116"/>
      <c r="C259" s="116"/>
      <c r="D259" s="117"/>
      <c r="E259" s="117"/>
      <c r="F259" s="117"/>
      <c r="G259" s="117"/>
      <c r="H259" s="117"/>
      <c r="I259" s="117"/>
      <c r="J259" s="117"/>
      <c r="K259" s="117"/>
      <c r="L259" s="117"/>
      <c r="M259" s="117"/>
      <c r="N259" s="117"/>
      <c r="O259" s="117"/>
      <c r="P259" s="117"/>
    </row>
    <row r="260" spans="2:16">
      <c r="B260" s="116"/>
      <c r="C260" s="116"/>
      <c r="D260" s="117"/>
      <c r="E260" s="117"/>
      <c r="F260" s="117"/>
      <c r="G260" s="117"/>
      <c r="H260" s="117"/>
      <c r="I260" s="117"/>
      <c r="J260" s="117"/>
      <c r="K260" s="117"/>
      <c r="L260" s="117"/>
      <c r="M260" s="117"/>
      <c r="N260" s="117"/>
      <c r="O260" s="117"/>
      <c r="P260" s="117"/>
    </row>
    <row r="261" spans="2:16">
      <c r="B261" s="116"/>
      <c r="C261" s="116"/>
      <c r="D261" s="117"/>
      <c r="E261" s="117"/>
      <c r="F261" s="117"/>
      <c r="G261" s="117"/>
      <c r="H261" s="117"/>
      <c r="I261" s="117"/>
      <c r="J261" s="117"/>
      <c r="K261" s="117"/>
      <c r="L261" s="117"/>
      <c r="M261" s="117"/>
      <c r="N261" s="117"/>
      <c r="O261" s="117"/>
      <c r="P261" s="117"/>
    </row>
    <row r="262" spans="2:16">
      <c r="B262" s="116"/>
      <c r="C262" s="116"/>
      <c r="D262" s="117"/>
      <c r="E262" s="117"/>
      <c r="F262" s="117"/>
      <c r="G262" s="117"/>
      <c r="H262" s="117"/>
      <c r="I262" s="117"/>
      <c r="J262" s="117"/>
      <c r="K262" s="117"/>
      <c r="L262" s="117"/>
      <c r="M262" s="117"/>
      <c r="N262" s="117"/>
      <c r="O262" s="117"/>
      <c r="P262" s="117"/>
    </row>
    <row r="263" spans="2:16">
      <c r="B263" s="116"/>
      <c r="C263" s="116"/>
      <c r="D263" s="117"/>
      <c r="E263" s="117"/>
      <c r="F263" s="117"/>
      <c r="G263" s="117"/>
      <c r="H263" s="117"/>
      <c r="I263" s="117"/>
      <c r="J263" s="117"/>
      <c r="K263" s="117"/>
      <c r="L263" s="117"/>
      <c r="M263" s="117"/>
      <c r="N263" s="117"/>
      <c r="O263" s="117"/>
      <c r="P263" s="117"/>
    </row>
    <row r="264" spans="2:16">
      <c r="B264" s="116"/>
      <c r="C264" s="116"/>
      <c r="D264" s="117"/>
      <c r="E264" s="117"/>
      <c r="F264" s="117"/>
      <c r="G264" s="117"/>
      <c r="H264" s="117"/>
      <c r="I264" s="117"/>
      <c r="J264" s="117"/>
      <c r="K264" s="117"/>
      <c r="L264" s="117"/>
      <c r="M264" s="117"/>
      <c r="N264" s="117"/>
      <c r="O264" s="117"/>
      <c r="P264" s="117"/>
    </row>
    <row r="265" spans="2:16">
      <c r="B265" s="116"/>
      <c r="C265" s="116"/>
      <c r="D265" s="117"/>
      <c r="E265" s="117"/>
      <c r="F265" s="117"/>
      <c r="G265" s="117"/>
      <c r="H265" s="117"/>
      <c r="I265" s="117"/>
      <c r="J265" s="117"/>
      <c r="K265" s="117"/>
      <c r="L265" s="117"/>
      <c r="M265" s="117"/>
      <c r="N265" s="117"/>
      <c r="O265" s="117"/>
      <c r="P265" s="117"/>
    </row>
    <row r="266" spans="2:16">
      <c r="B266" s="116"/>
      <c r="C266" s="116"/>
      <c r="D266" s="117"/>
      <c r="E266" s="117"/>
      <c r="F266" s="117"/>
      <c r="G266" s="117"/>
      <c r="H266" s="117"/>
      <c r="I266" s="117"/>
      <c r="J266" s="117"/>
      <c r="K266" s="117"/>
      <c r="L266" s="117"/>
      <c r="M266" s="117"/>
      <c r="N266" s="117"/>
      <c r="O266" s="117"/>
      <c r="P266" s="117"/>
    </row>
    <row r="267" spans="2:16">
      <c r="B267" s="116"/>
      <c r="C267" s="116"/>
      <c r="D267" s="117"/>
      <c r="E267" s="117"/>
      <c r="F267" s="117"/>
      <c r="G267" s="117"/>
      <c r="H267" s="117"/>
      <c r="I267" s="117"/>
      <c r="J267" s="117"/>
      <c r="K267" s="117"/>
      <c r="L267" s="117"/>
      <c r="M267" s="117"/>
      <c r="N267" s="117"/>
      <c r="O267" s="117"/>
      <c r="P267" s="117"/>
    </row>
    <row r="268" spans="2:16">
      <c r="B268" s="116"/>
      <c r="C268" s="116"/>
      <c r="D268" s="117"/>
      <c r="E268" s="117"/>
      <c r="F268" s="117"/>
      <c r="G268" s="117"/>
      <c r="H268" s="117"/>
      <c r="I268" s="117"/>
      <c r="J268" s="117"/>
      <c r="K268" s="117"/>
      <c r="L268" s="117"/>
      <c r="M268" s="117"/>
      <c r="N268" s="117"/>
      <c r="O268" s="117"/>
      <c r="P268" s="117"/>
    </row>
    <row r="269" spans="2:16">
      <c r="B269" s="116"/>
      <c r="C269" s="116"/>
      <c r="D269" s="117"/>
      <c r="E269" s="117"/>
      <c r="F269" s="117"/>
      <c r="G269" s="117"/>
      <c r="H269" s="117"/>
      <c r="I269" s="117"/>
      <c r="J269" s="117"/>
      <c r="K269" s="117"/>
      <c r="L269" s="117"/>
      <c r="M269" s="117"/>
      <c r="N269" s="117"/>
      <c r="O269" s="117"/>
      <c r="P269" s="117"/>
    </row>
    <row r="270" spans="2:16">
      <c r="B270" s="116"/>
      <c r="C270" s="116"/>
      <c r="D270" s="117"/>
      <c r="E270" s="117"/>
      <c r="F270" s="117"/>
      <c r="G270" s="117"/>
      <c r="H270" s="117"/>
      <c r="I270" s="117"/>
      <c r="J270" s="117"/>
      <c r="K270" s="117"/>
      <c r="L270" s="117"/>
      <c r="M270" s="117"/>
      <c r="N270" s="117"/>
      <c r="O270" s="117"/>
      <c r="P270" s="117"/>
    </row>
    <row r="271" spans="2:16">
      <c r="B271" s="116"/>
      <c r="C271" s="116"/>
      <c r="D271" s="117"/>
      <c r="E271" s="117"/>
      <c r="F271" s="117"/>
      <c r="G271" s="117"/>
      <c r="H271" s="117"/>
      <c r="I271" s="117"/>
      <c r="J271" s="117"/>
      <c r="K271" s="117"/>
      <c r="L271" s="117"/>
      <c r="M271" s="117"/>
      <c r="N271" s="117"/>
      <c r="O271" s="117"/>
      <c r="P271" s="117"/>
    </row>
    <row r="272" spans="2:16">
      <c r="B272" s="116"/>
      <c r="C272" s="116"/>
      <c r="D272" s="117"/>
      <c r="E272" s="117"/>
      <c r="F272" s="117"/>
      <c r="G272" s="117"/>
      <c r="H272" s="117"/>
      <c r="I272" s="117"/>
      <c r="J272" s="117"/>
      <c r="K272" s="117"/>
      <c r="L272" s="117"/>
      <c r="M272" s="117"/>
      <c r="N272" s="117"/>
      <c r="O272" s="117"/>
      <c r="P272" s="117"/>
    </row>
    <row r="273" spans="2:16">
      <c r="B273" s="116"/>
      <c r="C273" s="116"/>
      <c r="D273" s="117"/>
      <c r="E273" s="117"/>
      <c r="F273" s="117"/>
      <c r="G273" s="117"/>
      <c r="H273" s="117"/>
      <c r="I273" s="117"/>
      <c r="J273" s="117"/>
      <c r="K273" s="117"/>
      <c r="L273" s="117"/>
      <c r="M273" s="117"/>
      <c r="N273" s="117"/>
      <c r="O273" s="117"/>
      <c r="P273" s="117"/>
    </row>
    <row r="274" spans="2:16">
      <c r="B274" s="116"/>
      <c r="C274" s="116"/>
      <c r="D274" s="117"/>
      <c r="E274" s="117"/>
      <c r="F274" s="117"/>
      <c r="G274" s="117"/>
      <c r="H274" s="117"/>
      <c r="I274" s="117"/>
      <c r="J274" s="117"/>
      <c r="K274" s="117"/>
      <c r="L274" s="117"/>
      <c r="M274" s="117"/>
      <c r="N274" s="117"/>
      <c r="O274" s="117"/>
      <c r="P274" s="117"/>
    </row>
    <row r="275" spans="2:16">
      <c r="B275" s="116"/>
      <c r="C275" s="116"/>
      <c r="D275" s="117"/>
      <c r="E275" s="117"/>
      <c r="F275" s="117"/>
      <c r="G275" s="117"/>
      <c r="H275" s="117"/>
      <c r="I275" s="117"/>
      <c r="J275" s="117"/>
      <c r="K275" s="117"/>
      <c r="L275" s="117"/>
      <c r="M275" s="117"/>
      <c r="N275" s="117"/>
      <c r="O275" s="117"/>
      <c r="P275" s="117"/>
    </row>
    <row r="276" spans="2:16">
      <c r="B276" s="116"/>
      <c r="C276" s="116"/>
      <c r="D276" s="117"/>
      <c r="E276" s="117"/>
      <c r="F276" s="117"/>
      <c r="G276" s="117"/>
      <c r="H276" s="117"/>
      <c r="I276" s="117"/>
      <c r="J276" s="117"/>
      <c r="K276" s="117"/>
      <c r="L276" s="117"/>
      <c r="M276" s="117"/>
      <c r="N276" s="117"/>
      <c r="O276" s="117"/>
      <c r="P276" s="117"/>
    </row>
    <row r="277" spans="2:16">
      <c r="B277" s="116"/>
      <c r="C277" s="116"/>
      <c r="D277" s="117"/>
      <c r="E277" s="117"/>
      <c r="F277" s="117"/>
      <c r="G277" s="117"/>
      <c r="H277" s="117"/>
      <c r="I277" s="117"/>
      <c r="J277" s="117"/>
      <c r="K277" s="117"/>
      <c r="L277" s="117"/>
      <c r="M277" s="117"/>
      <c r="N277" s="117"/>
      <c r="O277" s="117"/>
      <c r="P277" s="117"/>
    </row>
    <row r="278" spans="2:16">
      <c r="B278" s="116"/>
      <c r="C278" s="116"/>
      <c r="D278" s="117"/>
      <c r="E278" s="117"/>
      <c r="F278" s="117"/>
      <c r="G278" s="117"/>
      <c r="H278" s="117"/>
      <c r="I278" s="117"/>
      <c r="J278" s="117"/>
      <c r="K278" s="117"/>
      <c r="L278" s="117"/>
      <c r="M278" s="117"/>
      <c r="N278" s="117"/>
      <c r="O278" s="117"/>
      <c r="P278" s="117"/>
    </row>
    <row r="279" spans="2:16">
      <c r="B279" s="116"/>
      <c r="C279" s="116"/>
      <c r="D279" s="117"/>
      <c r="E279" s="117"/>
      <c r="F279" s="117"/>
      <c r="G279" s="117"/>
      <c r="H279" s="117"/>
      <c r="I279" s="117"/>
      <c r="J279" s="117"/>
      <c r="K279" s="117"/>
      <c r="L279" s="117"/>
      <c r="M279" s="117"/>
      <c r="N279" s="117"/>
      <c r="O279" s="117"/>
      <c r="P279" s="117"/>
    </row>
    <row r="280" spans="2:16">
      <c r="B280" s="116"/>
      <c r="C280" s="116"/>
      <c r="D280" s="117"/>
      <c r="E280" s="117"/>
      <c r="F280" s="117"/>
      <c r="G280" s="117"/>
      <c r="H280" s="117"/>
      <c r="I280" s="117"/>
      <c r="J280" s="117"/>
      <c r="K280" s="117"/>
      <c r="L280" s="117"/>
      <c r="M280" s="117"/>
      <c r="N280" s="117"/>
      <c r="O280" s="117"/>
      <c r="P280" s="117"/>
    </row>
    <row r="281" spans="2:16">
      <c r="B281" s="116"/>
      <c r="C281" s="116"/>
      <c r="D281" s="117"/>
      <c r="E281" s="117"/>
      <c r="F281" s="117"/>
      <c r="G281" s="117"/>
      <c r="H281" s="117"/>
      <c r="I281" s="117"/>
      <c r="J281" s="117"/>
      <c r="K281" s="117"/>
      <c r="L281" s="117"/>
      <c r="M281" s="117"/>
      <c r="N281" s="117"/>
      <c r="O281" s="117"/>
      <c r="P281" s="117"/>
    </row>
    <row r="282" spans="2:16">
      <c r="B282" s="116"/>
      <c r="C282" s="116"/>
      <c r="D282" s="117"/>
      <c r="E282" s="117"/>
      <c r="F282" s="117"/>
      <c r="G282" s="117"/>
      <c r="H282" s="117"/>
      <c r="I282" s="117"/>
      <c r="J282" s="117"/>
      <c r="K282" s="117"/>
      <c r="L282" s="117"/>
      <c r="M282" s="117"/>
      <c r="N282" s="117"/>
      <c r="O282" s="117"/>
      <c r="P282" s="117"/>
    </row>
    <row r="283" spans="2:16">
      <c r="B283" s="116"/>
      <c r="C283" s="116"/>
      <c r="D283" s="117"/>
      <c r="E283" s="117"/>
      <c r="F283" s="117"/>
      <c r="G283" s="117"/>
      <c r="H283" s="117"/>
      <c r="I283" s="117"/>
      <c r="J283" s="117"/>
      <c r="K283" s="117"/>
      <c r="L283" s="117"/>
      <c r="M283" s="117"/>
      <c r="N283" s="117"/>
      <c r="O283" s="117"/>
      <c r="P283" s="117"/>
    </row>
    <row r="284" spans="2:16">
      <c r="B284" s="116"/>
      <c r="C284" s="116"/>
      <c r="D284" s="117"/>
      <c r="E284" s="117"/>
      <c r="F284" s="117"/>
      <c r="G284" s="117"/>
      <c r="H284" s="117"/>
      <c r="I284" s="117"/>
      <c r="J284" s="117"/>
      <c r="K284" s="117"/>
      <c r="L284" s="117"/>
      <c r="M284" s="117"/>
      <c r="N284" s="117"/>
      <c r="O284" s="117"/>
      <c r="P284" s="117"/>
    </row>
    <row r="285" spans="2:16">
      <c r="B285" s="116"/>
      <c r="C285" s="116"/>
      <c r="D285" s="117"/>
      <c r="E285" s="117"/>
      <c r="F285" s="117"/>
      <c r="G285" s="117"/>
      <c r="H285" s="117"/>
      <c r="I285" s="117"/>
      <c r="J285" s="117"/>
      <c r="K285" s="117"/>
      <c r="L285" s="117"/>
      <c r="M285" s="117"/>
      <c r="N285" s="117"/>
      <c r="O285" s="117"/>
      <c r="P285" s="117"/>
    </row>
    <row r="286" spans="2:16">
      <c r="B286" s="116"/>
      <c r="C286" s="116"/>
      <c r="D286" s="117"/>
      <c r="E286" s="117"/>
      <c r="F286" s="117"/>
      <c r="G286" s="117"/>
      <c r="H286" s="117"/>
      <c r="I286" s="117"/>
      <c r="J286" s="117"/>
      <c r="K286" s="117"/>
      <c r="L286" s="117"/>
      <c r="M286" s="117"/>
      <c r="N286" s="117"/>
      <c r="O286" s="117"/>
      <c r="P286" s="117"/>
    </row>
    <row r="287" spans="2:16">
      <c r="B287" s="116"/>
      <c r="C287" s="116"/>
      <c r="D287" s="117"/>
      <c r="E287" s="117"/>
      <c r="F287" s="117"/>
      <c r="G287" s="117"/>
      <c r="H287" s="117"/>
      <c r="I287" s="117"/>
      <c r="J287" s="117"/>
      <c r="K287" s="117"/>
      <c r="L287" s="117"/>
      <c r="M287" s="117"/>
      <c r="N287" s="117"/>
      <c r="O287" s="117"/>
      <c r="P287" s="117"/>
    </row>
    <row r="288" spans="2:16">
      <c r="B288" s="116"/>
      <c r="C288" s="116"/>
      <c r="D288" s="117"/>
      <c r="E288" s="117"/>
      <c r="F288" s="117"/>
      <c r="G288" s="117"/>
      <c r="H288" s="117"/>
      <c r="I288" s="117"/>
      <c r="J288" s="117"/>
      <c r="K288" s="117"/>
      <c r="L288" s="117"/>
      <c r="M288" s="117"/>
      <c r="N288" s="117"/>
      <c r="O288" s="117"/>
      <c r="P288" s="117"/>
    </row>
    <row r="289" spans="2:16">
      <c r="B289" s="116"/>
      <c r="C289" s="116"/>
      <c r="D289" s="117"/>
      <c r="E289" s="117"/>
      <c r="F289" s="117"/>
      <c r="G289" s="117"/>
      <c r="H289" s="117"/>
      <c r="I289" s="117"/>
      <c r="J289" s="117"/>
      <c r="K289" s="117"/>
      <c r="L289" s="117"/>
      <c r="M289" s="117"/>
      <c r="N289" s="117"/>
      <c r="O289" s="117"/>
      <c r="P289" s="117"/>
    </row>
    <row r="290" spans="2:16">
      <c r="B290" s="116"/>
      <c r="C290" s="116"/>
      <c r="D290" s="117"/>
      <c r="E290" s="117"/>
      <c r="F290" s="117"/>
      <c r="G290" s="117"/>
      <c r="H290" s="117"/>
      <c r="I290" s="117"/>
      <c r="J290" s="117"/>
      <c r="K290" s="117"/>
      <c r="L290" s="117"/>
      <c r="M290" s="117"/>
      <c r="N290" s="117"/>
      <c r="O290" s="117"/>
      <c r="P290" s="117"/>
    </row>
    <row r="291" spans="2:16">
      <c r="B291" s="116"/>
      <c r="C291" s="116"/>
      <c r="D291" s="117"/>
      <c r="E291" s="117"/>
      <c r="F291" s="117"/>
      <c r="G291" s="117"/>
      <c r="H291" s="117"/>
      <c r="I291" s="117"/>
      <c r="J291" s="117"/>
      <c r="K291" s="117"/>
      <c r="L291" s="117"/>
      <c r="M291" s="117"/>
      <c r="N291" s="117"/>
      <c r="O291" s="117"/>
      <c r="P291" s="117"/>
    </row>
    <row r="292" spans="2:16">
      <c r="B292" s="116"/>
      <c r="C292" s="116"/>
      <c r="D292" s="117"/>
      <c r="E292" s="117"/>
      <c r="F292" s="117"/>
      <c r="G292" s="117"/>
      <c r="H292" s="117"/>
      <c r="I292" s="117"/>
      <c r="J292" s="117"/>
      <c r="K292" s="117"/>
      <c r="L292" s="117"/>
      <c r="M292" s="117"/>
      <c r="N292" s="117"/>
      <c r="O292" s="117"/>
      <c r="P292" s="117"/>
    </row>
    <row r="293" spans="2:16">
      <c r="B293" s="116"/>
      <c r="C293" s="116"/>
      <c r="D293" s="117"/>
      <c r="E293" s="117"/>
      <c r="F293" s="117"/>
      <c r="G293" s="117"/>
      <c r="H293" s="117"/>
      <c r="I293" s="117"/>
      <c r="J293" s="117"/>
      <c r="K293" s="117"/>
      <c r="L293" s="117"/>
      <c r="M293" s="117"/>
      <c r="N293" s="117"/>
      <c r="O293" s="117"/>
      <c r="P293" s="117"/>
    </row>
    <row r="294" spans="2:16">
      <c r="B294" s="116"/>
      <c r="C294" s="116"/>
      <c r="D294" s="117"/>
      <c r="E294" s="117"/>
      <c r="F294" s="117"/>
      <c r="G294" s="117"/>
      <c r="H294" s="117"/>
      <c r="I294" s="117"/>
      <c r="J294" s="117"/>
      <c r="K294" s="117"/>
      <c r="L294" s="117"/>
      <c r="M294" s="117"/>
      <c r="N294" s="117"/>
      <c r="O294" s="117"/>
      <c r="P294" s="117"/>
    </row>
    <row r="295" spans="2:16">
      <c r="B295" s="116"/>
      <c r="C295" s="116"/>
      <c r="D295" s="117"/>
      <c r="E295" s="117"/>
      <c r="F295" s="117"/>
      <c r="G295" s="117"/>
      <c r="H295" s="117"/>
      <c r="I295" s="117"/>
      <c r="J295" s="117"/>
      <c r="K295" s="117"/>
      <c r="L295" s="117"/>
      <c r="M295" s="117"/>
      <c r="N295" s="117"/>
      <c r="O295" s="117"/>
      <c r="P295" s="117"/>
    </row>
    <row r="296" spans="2:16">
      <c r="B296" s="116"/>
      <c r="C296" s="116"/>
      <c r="D296" s="117"/>
      <c r="E296" s="117"/>
      <c r="F296" s="117"/>
      <c r="G296" s="117"/>
      <c r="H296" s="117"/>
      <c r="I296" s="117"/>
      <c r="J296" s="117"/>
      <c r="K296" s="117"/>
      <c r="L296" s="117"/>
      <c r="M296" s="117"/>
      <c r="N296" s="117"/>
      <c r="O296" s="117"/>
      <c r="P296" s="117"/>
    </row>
    <row r="297" spans="2:16">
      <c r="B297" s="116"/>
      <c r="C297" s="116"/>
      <c r="D297" s="117"/>
      <c r="E297" s="117"/>
      <c r="F297" s="117"/>
      <c r="G297" s="117"/>
      <c r="H297" s="117"/>
      <c r="I297" s="117"/>
      <c r="J297" s="117"/>
      <c r="K297" s="117"/>
      <c r="L297" s="117"/>
      <c r="M297" s="117"/>
      <c r="N297" s="117"/>
      <c r="O297" s="117"/>
      <c r="P297" s="117"/>
    </row>
    <row r="298" spans="2:16">
      <c r="B298" s="116"/>
      <c r="C298" s="116"/>
      <c r="D298" s="117"/>
      <c r="E298" s="117"/>
      <c r="F298" s="117"/>
      <c r="G298" s="117"/>
      <c r="H298" s="117"/>
      <c r="I298" s="117"/>
      <c r="J298" s="117"/>
      <c r="K298" s="117"/>
      <c r="L298" s="117"/>
      <c r="M298" s="117"/>
      <c r="N298" s="117"/>
      <c r="O298" s="117"/>
      <c r="P298" s="117"/>
    </row>
    <row r="299" spans="2:16">
      <c r="B299" s="116"/>
      <c r="C299" s="116"/>
      <c r="D299" s="117"/>
      <c r="E299" s="117"/>
      <c r="F299" s="117"/>
      <c r="G299" s="117"/>
      <c r="H299" s="117"/>
      <c r="I299" s="117"/>
      <c r="J299" s="117"/>
      <c r="K299" s="117"/>
      <c r="L299" s="117"/>
      <c r="M299" s="117"/>
      <c r="N299" s="117"/>
      <c r="O299" s="117"/>
      <c r="P299" s="117"/>
    </row>
    <row r="300" spans="2:16">
      <c r="B300" s="116"/>
      <c r="C300" s="116"/>
      <c r="D300" s="117"/>
      <c r="E300" s="117"/>
      <c r="F300" s="117"/>
      <c r="G300" s="117"/>
      <c r="H300" s="117"/>
      <c r="I300" s="117"/>
      <c r="J300" s="117"/>
      <c r="K300" s="117"/>
      <c r="L300" s="117"/>
      <c r="M300" s="117"/>
      <c r="N300" s="117"/>
      <c r="O300" s="117"/>
      <c r="P300" s="117"/>
    </row>
    <row r="301" spans="2:16">
      <c r="B301" s="116"/>
      <c r="C301" s="116"/>
      <c r="D301" s="117"/>
      <c r="E301" s="117"/>
      <c r="F301" s="117"/>
      <c r="G301" s="117"/>
      <c r="H301" s="117"/>
      <c r="I301" s="117"/>
      <c r="J301" s="117"/>
      <c r="K301" s="117"/>
      <c r="L301" s="117"/>
      <c r="M301" s="117"/>
      <c r="N301" s="117"/>
      <c r="O301" s="117"/>
      <c r="P301" s="117"/>
    </row>
    <row r="302" spans="2:16">
      <c r="B302" s="116"/>
      <c r="C302" s="116"/>
      <c r="D302" s="117"/>
      <c r="E302" s="117"/>
      <c r="F302" s="117"/>
      <c r="G302" s="117"/>
      <c r="H302" s="117"/>
      <c r="I302" s="117"/>
      <c r="J302" s="117"/>
      <c r="K302" s="117"/>
      <c r="L302" s="117"/>
      <c r="M302" s="117"/>
      <c r="N302" s="117"/>
      <c r="O302" s="117"/>
      <c r="P302" s="117"/>
    </row>
    <row r="303" spans="2:16">
      <c r="B303" s="116"/>
      <c r="C303" s="116"/>
      <c r="D303" s="117"/>
      <c r="E303" s="117"/>
      <c r="F303" s="117"/>
      <c r="G303" s="117"/>
      <c r="H303" s="117"/>
      <c r="I303" s="117"/>
      <c r="J303" s="117"/>
      <c r="K303" s="117"/>
      <c r="L303" s="117"/>
      <c r="M303" s="117"/>
      <c r="N303" s="117"/>
      <c r="O303" s="117"/>
      <c r="P303" s="117"/>
    </row>
    <row r="304" spans="2:16">
      <c r="B304" s="116"/>
      <c r="C304" s="116"/>
      <c r="D304" s="117"/>
      <c r="E304" s="117"/>
      <c r="F304" s="117"/>
      <c r="G304" s="117"/>
      <c r="H304" s="117"/>
      <c r="I304" s="117"/>
      <c r="J304" s="117"/>
      <c r="K304" s="117"/>
      <c r="L304" s="117"/>
      <c r="M304" s="117"/>
      <c r="N304" s="117"/>
      <c r="O304" s="117"/>
      <c r="P304" s="117"/>
    </row>
    <row r="305" spans="2:16">
      <c r="B305" s="116"/>
      <c r="C305" s="116"/>
      <c r="D305" s="117"/>
      <c r="E305" s="117"/>
      <c r="F305" s="117"/>
      <c r="G305" s="117"/>
      <c r="H305" s="117"/>
      <c r="I305" s="117"/>
      <c r="J305" s="117"/>
      <c r="K305" s="117"/>
      <c r="L305" s="117"/>
      <c r="M305" s="117"/>
      <c r="N305" s="117"/>
      <c r="O305" s="117"/>
      <c r="P305" s="117"/>
    </row>
    <row r="306" spans="2:16">
      <c r="B306" s="116"/>
      <c r="C306" s="116"/>
      <c r="D306" s="117"/>
      <c r="E306" s="117"/>
      <c r="F306" s="117"/>
      <c r="G306" s="117"/>
      <c r="H306" s="117"/>
      <c r="I306" s="117"/>
      <c r="J306" s="117"/>
      <c r="K306" s="117"/>
      <c r="L306" s="117"/>
      <c r="M306" s="117"/>
      <c r="N306" s="117"/>
      <c r="O306" s="117"/>
      <c r="P306" s="117"/>
    </row>
    <row r="307" spans="2:16">
      <c r="B307" s="116"/>
      <c r="C307" s="116"/>
      <c r="D307" s="117"/>
      <c r="E307" s="117"/>
      <c r="F307" s="117"/>
      <c r="G307" s="117"/>
      <c r="H307" s="117"/>
      <c r="I307" s="117"/>
      <c r="J307" s="117"/>
      <c r="K307" s="117"/>
      <c r="L307" s="117"/>
      <c r="M307" s="117"/>
      <c r="N307" s="117"/>
      <c r="O307" s="117"/>
      <c r="P307" s="117"/>
    </row>
    <row r="308" spans="2:16">
      <c r="B308" s="116"/>
      <c r="C308" s="116"/>
      <c r="D308" s="117"/>
      <c r="E308" s="117"/>
      <c r="F308" s="117"/>
      <c r="G308" s="117"/>
      <c r="H308" s="117"/>
      <c r="I308" s="117"/>
      <c r="J308" s="117"/>
      <c r="K308" s="117"/>
      <c r="L308" s="117"/>
      <c r="M308" s="117"/>
      <c r="N308" s="117"/>
      <c r="O308" s="117"/>
      <c r="P308" s="117"/>
    </row>
    <row r="309" spans="2:16">
      <c r="B309" s="116"/>
      <c r="C309" s="116"/>
      <c r="D309" s="117"/>
      <c r="E309" s="117"/>
      <c r="F309" s="117"/>
      <c r="G309" s="117"/>
      <c r="H309" s="117"/>
      <c r="I309" s="117"/>
      <c r="J309" s="117"/>
      <c r="K309" s="117"/>
      <c r="L309" s="117"/>
      <c r="M309" s="117"/>
      <c r="N309" s="117"/>
      <c r="O309" s="117"/>
      <c r="P309" s="117"/>
    </row>
    <row r="310" spans="2:16">
      <c r="B310" s="116"/>
      <c r="C310" s="116"/>
      <c r="D310" s="117"/>
      <c r="E310" s="117"/>
      <c r="F310" s="117"/>
      <c r="G310" s="117"/>
      <c r="H310" s="117"/>
      <c r="I310" s="117"/>
      <c r="J310" s="117"/>
      <c r="K310" s="117"/>
      <c r="L310" s="117"/>
      <c r="M310" s="117"/>
      <c r="N310" s="117"/>
      <c r="O310" s="117"/>
      <c r="P310" s="117"/>
    </row>
    <row r="311" spans="2:16">
      <c r="B311" s="116"/>
      <c r="C311" s="116"/>
      <c r="D311" s="117"/>
      <c r="E311" s="117"/>
      <c r="F311" s="117"/>
      <c r="G311" s="117"/>
      <c r="H311" s="117"/>
      <c r="I311" s="117"/>
      <c r="J311" s="117"/>
      <c r="K311" s="117"/>
      <c r="L311" s="117"/>
      <c r="M311" s="117"/>
      <c r="N311" s="117"/>
      <c r="O311" s="117"/>
      <c r="P311" s="117"/>
    </row>
    <row r="312" spans="2:16">
      <c r="B312" s="116"/>
      <c r="C312" s="116"/>
      <c r="D312" s="117"/>
      <c r="E312" s="117"/>
      <c r="F312" s="117"/>
      <c r="G312" s="117"/>
      <c r="H312" s="117"/>
      <c r="I312" s="117"/>
      <c r="J312" s="117"/>
      <c r="K312" s="117"/>
      <c r="L312" s="117"/>
      <c r="M312" s="117"/>
      <c r="N312" s="117"/>
      <c r="O312" s="117"/>
      <c r="P312" s="117"/>
    </row>
    <row r="313" spans="2:16">
      <c r="B313" s="116"/>
      <c r="C313" s="116"/>
      <c r="D313" s="117"/>
      <c r="E313" s="117"/>
      <c r="F313" s="117"/>
      <c r="G313" s="117"/>
      <c r="H313" s="117"/>
      <c r="I313" s="117"/>
      <c r="J313" s="117"/>
      <c r="K313" s="117"/>
      <c r="L313" s="117"/>
      <c r="M313" s="117"/>
      <c r="N313" s="117"/>
      <c r="O313" s="117"/>
      <c r="P313" s="117"/>
    </row>
    <row r="314" spans="2:16">
      <c r="B314" s="116"/>
      <c r="C314" s="116"/>
      <c r="D314" s="117"/>
      <c r="E314" s="117"/>
      <c r="F314" s="117"/>
      <c r="G314" s="117"/>
      <c r="H314" s="117"/>
      <c r="I314" s="117"/>
      <c r="J314" s="117"/>
      <c r="K314" s="117"/>
      <c r="L314" s="117"/>
      <c r="M314" s="117"/>
      <c r="N314" s="117"/>
      <c r="O314" s="117"/>
      <c r="P314" s="117"/>
    </row>
    <row r="315" spans="2:16">
      <c r="B315" s="116"/>
      <c r="C315" s="116"/>
      <c r="D315" s="117"/>
      <c r="E315" s="117"/>
      <c r="F315" s="117"/>
      <c r="G315" s="117"/>
      <c r="H315" s="117"/>
      <c r="I315" s="117"/>
      <c r="J315" s="117"/>
      <c r="K315" s="117"/>
      <c r="L315" s="117"/>
      <c r="M315" s="117"/>
      <c r="N315" s="117"/>
      <c r="O315" s="117"/>
      <c r="P315" s="117"/>
    </row>
    <row r="316" spans="2:16">
      <c r="B316" s="116"/>
      <c r="C316" s="116"/>
      <c r="D316" s="117"/>
      <c r="E316" s="117"/>
      <c r="F316" s="117"/>
      <c r="G316" s="117"/>
      <c r="H316" s="117"/>
      <c r="I316" s="117"/>
      <c r="J316" s="117"/>
      <c r="K316" s="117"/>
      <c r="L316" s="117"/>
      <c r="M316" s="117"/>
      <c r="N316" s="117"/>
      <c r="O316" s="117"/>
      <c r="P316" s="117"/>
    </row>
    <row r="317" spans="2:16">
      <c r="B317" s="116"/>
      <c r="C317" s="116"/>
      <c r="D317" s="117"/>
      <c r="E317" s="117"/>
      <c r="F317" s="117"/>
      <c r="G317" s="117"/>
      <c r="H317" s="117"/>
      <c r="I317" s="117"/>
      <c r="J317" s="117"/>
      <c r="K317" s="117"/>
      <c r="L317" s="117"/>
      <c r="M317" s="117"/>
      <c r="N317" s="117"/>
      <c r="O317" s="117"/>
      <c r="P317" s="117"/>
    </row>
    <row r="318" spans="2:16">
      <c r="B318" s="116"/>
      <c r="C318" s="116"/>
      <c r="D318" s="117"/>
      <c r="E318" s="117"/>
      <c r="F318" s="117"/>
      <c r="G318" s="117"/>
      <c r="H318" s="117"/>
      <c r="I318" s="117"/>
      <c r="J318" s="117"/>
      <c r="K318" s="117"/>
      <c r="L318" s="117"/>
      <c r="M318" s="117"/>
      <c r="N318" s="117"/>
      <c r="O318" s="117"/>
      <c r="P318" s="117"/>
    </row>
    <row r="319" spans="2:16">
      <c r="B319" s="116"/>
      <c r="C319" s="116"/>
      <c r="D319" s="117"/>
      <c r="E319" s="117"/>
      <c r="F319" s="117"/>
      <c r="G319" s="117"/>
      <c r="H319" s="117"/>
      <c r="I319" s="117"/>
      <c r="J319" s="117"/>
      <c r="K319" s="117"/>
      <c r="L319" s="117"/>
      <c r="M319" s="117"/>
      <c r="N319" s="117"/>
      <c r="O319" s="117"/>
      <c r="P319" s="117"/>
    </row>
    <row r="320" spans="2:16">
      <c r="B320" s="116"/>
      <c r="C320" s="116"/>
      <c r="D320" s="117"/>
      <c r="E320" s="117"/>
      <c r="F320" s="117"/>
      <c r="G320" s="117"/>
      <c r="H320" s="117"/>
      <c r="I320" s="117"/>
      <c r="J320" s="117"/>
      <c r="K320" s="117"/>
      <c r="L320" s="117"/>
      <c r="M320" s="117"/>
      <c r="N320" s="117"/>
      <c r="O320" s="117"/>
      <c r="P320" s="117"/>
    </row>
    <row r="321" spans="2:16">
      <c r="B321" s="116"/>
      <c r="C321" s="116"/>
      <c r="D321" s="117"/>
      <c r="E321" s="117"/>
      <c r="F321" s="117"/>
      <c r="G321" s="117"/>
      <c r="H321" s="117"/>
      <c r="I321" s="117"/>
      <c r="J321" s="117"/>
      <c r="K321" s="117"/>
      <c r="L321" s="117"/>
      <c r="M321" s="117"/>
      <c r="N321" s="117"/>
      <c r="O321" s="117"/>
      <c r="P321" s="117"/>
    </row>
    <row r="322" spans="2:16">
      <c r="B322" s="116"/>
      <c r="C322" s="116"/>
      <c r="D322" s="117"/>
      <c r="E322" s="117"/>
      <c r="F322" s="117"/>
      <c r="G322" s="117"/>
      <c r="H322" s="117"/>
      <c r="I322" s="117"/>
      <c r="J322" s="117"/>
      <c r="K322" s="117"/>
      <c r="L322" s="117"/>
      <c r="M322" s="117"/>
      <c r="N322" s="117"/>
      <c r="O322" s="117"/>
      <c r="P322" s="117"/>
    </row>
    <row r="323" spans="2:16">
      <c r="B323" s="116"/>
      <c r="C323" s="116"/>
      <c r="D323" s="117"/>
      <c r="E323" s="117"/>
      <c r="F323" s="117"/>
      <c r="G323" s="117"/>
      <c r="H323" s="117"/>
      <c r="I323" s="117"/>
      <c r="J323" s="117"/>
      <c r="K323" s="117"/>
      <c r="L323" s="117"/>
      <c r="M323" s="117"/>
      <c r="N323" s="117"/>
      <c r="O323" s="117"/>
      <c r="P323" s="117"/>
    </row>
    <row r="324" spans="2:16">
      <c r="B324" s="116"/>
      <c r="C324" s="116"/>
      <c r="D324" s="117"/>
      <c r="E324" s="117"/>
      <c r="F324" s="117"/>
      <c r="G324" s="117"/>
      <c r="H324" s="117"/>
      <c r="I324" s="117"/>
      <c r="J324" s="117"/>
      <c r="K324" s="117"/>
      <c r="L324" s="117"/>
      <c r="M324" s="117"/>
      <c r="N324" s="117"/>
      <c r="O324" s="117"/>
      <c r="P324" s="117"/>
    </row>
    <row r="325" spans="2:16">
      <c r="B325" s="116"/>
      <c r="C325" s="116"/>
      <c r="D325" s="117"/>
      <c r="E325" s="117"/>
      <c r="F325" s="117"/>
      <c r="G325" s="117"/>
      <c r="H325" s="117"/>
      <c r="I325" s="117"/>
      <c r="J325" s="117"/>
      <c r="K325" s="117"/>
      <c r="L325" s="117"/>
      <c r="M325" s="117"/>
      <c r="N325" s="117"/>
      <c r="O325" s="117"/>
      <c r="P325" s="117"/>
    </row>
    <row r="326" spans="2:16">
      <c r="B326" s="116"/>
      <c r="C326" s="116"/>
      <c r="D326" s="117"/>
      <c r="E326" s="117"/>
      <c r="F326" s="117"/>
      <c r="G326" s="117"/>
      <c r="H326" s="117"/>
      <c r="I326" s="117"/>
      <c r="J326" s="117"/>
      <c r="K326" s="117"/>
      <c r="L326" s="117"/>
      <c r="M326" s="117"/>
      <c r="N326" s="117"/>
      <c r="O326" s="117"/>
      <c r="P326" s="117"/>
    </row>
    <row r="327" spans="2:16">
      <c r="B327" s="116"/>
      <c r="C327" s="116"/>
      <c r="D327" s="117"/>
      <c r="E327" s="117"/>
      <c r="F327" s="117"/>
      <c r="G327" s="117"/>
      <c r="H327" s="117"/>
      <c r="I327" s="117"/>
      <c r="J327" s="117"/>
      <c r="K327" s="117"/>
      <c r="L327" s="117"/>
      <c r="M327" s="117"/>
      <c r="N327" s="117"/>
      <c r="O327" s="117"/>
      <c r="P327" s="117"/>
    </row>
    <row r="328" spans="2:16">
      <c r="B328" s="116"/>
      <c r="C328" s="116"/>
      <c r="D328" s="117"/>
      <c r="E328" s="117"/>
      <c r="F328" s="117"/>
      <c r="G328" s="117"/>
      <c r="H328" s="117"/>
      <c r="I328" s="117"/>
      <c r="J328" s="117"/>
      <c r="K328" s="117"/>
      <c r="L328" s="117"/>
      <c r="M328" s="117"/>
      <c r="N328" s="117"/>
      <c r="O328" s="117"/>
      <c r="P328" s="117"/>
    </row>
    <row r="329" spans="2:16">
      <c r="B329" s="116"/>
      <c r="C329" s="116"/>
      <c r="D329" s="117"/>
      <c r="E329" s="117"/>
      <c r="F329" s="117"/>
      <c r="G329" s="117"/>
      <c r="H329" s="117"/>
      <c r="I329" s="117"/>
      <c r="J329" s="117"/>
      <c r="K329" s="117"/>
      <c r="L329" s="117"/>
      <c r="M329" s="117"/>
      <c r="N329" s="117"/>
      <c r="O329" s="117"/>
      <c r="P329" s="117"/>
    </row>
    <row r="330" spans="2:16">
      <c r="B330" s="116"/>
      <c r="C330" s="116"/>
      <c r="D330" s="117"/>
      <c r="E330" s="117"/>
      <c r="F330" s="117"/>
      <c r="G330" s="117"/>
      <c r="H330" s="117"/>
      <c r="I330" s="117"/>
      <c r="J330" s="117"/>
      <c r="K330" s="117"/>
      <c r="L330" s="117"/>
      <c r="M330" s="117"/>
      <c r="N330" s="117"/>
      <c r="O330" s="117"/>
      <c r="P330" s="117"/>
    </row>
    <row r="331" spans="2:16">
      <c r="B331" s="116"/>
      <c r="C331" s="116"/>
      <c r="D331" s="117"/>
      <c r="E331" s="117"/>
      <c r="F331" s="117"/>
      <c r="G331" s="117"/>
      <c r="H331" s="117"/>
      <c r="I331" s="117"/>
      <c r="J331" s="117"/>
      <c r="K331" s="117"/>
      <c r="L331" s="117"/>
      <c r="M331" s="117"/>
      <c r="N331" s="117"/>
      <c r="O331" s="117"/>
      <c r="P331" s="117"/>
    </row>
    <row r="332" spans="2:16">
      <c r="B332" s="116"/>
      <c r="C332" s="116"/>
      <c r="D332" s="117"/>
      <c r="E332" s="117"/>
      <c r="F332" s="117"/>
      <c r="G332" s="117"/>
      <c r="H332" s="117"/>
      <c r="I332" s="117"/>
      <c r="J332" s="117"/>
      <c r="K332" s="117"/>
      <c r="L332" s="117"/>
      <c r="M332" s="117"/>
      <c r="N332" s="117"/>
      <c r="O332" s="117"/>
      <c r="P332" s="117"/>
    </row>
    <row r="333" spans="2:16">
      <c r="B333" s="116"/>
      <c r="C333" s="116"/>
      <c r="D333" s="117"/>
      <c r="E333" s="117"/>
      <c r="F333" s="117"/>
      <c r="G333" s="117"/>
      <c r="H333" s="117"/>
      <c r="I333" s="117"/>
      <c r="J333" s="117"/>
      <c r="K333" s="117"/>
      <c r="L333" s="117"/>
      <c r="M333" s="117"/>
      <c r="N333" s="117"/>
      <c r="O333" s="117"/>
      <c r="P333" s="117"/>
    </row>
    <row r="334" spans="2:16">
      <c r="B334" s="116"/>
      <c r="C334" s="116"/>
      <c r="D334" s="117"/>
      <c r="E334" s="117"/>
      <c r="F334" s="117"/>
      <c r="G334" s="117"/>
      <c r="H334" s="117"/>
      <c r="I334" s="117"/>
      <c r="J334" s="117"/>
      <c r="K334" s="117"/>
      <c r="L334" s="117"/>
      <c r="M334" s="117"/>
      <c r="N334" s="117"/>
      <c r="O334" s="117"/>
      <c r="P334" s="117"/>
    </row>
    <row r="335" spans="2:16">
      <c r="B335" s="116"/>
      <c r="C335" s="116"/>
      <c r="D335" s="117"/>
      <c r="E335" s="117"/>
      <c r="F335" s="117"/>
      <c r="G335" s="117"/>
      <c r="H335" s="117"/>
      <c r="I335" s="117"/>
      <c r="J335" s="117"/>
      <c r="K335" s="117"/>
      <c r="L335" s="117"/>
      <c r="M335" s="117"/>
      <c r="N335" s="117"/>
      <c r="O335" s="117"/>
      <c r="P335" s="117"/>
    </row>
    <row r="336" spans="2:16">
      <c r="B336" s="116"/>
      <c r="C336" s="116"/>
      <c r="D336" s="117"/>
      <c r="E336" s="117"/>
      <c r="F336" s="117"/>
      <c r="G336" s="117"/>
      <c r="H336" s="117"/>
      <c r="I336" s="117"/>
      <c r="J336" s="117"/>
      <c r="K336" s="117"/>
      <c r="L336" s="117"/>
      <c r="M336" s="117"/>
      <c r="N336" s="117"/>
      <c r="O336" s="117"/>
      <c r="P336" s="117"/>
    </row>
    <row r="337" spans="2:16">
      <c r="B337" s="116"/>
      <c r="C337" s="116"/>
      <c r="D337" s="117"/>
      <c r="E337" s="117"/>
      <c r="F337" s="117"/>
      <c r="G337" s="117"/>
      <c r="H337" s="117"/>
      <c r="I337" s="117"/>
      <c r="J337" s="117"/>
      <c r="K337" s="117"/>
      <c r="L337" s="117"/>
      <c r="M337" s="117"/>
      <c r="N337" s="117"/>
      <c r="O337" s="117"/>
      <c r="P337" s="117"/>
    </row>
    <row r="338" spans="2:16">
      <c r="B338" s="116"/>
      <c r="C338" s="116"/>
      <c r="D338" s="117"/>
      <c r="E338" s="117"/>
      <c r="F338" s="117"/>
      <c r="G338" s="117"/>
      <c r="H338" s="117"/>
      <c r="I338" s="117"/>
      <c r="J338" s="117"/>
      <c r="K338" s="117"/>
      <c r="L338" s="117"/>
      <c r="M338" s="117"/>
      <c r="N338" s="117"/>
      <c r="O338" s="117"/>
      <c r="P338" s="117"/>
    </row>
    <row r="339" spans="2:16">
      <c r="B339" s="116"/>
      <c r="C339" s="116"/>
      <c r="D339" s="117"/>
      <c r="E339" s="117"/>
      <c r="F339" s="117"/>
      <c r="G339" s="117"/>
      <c r="H339" s="117"/>
      <c r="I339" s="117"/>
      <c r="J339" s="117"/>
      <c r="K339" s="117"/>
      <c r="L339" s="117"/>
      <c r="M339" s="117"/>
      <c r="N339" s="117"/>
      <c r="O339" s="117"/>
      <c r="P339" s="117"/>
    </row>
    <row r="340" spans="2:16">
      <c r="B340" s="116"/>
      <c r="C340" s="116"/>
      <c r="D340" s="117"/>
      <c r="E340" s="117"/>
      <c r="F340" s="117"/>
      <c r="G340" s="117"/>
      <c r="H340" s="117"/>
      <c r="I340" s="117"/>
      <c r="J340" s="117"/>
      <c r="K340" s="117"/>
      <c r="L340" s="117"/>
      <c r="M340" s="117"/>
      <c r="N340" s="117"/>
      <c r="O340" s="117"/>
      <c r="P340" s="117"/>
    </row>
    <row r="341" spans="2:16">
      <c r="B341" s="116"/>
      <c r="C341" s="116"/>
      <c r="D341" s="117"/>
      <c r="E341" s="117"/>
      <c r="F341" s="117"/>
      <c r="G341" s="117"/>
      <c r="H341" s="117"/>
      <c r="I341" s="117"/>
      <c r="J341" s="117"/>
      <c r="K341" s="117"/>
      <c r="L341" s="117"/>
      <c r="M341" s="117"/>
      <c r="N341" s="117"/>
      <c r="O341" s="117"/>
      <c r="P341" s="117"/>
    </row>
    <row r="342" spans="2:16">
      <c r="B342" s="116"/>
      <c r="C342" s="116"/>
      <c r="D342" s="117"/>
      <c r="E342" s="117"/>
      <c r="F342" s="117"/>
      <c r="G342" s="117"/>
      <c r="H342" s="117"/>
      <c r="I342" s="117"/>
      <c r="J342" s="117"/>
      <c r="K342" s="117"/>
      <c r="L342" s="117"/>
      <c r="M342" s="117"/>
      <c r="N342" s="117"/>
      <c r="O342" s="117"/>
      <c r="P342" s="117"/>
    </row>
    <row r="343" spans="2:16">
      <c r="B343" s="116"/>
      <c r="C343" s="116"/>
      <c r="D343" s="117"/>
      <c r="E343" s="117"/>
      <c r="F343" s="117"/>
      <c r="G343" s="117"/>
      <c r="H343" s="117"/>
      <c r="I343" s="117"/>
      <c r="J343" s="117"/>
      <c r="K343" s="117"/>
      <c r="L343" s="117"/>
      <c r="M343" s="117"/>
      <c r="N343" s="117"/>
      <c r="O343" s="117"/>
      <c r="P343" s="117"/>
    </row>
    <row r="344" spans="2:16">
      <c r="B344" s="116"/>
      <c r="C344" s="116"/>
      <c r="D344" s="117"/>
      <c r="E344" s="117"/>
      <c r="F344" s="117"/>
      <c r="G344" s="117"/>
      <c r="H344" s="117"/>
      <c r="I344" s="117"/>
      <c r="J344" s="117"/>
      <c r="K344" s="117"/>
      <c r="L344" s="117"/>
      <c r="M344" s="117"/>
      <c r="N344" s="117"/>
      <c r="O344" s="117"/>
      <c r="P344" s="117"/>
    </row>
    <row r="345" spans="2:16">
      <c r="B345" s="116"/>
      <c r="C345" s="116"/>
      <c r="D345" s="117"/>
      <c r="E345" s="117"/>
      <c r="F345" s="117"/>
      <c r="G345" s="117"/>
      <c r="H345" s="117"/>
      <c r="I345" s="117"/>
      <c r="J345" s="117"/>
      <c r="K345" s="117"/>
      <c r="L345" s="117"/>
      <c r="M345" s="117"/>
      <c r="N345" s="117"/>
      <c r="O345" s="117"/>
      <c r="P345" s="117"/>
    </row>
    <row r="346" spans="2:16">
      <c r="B346" s="116"/>
      <c r="C346" s="116"/>
      <c r="D346" s="117"/>
      <c r="E346" s="117"/>
      <c r="F346" s="117"/>
      <c r="G346" s="117"/>
      <c r="H346" s="117"/>
      <c r="I346" s="117"/>
      <c r="J346" s="117"/>
      <c r="K346" s="117"/>
      <c r="L346" s="117"/>
      <c r="M346" s="117"/>
      <c r="N346" s="117"/>
      <c r="O346" s="117"/>
      <c r="P346" s="117"/>
    </row>
    <row r="347" spans="2:16">
      <c r="B347" s="116"/>
      <c r="C347" s="116"/>
      <c r="D347" s="117"/>
      <c r="E347" s="117"/>
      <c r="F347" s="117"/>
      <c r="G347" s="117"/>
      <c r="H347" s="117"/>
      <c r="I347" s="117"/>
      <c r="J347" s="117"/>
      <c r="K347" s="117"/>
      <c r="L347" s="117"/>
      <c r="M347" s="117"/>
      <c r="N347" s="117"/>
      <c r="O347" s="117"/>
      <c r="P347" s="117"/>
    </row>
    <row r="348" spans="2:16">
      <c r="B348" s="116"/>
      <c r="C348" s="116"/>
      <c r="D348" s="117"/>
      <c r="E348" s="117"/>
      <c r="F348" s="117"/>
      <c r="G348" s="117"/>
      <c r="H348" s="117"/>
      <c r="I348" s="117"/>
      <c r="J348" s="117"/>
      <c r="K348" s="117"/>
      <c r="L348" s="117"/>
      <c r="M348" s="117"/>
      <c r="N348" s="117"/>
      <c r="O348" s="117"/>
      <c r="P348" s="117"/>
    </row>
    <row r="349" spans="2:16">
      <c r="B349" s="116"/>
      <c r="C349" s="116"/>
      <c r="D349" s="117"/>
      <c r="E349" s="117"/>
      <c r="F349" s="117"/>
      <c r="G349" s="117"/>
      <c r="H349" s="117"/>
      <c r="I349" s="117"/>
      <c r="J349" s="117"/>
      <c r="K349" s="117"/>
      <c r="L349" s="117"/>
      <c r="M349" s="117"/>
      <c r="N349" s="117"/>
      <c r="O349" s="117"/>
      <c r="P349" s="117"/>
    </row>
    <row r="350" spans="2:16">
      <c r="B350" s="116"/>
      <c r="C350" s="116"/>
      <c r="D350" s="117"/>
      <c r="E350" s="117"/>
      <c r="F350" s="117"/>
      <c r="G350" s="117"/>
      <c r="H350" s="117"/>
      <c r="I350" s="117"/>
      <c r="J350" s="117"/>
      <c r="K350" s="117"/>
      <c r="L350" s="117"/>
      <c r="M350" s="117"/>
      <c r="N350" s="117"/>
      <c r="O350" s="117"/>
      <c r="P350" s="117"/>
    </row>
    <row r="351" spans="2:16">
      <c r="B351" s="116"/>
      <c r="C351" s="116"/>
      <c r="D351" s="117"/>
      <c r="E351" s="117"/>
      <c r="F351" s="117"/>
      <c r="G351" s="117"/>
      <c r="H351" s="117"/>
      <c r="I351" s="117"/>
      <c r="J351" s="117"/>
      <c r="K351" s="117"/>
      <c r="L351" s="117"/>
      <c r="M351" s="117"/>
      <c r="N351" s="117"/>
      <c r="O351" s="117"/>
      <c r="P351" s="117"/>
    </row>
    <row r="352" spans="2:16">
      <c r="B352" s="116"/>
      <c r="C352" s="116"/>
      <c r="D352" s="117"/>
      <c r="E352" s="117"/>
      <c r="F352" s="117"/>
      <c r="G352" s="117"/>
      <c r="H352" s="117"/>
      <c r="I352" s="117"/>
      <c r="J352" s="117"/>
      <c r="K352" s="117"/>
      <c r="L352" s="117"/>
      <c r="M352" s="117"/>
      <c r="N352" s="117"/>
      <c r="O352" s="117"/>
      <c r="P352" s="117"/>
    </row>
    <row r="353" spans="2:16">
      <c r="B353" s="116"/>
      <c r="C353" s="116"/>
      <c r="D353" s="117"/>
      <c r="E353" s="117"/>
      <c r="F353" s="117"/>
      <c r="G353" s="117"/>
      <c r="H353" s="117"/>
      <c r="I353" s="117"/>
      <c r="J353" s="117"/>
      <c r="K353" s="117"/>
      <c r="L353" s="117"/>
      <c r="M353" s="117"/>
      <c r="N353" s="117"/>
      <c r="O353" s="117"/>
      <c r="P353" s="117"/>
    </row>
    <row r="354" spans="2:16">
      <c r="B354" s="116"/>
      <c r="C354" s="116"/>
      <c r="D354" s="117"/>
      <c r="E354" s="117"/>
      <c r="F354" s="117"/>
      <c r="G354" s="117"/>
      <c r="H354" s="117"/>
      <c r="I354" s="117"/>
      <c r="J354" s="117"/>
      <c r="K354" s="117"/>
      <c r="L354" s="117"/>
      <c r="M354" s="117"/>
      <c r="N354" s="117"/>
      <c r="O354" s="117"/>
      <c r="P354" s="117"/>
    </row>
    <row r="355" spans="2:16">
      <c r="B355" s="116"/>
      <c r="C355" s="116"/>
      <c r="D355" s="117"/>
      <c r="E355" s="117"/>
      <c r="F355" s="117"/>
      <c r="G355" s="117"/>
      <c r="H355" s="117"/>
      <c r="I355" s="117"/>
      <c r="J355" s="117"/>
      <c r="K355" s="117"/>
      <c r="L355" s="117"/>
      <c r="M355" s="117"/>
      <c r="N355" s="117"/>
      <c r="O355" s="117"/>
      <c r="P355" s="117"/>
    </row>
    <row r="356" spans="2:16">
      <c r="B356" s="116"/>
      <c r="C356" s="116"/>
      <c r="D356" s="117"/>
      <c r="E356" s="117"/>
      <c r="F356" s="117"/>
      <c r="G356" s="117"/>
      <c r="H356" s="117"/>
      <c r="I356" s="117"/>
      <c r="J356" s="117"/>
      <c r="K356" s="117"/>
      <c r="L356" s="117"/>
      <c r="M356" s="117"/>
      <c r="N356" s="117"/>
      <c r="O356" s="117"/>
      <c r="P356" s="117"/>
    </row>
    <row r="357" spans="2:16">
      <c r="B357" s="116"/>
      <c r="C357" s="116"/>
      <c r="D357" s="117"/>
      <c r="E357" s="117"/>
      <c r="F357" s="117"/>
      <c r="G357" s="117"/>
      <c r="H357" s="117"/>
      <c r="I357" s="117"/>
      <c r="J357" s="117"/>
      <c r="K357" s="117"/>
      <c r="L357" s="117"/>
      <c r="M357" s="117"/>
      <c r="N357" s="117"/>
      <c r="O357" s="117"/>
      <c r="P357" s="117"/>
    </row>
    <row r="358" spans="2:16">
      <c r="B358" s="116"/>
      <c r="C358" s="116"/>
      <c r="D358" s="117"/>
      <c r="E358" s="117"/>
      <c r="F358" s="117"/>
      <c r="G358" s="117"/>
      <c r="H358" s="117"/>
      <c r="I358" s="117"/>
      <c r="J358" s="117"/>
      <c r="K358" s="117"/>
      <c r="L358" s="117"/>
      <c r="M358" s="117"/>
      <c r="N358" s="117"/>
      <c r="O358" s="117"/>
      <c r="P358" s="117"/>
    </row>
    <row r="359" spans="2:16">
      <c r="B359" s="116"/>
      <c r="C359" s="116"/>
      <c r="D359" s="117"/>
      <c r="E359" s="117"/>
      <c r="F359" s="117"/>
      <c r="G359" s="117"/>
      <c r="H359" s="117"/>
      <c r="I359" s="117"/>
      <c r="J359" s="117"/>
      <c r="K359" s="117"/>
      <c r="L359" s="117"/>
      <c r="M359" s="117"/>
      <c r="N359" s="117"/>
      <c r="O359" s="117"/>
      <c r="P359" s="117"/>
    </row>
    <row r="360" spans="2:16">
      <c r="B360" s="116"/>
      <c r="C360" s="116"/>
      <c r="D360" s="117"/>
      <c r="E360" s="117"/>
      <c r="F360" s="117"/>
      <c r="G360" s="117"/>
      <c r="H360" s="117"/>
      <c r="I360" s="117"/>
      <c r="J360" s="117"/>
      <c r="K360" s="117"/>
      <c r="L360" s="117"/>
      <c r="M360" s="117"/>
      <c r="N360" s="117"/>
      <c r="O360" s="117"/>
      <c r="P360" s="117"/>
    </row>
    <row r="361" spans="2:16">
      <c r="B361" s="116"/>
      <c r="C361" s="116"/>
      <c r="D361" s="117"/>
      <c r="E361" s="117"/>
      <c r="F361" s="117"/>
      <c r="G361" s="117"/>
      <c r="H361" s="117"/>
      <c r="I361" s="117"/>
      <c r="J361" s="117"/>
      <c r="K361" s="117"/>
      <c r="L361" s="117"/>
      <c r="M361" s="117"/>
      <c r="N361" s="117"/>
      <c r="O361" s="117"/>
      <c r="P361" s="117"/>
    </row>
    <row r="362" spans="2:16">
      <c r="B362" s="116"/>
      <c r="C362" s="116"/>
      <c r="D362" s="117"/>
      <c r="E362" s="117"/>
      <c r="F362" s="117"/>
      <c r="G362" s="117"/>
      <c r="H362" s="117"/>
      <c r="I362" s="117"/>
      <c r="J362" s="117"/>
      <c r="K362" s="117"/>
      <c r="L362" s="117"/>
      <c r="M362" s="117"/>
      <c r="N362" s="117"/>
      <c r="O362" s="117"/>
      <c r="P362" s="117"/>
    </row>
    <row r="363" spans="2:16">
      <c r="B363" s="116"/>
      <c r="C363" s="116"/>
      <c r="D363" s="117"/>
      <c r="E363" s="117"/>
      <c r="F363" s="117"/>
      <c r="G363" s="117"/>
      <c r="H363" s="117"/>
      <c r="I363" s="117"/>
      <c r="J363" s="117"/>
      <c r="K363" s="117"/>
      <c r="L363" s="117"/>
      <c r="M363" s="117"/>
      <c r="N363" s="117"/>
      <c r="O363" s="117"/>
      <c r="P363" s="117"/>
    </row>
    <row r="364" spans="2:16">
      <c r="B364" s="116"/>
      <c r="C364" s="116"/>
      <c r="D364" s="117"/>
      <c r="E364" s="117"/>
      <c r="F364" s="117"/>
      <c r="G364" s="117"/>
      <c r="H364" s="117"/>
      <c r="I364" s="117"/>
      <c r="J364" s="117"/>
      <c r="K364" s="117"/>
      <c r="L364" s="117"/>
      <c r="M364" s="117"/>
      <c r="N364" s="117"/>
      <c r="O364" s="117"/>
      <c r="P364" s="117"/>
    </row>
    <row r="365" spans="2:16">
      <c r="B365" s="116"/>
      <c r="C365" s="116"/>
      <c r="D365" s="117"/>
      <c r="E365" s="117"/>
      <c r="F365" s="117"/>
      <c r="G365" s="117"/>
      <c r="H365" s="117"/>
      <c r="I365" s="117"/>
      <c r="J365" s="117"/>
      <c r="K365" s="117"/>
      <c r="L365" s="117"/>
      <c r="M365" s="117"/>
      <c r="N365" s="117"/>
      <c r="O365" s="117"/>
      <c r="P365" s="117"/>
    </row>
    <row r="366" spans="2:16">
      <c r="B366" s="116"/>
      <c r="C366" s="116"/>
      <c r="D366" s="117"/>
      <c r="E366" s="117"/>
      <c r="F366" s="117"/>
      <c r="G366" s="117"/>
      <c r="H366" s="117"/>
      <c r="I366" s="117"/>
      <c r="J366" s="117"/>
      <c r="K366" s="117"/>
      <c r="L366" s="117"/>
      <c r="M366" s="117"/>
      <c r="N366" s="117"/>
      <c r="O366" s="117"/>
      <c r="P366" s="117"/>
    </row>
    <row r="367" spans="2:16">
      <c r="B367" s="116"/>
      <c r="C367" s="116"/>
      <c r="D367" s="117"/>
      <c r="E367" s="117"/>
      <c r="F367" s="117"/>
      <c r="G367" s="117"/>
      <c r="H367" s="117"/>
      <c r="I367" s="117"/>
      <c r="J367" s="117"/>
      <c r="K367" s="117"/>
      <c r="L367" s="117"/>
      <c r="M367" s="117"/>
      <c r="N367" s="117"/>
      <c r="O367" s="117"/>
      <c r="P367" s="117"/>
    </row>
    <row r="368" spans="2:16">
      <c r="B368" s="116"/>
      <c r="C368" s="116"/>
      <c r="D368" s="117"/>
      <c r="E368" s="117"/>
      <c r="F368" s="117"/>
      <c r="G368" s="117"/>
      <c r="H368" s="117"/>
      <c r="I368" s="117"/>
      <c r="J368" s="117"/>
      <c r="K368" s="117"/>
      <c r="L368" s="117"/>
      <c r="M368" s="117"/>
      <c r="N368" s="117"/>
      <c r="O368" s="117"/>
      <c r="P368" s="117"/>
    </row>
    <row r="369" spans="2:16">
      <c r="B369" s="116"/>
      <c r="C369" s="116"/>
      <c r="D369" s="117"/>
      <c r="E369" s="117"/>
      <c r="F369" s="117"/>
      <c r="G369" s="117"/>
      <c r="H369" s="117"/>
      <c r="I369" s="117"/>
      <c r="J369" s="117"/>
      <c r="K369" s="117"/>
      <c r="L369" s="117"/>
      <c r="M369" s="117"/>
      <c r="N369" s="117"/>
      <c r="O369" s="117"/>
      <c r="P369" s="117"/>
    </row>
    <row r="370" spans="2:16">
      <c r="B370" s="116"/>
      <c r="C370" s="116"/>
      <c r="D370" s="117"/>
      <c r="E370" s="117"/>
      <c r="F370" s="117"/>
      <c r="G370" s="117"/>
      <c r="H370" s="117"/>
      <c r="I370" s="117"/>
      <c r="J370" s="117"/>
      <c r="K370" s="117"/>
      <c r="L370" s="117"/>
      <c r="M370" s="117"/>
      <c r="N370" s="117"/>
      <c r="O370" s="117"/>
      <c r="P370" s="117"/>
    </row>
    <row r="371" spans="2:16">
      <c r="B371" s="116"/>
      <c r="C371" s="116"/>
      <c r="D371" s="117"/>
      <c r="E371" s="117"/>
      <c r="F371" s="117"/>
      <c r="G371" s="117"/>
      <c r="H371" s="117"/>
      <c r="I371" s="117"/>
      <c r="J371" s="117"/>
      <c r="K371" s="117"/>
      <c r="L371" s="117"/>
      <c r="M371" s="117"/>
      <c r="N371" s="117"/>
      <c r="O371" s="117"/>
      <c r="P371" s="117"/>
    </row>
    <row r="372" spans="2:16">
      <c r="B372" s="116"/>
      <c r="C372" s="116"/>
      <c r="D372" s="117"/>
      <c r="E372" s="117"/>
      <c r="F372" s="117"/>
      <c r="G372" s="117"/>
      <c r="H372" s="117"/>
      <c r="I372" s="117"/>
      <c r="J372" s="117"/>
      <c r="K372" s="117"/>
      <c r="L372" s="117"/>
      <c r="M372" s="117"/>
      <c r="N372" s="117"/>
      <c r="O372" s="117"/>
      <c r="P372" s="117"/>
    </row>
    <row r="373" spans="2:16">
      <c r="B373" s="116"/>
      <c r="C373" s="116"/>
      <c r="D373" s="117"/>
      <c r="E373" s="117"/>
      <c r="F373" s="117"/>
      <c r="G373" s="117"/>
      <c r="H373" s="117"/>
      <c r="I373" s="117"/>
      <c r="J373" s="117"/>
      <c r="K373" s="117"/>
      <c r="L373" s="117"/>
      <c r="M373" s="117"/>
      <c r="N373" s="117"/>
      <c r="O373" s="117"/>
      <c r="P373" s="117"/>
    </row>
    <row r="374" spans="2:16">
      <c r="B374" s="116"/>
      <c r="C374" s="116"/>
      <c r="D374" s="117"/>
      <c r="E374" s="117"/>
      <c r="F374" s="117"/>
      <c r="G374" s="117"/>
      <c r="H374" s="117"/>
      <c r="I374" s="117"/>
      <c r="J374" s="117"/>
      <c r="K374" s="117"/>
      <c r="L374" s="117"/>
      <c r="M374" s="117"/>
      <c r="N374" s="117"/>
      <c r="O374" s="117"/>
      <c r="P374" s="117"/>
    </row>
    <row r="375" spans="2:16">
      <c r="B375" s="116"/>
      <c r="C375" s="116"/>
      <c r="D375" s="117"/>
      <c r="E375" s="117"/>
      <c r="F375" s="117"/>
      <c r="G375" s="117"/>
      <c r="H375" s="117"/>
      <c r="I375" s="117"/>
      <c r="J375" s="117"/>
      <c r="K375" s="117"/>
      <c r="L375" s="117"/>
      <c r="M375" s="117"/>
      <c r="N375" s="117"/>
      <c r="O375" s="117"/>
      <c r="P375" s="117"/>
    </row>
    <row r="376" spans="2:16">
      <c r="B376" s="116"/>
      <c r="C376" s="116"/>
      <c r="D376" s="117"/>
      <c r="E376" s="117"/>
      <c r="F376" s="117"/>
      <c r="G376" s="117"/>
      <c r="H376" s="117"/>
      <c r="I376" s="117"/>
      <c r="J376" s="117"/>
      <c r="K376" s="117"/>
      <c r="L376" s="117"/>
      <c r="M376" s="117"/>
      <c r="N376" s="117"/>
      <c r="O376" s="117"/>
      <c r="P376" s="117"/>
    </row>
    <row r="377" spans="2:16">
      <c r="B377" s="116"/>
      <c r="C377" s="116"/>
      <c r="D377" s="117"/>
      <c r="E377" s="117"/>
      <c r="F377" s="117"/>
      <c r="G377" s="117"/>
      <c r="H377" s="117"/>
      <c r="I377" s="117"/>
      <c r="J377" s="117"/>
      <c r="K377" s="117"/>
      <c r="L377" s="117"/>
      <c r="M377" s="117"/>
      <c r="N377" s="117"/>
      <c r="O377" s="117"/>
      <c r="P377" s="117"/>
    </row>
    <row r="378" spans="2:16">
      <c r="B378" s="116"/>
      <c r="C378" s="116"/>
      <c r="D378" s="117"/>
      <c r="E378" s="117"/>
      <c r="F378" s="117"/>
      <c r="G378" s="117"/>
      <c r="H378" s="117"/>
      <c r="I378" s="117"/>
      <c r="J378" s="117"/>
      <c r="K378" s="117"/>
      <c r="L378" s="117"/>
      <c r="M378" s="117"/>
      <c r="N378" s="117"/>
      <c r="O378" s="117"/>
      <c r="P378" s="117"/>
    </row>
    <row r="379" spans="2:16">
      <c r="B379" s="116"/>
      <c r="C379" s="116"/>
      <c r="D379" s="117"/>
      <c r="E379" s="117"/>
      <c r="F379" s="117"/>
      <c r="G379" s="117"/>
      <c r="H379" s="117"/>
      <c r="I379" s="117"/>
      <c r="J379" s="117"/>
      <c r="K379" s="117"/>
      <c r="L379" s="117"/>
      <c r="M379" s="117"/>
      <c r="N379" s="117"/>
      <c r="O379" s="117"/>
      <c r="P379" s="117"/>
    </row>
    <row r="380" spans="2:16">
      <c r="B380" s="116"/>
      <c r="C380" s="116"/>
      <c r="D380" s="117"/>
      <c r="E380" s="117"/>
      <c r="F380" s="117"/>
      <c r="G380" s="117"/>
      <c r="H380" s="117"/>
      <c r="I380" s="117"/>
      <c r="J380" s="117"/>
      <c r="K380" s="117"/>
      <c r="L380" s="117"/>
      <c r="M380" s="117"/>
      <c r="N380" s="117"/>
      <c r="O380" s="117"/>
      <c r="P380" s="117"/>
    </row>
    <row r="381" spans="2:16">
      <c r="B381" s="116"/>
      <c r="C381" s="116"/>
      <c r="D381" s="117"/>
      <c r="E381" s="117"/>
      <c r="F381" s="117"/>
      <c r="G381" s="117"/>
      <c r="H381" s="117"/>
      <c r="I381" s="117"/>
      <c r="J381" s="117"/>
      <c r="K381" s="117"/>
      <c r="L381" s="117"/>
      <c r="M381" s="117"/>
      <c r="N381" s="117"/>
      <c r="O381" s="117"/>
      <c r="P381" s="117"/>
    </row>
    <row r="382" spans="2:16">
      <c r="B382" s="116"/>
      <c r="C382" s="116"/>
      <c r="D382" s="117"/>
      <c r="E382" s="117"/>
      <c r="F382" s="117"/>
      <c r="G382" s="117"/>
      <c r="H382" s="117"/>
      <c r="I382" s="117"/>
      <c r="J382" s="117"/>
      <c r="K382" s="117"/>
      <c r="L382" s="117"/>
      <c r="M382" s="117"/>
      <c r="N382" s="117"/>
      <c r="O382" s="117"/>
      <c r="P382" s="117"/>
    </row>
    <row r="383" spans="2:16">
      <c r="B383" s="116"/>
      <c r="C383" s="116"/>
      <c r="D383" s="117"/>
      <c r="E383" s="117"/>
      <c r="F383" s="117"/>
      <c r="G383" s="117"/>
      <c r="H383" s="117"/>
      <c r="I383" s="117"/>
      <c r="J383" s="117"/>
      <c r="K383" s="117"/>
      <c r="L383" s="117"/>
      <c r="M383" s="117"/>
      <c r="N383" s="117"/>
      <c r="O383" s="117"/>
      <c r="P383" s="117"/>
    </row>
    <row r="384" spans="2:16">
      <c r="B384" s="116"/>
      <c r="C384" s="116"/>
      <c r="D384" s="117"/>
      <c r="E384" s="117"/>
      <c r="F384" s="117"/>
      <c r="G384" s="117"/>
      <c r="H384" s="117"/>
      <c r="I384" s="117"/>
      <c r="J384" s="117"/>
      <c r="K384" s="117"/>
      <c r="L384" s="117"/>
      <c r="M384" s="117"/>
      <c r="N384" s="117"/>
      <c r="O384" s="117"/>
      <c r="P384" s="117"/>
    </row>
    <row r="385" spans="2:16">
      <c r="B385" s="116"/>
      <c r="C385" s="116"/>
      <c r="D385" s="117"/>
      <c r="E385" s="117"/>
      <c r="F385" s="117"/>
      <c r="G385" s="117"/>
      <c r="H385" s="117"/>
      <c r="I385" s="117"/>
      <c r="J385" s="117"/>
      <c r="K385" s="117"/>
      <c r="L385" s="117"/>
      <c r="M385" s="117"/>
      <c r="N385" s="117"/>
      <c r="O385" s="117"/>
      <c r="P385" s="117"/>
    </row>
    <row r="386" spans="2:16">
      <c r="B386" s="116"/>
      <c r="C386" s="116"/>
      <c r="D386" s="117"/>
      <c r="E386" s="117"/>
      <c r="F386" s="117"/>
      <c r="G386" s="117"/>
      <c r="H386" s="117"/>
      <c r="I386" s="117"/>
      <c r="J386" s="117"/>
      <c r="K386" s="117"/>
      <c r="L386" s="117"/>
      <c r="M386" s="117"/>
      <c r="N386" s="117"/>
      <c r="O386" s="117"/>
      <c r="P386" s="117"/>
    </row>
    <row r="387" spans="2:16">
      <c r="B387" s="116"/>
      <c r="C387" s="116"/>
      <c r="D387" s="117"/>
      <c r="E387" s="117"/>
      <c r="F387" s="117"/>
      <c r="G387" s="117"/>
      <c r="H387" s="117"/>
      <c r="I387" s="117"/>
      <c r="J387" s="117"/>
      <c r="K387" s="117"/>
      <c r="L387" s="117"/>
      <c r="M387" s="117"/>
      <c r="N387" s="117"/>
      <c r="O387" s="117"/>
      <c r="P387" s="117"/>
    </row>
    <row r="388" spans="2:16">
      <c r="B388" s="116"/>
      <c r="C388" s="116"/>
      <c r="D388" s="117"/>
      <c r="E388" s="117"/>
      <c r="F388" s="117"/>
      <c r="G388" s="117"/>
      <c r="H388" s="117"/>
      <c r="I388" s="117"/>
      <c r="J388" s="117"/>
      <c r="K388" s="117"/>
      <c r="L388" s="117"/>
      <c r="M388" s="117"/>
      <c r="N388" s="117"/>
      <c r="O388" s="117"/>
      <c r="P388" s="117"/>
    </row>
    <row r="389" spans="2:16">
      <c r="B389" s="116"/>
      <c r="C389" s="116"/>
      <c r="D389" s="117"/>
      <c r="E389" s="117"/>
      <c r="F389" s="117"/>
      <c r="G389" s="117"/>
      <c r="H389" s="117"/>
      <c r="I389" s="117"/>
      <c r="J389" s="117"/>
      <c r="K389" s="117"/>
      <c r="L389" s="117"/>
      <c r="M389" s="117"/>
      <c r="N389" s="117"/>
      <c r="O389" s="117"/>
      <c r="P389" s="117"/>
    </row>
    <row r="390" spans="2:16">
      <c r="B390" s="116"/>
      <c r="C390" s="116"/>
      <c r="D390" s="117"/>
      <c r="E390" s="117"/>
      <c r="F390" s="117"/>
      <c r="G390" s="117"/>
      <c r="H390" s="117"/>
      <c r="I390" s="117"/>
      <c r="J390" s="117"/>
      <c r="K390" s="117"/>
      <c r="L390" s="117"/>
      <c r="M390" s="117"/>
      <c r="N390" s="117"/>
      <c r="O390" s="117"/>
      <c r="P390" s="117"/>
    </row>
    <row r="391" spans="2:16">
      <c r="B391" s="116"/>
      <c r="C391" s="116"/>
      <c r="D391" s="117"/>
      <c r="E391" s="117"/>
      <c r="F391" s="117"/>
      <c r="G391" s="117"/>
      <c r="H391" s="117"/>
      <c r="I391" s="117"/>
      <c r="J391" s="117"/>
      <c r="K391" s="117"/>
      <c r="L391" s="117"/>
      <c r="M391" s="117"/>
      <c r="N391" s="117"/>
      <c r="O391" s="117"/>
      <c r="P391" s="117"/>
    </row>
    <row r="392" spans="2:16">
      <c r="B392" s="116"/>
      <c r="C392" s="116"/>
      <c r="D392" s="117"/>
      <c r="E392" s="117"/>
      <c r="F392" s="117"/>
      <c r="G392" s="117"/>
      <c r="H392" s="117"/>
      <c r="I392" s="117"/>
      <c r="J392" s="117"/>
      <c r="K392" s="117"/>
      <c r="L392" s="117"/>
      <c r="M392" s="117"/>
      <c r="N392" s="117"/>
      <c r="O392" s="117"/>
      <c r="P392" s="117"/>
    </row>
    <row r="393" spans="2:16">
      <c r="B393" s="116"/>
      <c r="C393" s="116"/>
      <c r="D393" s="117"/>
      <c r="E393" s="117"/>
      <c r="F393" s="117"/>
      <c r="G393" s="117"/>
      <c r="H393" s="117"/>
      <c r="I393" s="117"/>
      <c r="J393" s="117"/>
      <c r="K393" s="117"/>
      <c r="L393" s="117"/>
      <c r="M393" s="117"/>
      <c r="N393" s="117"/>
      <c r="O393" s="117"/>
      <c r="P393" s="117"/>
    </row>
    <row r="394" spans="2:16">
      <c r="B394" s="116"/>
      <c r="C394" s="116"/>
      <c r="D394" s="117"/>
      <c r="E394" s="117"/>
      <c r="F394" s="117"/>
      <c r="G394" s="117"/>
      <c r="H394" s="117"/>
      <c r="I394" s="117"/>
      <c r="J394" s="117"/>
      <c r="K394" s="117"/>
      <c r="L394" s="117"/>
      <c r="M394" s="117"/>
      <c r="N394" s="117"/>
      <c r="O394" s="117"/>
      <c r="P394" s="117"/>
    </row>
    <row r="395" spans="2:16">
      <c r="B395" s="116"/>
      <c r="C395" s="116"/>
      <c r="D395" s="117"/>
      <c r="E395" s="117"/>
      <c r="F395" s="117"/>
      <c r="G395" s="117"/>
      <c r="H395" s="117"/>
      <c r="I395" s="117"/>
      <c r="J395" s="117"/>
      <c r="K395" s="117"/>
      <c r="L395" s="117"/>
      <c r="M395" s="117"/>
      <c r="N395" s="117"/>
      <c r="O395" s="117"/>
      <c r="P395" s="117"/>
    </row>
    <row r="396" spans="2:16">
      <c r="B396" s="116"/>
      <c r="C396" s="116"/>
      <c r="D396" s="117"/>
      <c r="E396" s="117"/>
      <c r="F396" s="117"/>
      <c r="G396" s="117"/>
      <c r="H396" s="117"/>
      <c r="I396" s="117"/>
      <c r="J396" s="117"/>
      <c r="K396" s="117"/>
      <c r="L396" s="117"/>
      <c r="M396" s="117"/>
      <c r="N396" s="117"/>
      <c r="O396" s="117"/>
      <c r="P396" s="117"/>
    </row>
    <row r="397" spans="2:16">
      <c r="B397" s="116"/>
      <c r="C397" s="116"/>
      <c r="D397" s="117"/>
      <c r="E397" s="117"/>
      <c r="F397" s="117"/>
      <c r="G397" s="117"/>
      <c r="H397" s="117"/>
      <c r="I397" s="117"/>
      <c r="J397" s="117"/>
      <c r="K397" s="117"/>
      <c r="L397" s="117"/>
      <c r="M397" s="117"/>
      <c r="N397" s="117"/>
      <c r="O397" s="117"/>
      <c r="P397" s="117"/>
    </row>
    <row r="398" spans="2:16">
      <c r="B398" s="116"/>
      <c r="C398" s="116"/>
      <c r="D398" s="117"/>
      <c r="E398" s="117"/>
      <c r="F398" s="117"/>
      <c r="G398" s="117"/>
      <c r="H398" s="117"/>
      <c r="I398" s="117"/>
      <c r="J398" s="117"/>
      <c r="K398" s="117"/>
      <c r="L398" s="117"/>
      <c r="M398" s="117"/>
      <c r="N398" s="117"/>
      <c r="O398" s="117"/>
      <c r="P398" s="117"/>
    </row>
    <row r="399" spans="2:16">
      <c r="B399" s="116"/>
      <c r="C399" s="116"/>
      <c r="D399" s="117"/>
      <c r="E399" s="117"/>
      <c r="F399" s="117"/>
      <c r="G399" s="117"/>
      <c r="H399" s="117"/>
      <c r="I399" s="117"/>
      <c r="J399" s="117"/>
      <c r="K399" s="117"/>
      <c r="L399" s="117"/>
      <c r="M399" s="117"/>
      <c r="N399" s="117"/>
      <c r="O399" s="117"/>
      <c r="P399" s="117"/>
    </row>
    <row r="400" spans="2:16">
      <c r="B400" s="116"/>
      <c r="C400" s="116"/>
      <c r="D400" s="117"/>
      <c r="E400" s="117"/>
      <c r="F400" s="117"/>
      <c r="G400" s="117"/>
      <c r="H400" s="117"/>
      <c r="I400" s="117"/>
      <c r="J400" s="117"/>
      <c r="K400" s="117"/>
      <c r="L400" s="117"/>
      <c r="M400" s="117"/>
      <c r="N400" s="117"/>
      <c r="O400" s="117"/>
      <c r="P400" s="117"/>
    </row>
    <row r="401" spans="2:16">
      <c r="B401" s="116"/>
      <c r="C401" s="116"/>
      <c r="D401" s="117"/>
      <c r="E401" s="117"/>
      <c r="F401" s="117"/>
      <c r="G401" s="117"/>
      <c r="H401" s="117"/>
      <c r="I401" s="117"/>
      <c r="J401" s="117"/>
      <c r="K401" s="117"/>
      <c r="L401" s="117"/>
      <c r="M401" s="117"/>
      <c r="N401" s="117"/>
      <c r="O401" s="117"/>
      <c r="P401" s="117"/>
    </row>
    <row r="402" spans="2:16">
      <c r="B402" s="116"/>
      <c r="C402" s="116"/>
      <c r="D402" s="117"/>
      <c r="E402" s="117"/>
      <c r="F402" s="117"/>
      <c r="G402" s="117"/>
      <c r="H402" s="117"/>
      <c r="I402" s="117"/>
      <c r="J402" s="117"/>
      <c r="K402" s="117"/>
      <c r="L402" s="117"/>
      <c r="M402" s="117"/>
      <c r="N402" s="117"/>
      <c r="O402" s="117"/>
      <c r="P402" s="117"/>
    </row>
    <row r="403" spans="2:16">
      <c r="B403" s="116"/>
      <c r="C403" s="116"/>
      <c r="D403" s="117"/>
      <c r="E403" s="117"/>
      <c r="F403" s="117"/>
      <c r="G403" s="117"/>
      <c r="H403" s="117"/>
      <c r="I403" s="117"/>
      <c r="J403" s="117"/>
      <c r="K403" s="117"/>
      <c r="L403" s="117"/>
      <c r="M403" s="117"/>
      <c r="N403" s="117"/>
      <c r="O403" s="117"/>
      <c r="P403" s="117"/>
    </row>
    <row r="404" spans="2:16">
      <c r="B404" s="116"/>
      <c r="C404" s="116"/>
      <c r="D404" s="117"/>
      <c r="E404" s="117"/>
      <c r="F404" s="117"/>
      <c r="G404" s="117"/>
      <c r="H404" s="117"/>
      <c r="I404" s="117"/>
      <c r="J404" s="117"/>
      <c r="K404" s="117"/>
      <c r="L404" s="117"/>
      <c r="M404" s="117"/>
      <c r="N404" s="117"/>
      <c r="O404" s="117"/>
      <c r="P404" s="117"/>
    </row>
    <row r="405" spans="2:16">
      <c r="B405" s="116"/>
      <c r="C405" s="116"/>
      <c r="D405" s="117"/>
      <c r="E405" s="117"/>
      <c r="F405" s="117"/>
      <c r="G405" s="117"/>
      <c r="H405" s="117"/>
      <c r="I405" s="117"/>
      <c r="J405" s="117"/>
      <c r="K405" s="117"/>
      <c r="L405" s="117"/>
      <c r="M405" s="117"/>
      <c r="N405" s="117"/>
      <c r="O405" s="117"/>
      <c r="P405" s="117"/>
    </row>
    <row r="406" spans="2:16">
      <c r="B406" s="116"/>
      <c r="C406" s="116"/>
      <c r="D406" s="117"/>
      <c r="E406" s="117"/>
      <c r="F406" s="117"/>
      <c r="G406" s="117"/>
      <c r="H406" s="117"/>
      <c r="I406" s="117"/>
      <c r="J406" s="117"/>
      <c r="K406" s="117"/>
      <c r="L406" s="117"/>
      <c r="M406" s="117"/>
      <c r="N406" s="117"/>
      <c r="O406" s="117"/>
      <c r="P406" s="117"/>
    </row>
    <row r="407" spans="2:16">
      <c r="B407" s="116"/>
      <c r="C407" s="116"/>
      <c r="D407" s="117"/>
      <c r="E407" s="117"/>
      <c r="F407" s="117"/>
      <c r="G407" s="117"/>
      <c r="H407" s="117"/>
      <c r="I407" s="117"/>
      <c r="J407" s="117"/>
      <c r="K407" s="117"/>
      <c r="L407" s="117"/>
      <c r="M407" s="117"/>
      <c r="N407" s="117"/>
      <c r="O407" s="117"/>
      <c r="P407" s="117"/>
    </row>
    <row r="408" spans="2:16">
      <c r="B408" s="116"/>
      <c r="C408" s="116"/>
      <c r="D408" s="117"/>
      <c r="E408" s="117"/>
      <c r="F408" s="117"/>
      <c r="G408" s="117"/>
      <c r="H408" s="117"/>
      <c r="I408" s="117"/>
      <c r="J408" s="117"/>
      <c r="K408" s="117"/>
      <c r="L408" s="117"/>
      <c r="M408" s="117"/>
      <c r="N408" s="117"/>
      <c r="O408" s="117"/>
      <c r="P408" s="117"/>
    </row>
    <row r="409" spans="2:16">
      <c r="B409" s="116"/>
      <c r="C409" s="116"/>
      <c r="D409" s="117"/>
      <c r="E409" s="117"/>
      <c r="F409" s="117"/>
      <c r="G409" s="117"/>
      <c r="H409" s="117"/>
      <c r="I409" s="117"/>
      <c r="J409" s="117"/>
      <c r="K409" s="117"/>
      <c r="L409" s="117"/>
      <c r="M409" s="117"/>
      <c r="N409" s="117"/>
      <c r="O409" s="117"/>
      <c r="P409" s="117"/>
    </row>
    <row r="410" spans="2:16">
      <c r="B410" s="116"/>
      <c r="C410" s="116"/>
      <c r="D410" s="117"/>
      <c r="E410" s="117"/>
      <c r="F410" s="117"/>
      <c r="G410" s="117"/>
      <c r="H410" s="117"/>
      <c r="I410" s="117"/>
      <c r="J410" s="117"/>
      <c r="K410" s="117"/>
      <c r="L410" s="117"/>
      <c r="M410" s="117"/>
      <c r="N410" s="117"/>
      <c r="O410" s="117"/>
      <c r="P410" s="117"/>
    </row>
    <row r="411" spans="2:16">
      <c r="B411" s="116"/>
      <c r="C411" s="116"/>
      <c r="D411" s="117"/>
      <c r="E411" s="117"/>
      <c r="F411" s="117"/>
      <c r="G411" s="117"/>
      <c r="H411" s="117"/>
      <c r="I411" s="117"/>
      <c r="J411" s="117"/>
      <c r="K411" s="117"/>
      <c r="L411" s="117"/>
      <c r="M411" s="117"/>
      <c r="N411" s="117"/>
      <c r="O411" s="117"/>
      <c r="P411" s="117"/>
    </row>
    <row r="412" spans="2:16">
      <c r="B412" s="116"/>
      <c r="C412" s="116"/>
      <c r="D412" s="117"/>
      <c r="E412" s="117"/>
      <c r="F412" s="117"/>
      <c r="G412" s="117"/>
      <c r="H412" s="117"/>
      <c r="I412" s="117"/>
      <c r="J412" s="117"/>
      <c r="K412" s="117"/>
      <c r="L412" s="117"/>
      <c r="M412" s="117"/>
      <c r="N412" s="117"/>
      <c r="O412" s="117"/>
      <c r="P412" s="117"/>
    </row>
    <row r="413" spans="2:16">
      <c r="B413" s="116"/>
      <c r="C413" s="116"/>
      <c r="D413" s="117"/>
      <c r="E413" s="117"/>
      <c r="F413" s="117"/>
      <c r="G413" s="117"/>
      <c r="H413" s="117"/>
      <c r="I413" s="117"/>
      <c r="J413" s="117"/>
      <c r="K413" s="117"/>
      <c r="L413" s="117"/>
      <c r="M413" s="117"/>
      <c r="N413" s="117"/>
      <c r="O413" s="117"/>
      <c r="P413" s="117"/>
    </row>
    <row r="414" spans="2:16">
      <c r="B414" s="116"/>
      <c r="C414" s="116"/>
      <c r="D414" s="117"/>
      <c r="E414" s="117"/>
      <c r="F414" s="117"/>
      <c r="G414" s="117"/>
      <c r="H414" s="117"/>
      <c r="I414" s="117"/>
      <c r="J414" s="117"/>
      <c r="K414" s="117"/>
      <c r="L414" s="117"/>
      <c r="M414" s="117"/>
      <c r="N414" s="117"/>
      <c r="O414" s="117"/>
      <c r="P414" s="117"/>
    </row>
    <row r="415" spans="2:16">
      <c r="B415" s="116"/>
      <c r="C415" s="116"/>
      <c r="D415" s="117"/>
      <c r="E415" s="117"/>
      <c r="F415" s="117"/>
      <c r="G415" s="117"/>
      <c r="H415" s="117"/>
      <c r="I415" s="117"/>
      <c r="J415" s="117"/>
      <c r="K415" s="117"/>
      <c r="L415" s="117"/>
      <c r="M415" s="117"/>
      <c r="N415" s="117"/>
      <c r="O415" s="117"/>
      <c r="P415" s="117"/>
    </row>
    <row r="416" spans="2:16">
      <c r="B416" s="116"/>
      <c r="C416" s="116"/>
      <c r="D416" s="117"/>
      <c r="E416" s="117"/>
      <c r="F416" s="117"/>
      <c r="G416" s="117"/>
      <c r="H416" s="117"/>
      <c r="I416" s="117"/>
      <c r="J416" s="117"/>
      <c r="K416" s="117"/>
      <c r="L416" s="117"/>
      <c r="M416" s="117"/>
      <c r="N416" s="117"/>
      <c r="O416" s="117"/>
      <c r="P416" s="117"/>
    </row>
    <row r="417" spans="2:16">
      <c r="B417" s="116"/>
      <c r="C417" s="116"/>
      <c r="D417" s="117"/>
      <c r="E417" s="117"/>
      <c r="F417" s="117"/>
      <c r="G417" s="117"/>
      <c r="H417" s="117"/>
      <c r="I417" s="117"/>
      <c r="J417" s="117"/>
      <c r="K417" s="117"/>
      <c r="L417" s="117"/>
      <c r="M417" s="117"/>
      <c r="N417" s="117"/>
      <c r="O417" s="117"/>
      <c r="P417" s="117"/>
    </row>
    <row r="418" spans="2:16">
      <c r="B418" s="116"/>
      <c r="C418" s="116"/>
      <c r="D418" s="117"/>
      <c r="E418" s="117"/>
      <c r="F418" s="117"/>
      <c r="G418" s="117"/>
      <c r="H418" s="117"/>
      <c r="I418" s="117"/>
      <c r="J418" s="117"/>
      <c r="K418" s="117"/>
      <c r="L418" s="117"/>
      <c r="M418" s="117"/>
      <c r="N418" s="117"/>
      <c r="O418" s="117"/>
      <c r="P418" s="117"/>
    </row>
    <row r="419" spans="2:16">
      <c r="B419" s="116"/>
      <c r="C419" s="116"/>
      <c r="D419" s="117"/>
      <c r="E419" s="117"/>
      <c r="F419" s="117"/>
      <c r="G419" s="117"/>
      <c r="H419" s="117"/>
      <c r="I419" s="117"/>
      <c r="J419" s="117"/>
      <c r="K419" s="117"/>
      <c r="L419" s="117"/>
      <c r="M419" s="117"/>
      <c r="N419" s="117"/>
      <c r="O419" s="117"/>
      <c r="P419" s="117"/>
    </row>
    <row r="420" spans="2:16">
      <c r="B420" s="116"/>
      <c r="C420" s="116"/>
      <c r="D420" s="117"/>
      <c r="E420" s="117"/>
      <c r="F420" s="117"/>
      <c r="G420" s="117"/>
      <c r="H420" s="117"/>
      <c r="I420" s="117"/>
      <c r="J420" s="117"/>
      <c r="K420" s="117"/>
      <c r="L420" s="117"/>
      <c r="M420" s="117"/>
      <c r="N420" s="117"/>
      <c r="O420" s="117"/>
      <c r="P420" s="117"/>
    </row>
    <row r="421" spans="2:16">
      <c r="B421" s="116"/>
      <c r="C421" s="116"/>
      <c r="D421" s="117"/>
      <c r="E421" s="117"/>
      <c r="F421" s="117"/>
      <c r="G421" s="117"/>
      <c r="H421" s="117"/>
      <c r="I421" s="117"/>
      <c r="J421" s="117"/>
      <c r="K421" s="117"/>
      <c r="L421" s="117"/>
      <c r="M421" s="117"/>
      <c r="N421" s="117"/>
      <c r="O421" s="117"/>
      <c r="P421" s="117"/>
    </row>
    <row r="422" spans="2:16">
      <c r="B422" s="116"/>
      <c r="C422" s="116"/>
      <c r="D422" s="117"/>
      <c r="E422" s="117"/>
      <c r="F422" s="117"/>
      <c r="G422" s="117"/>
      <c r="H422" s="117"/>
      <c r="I422" s="117"/>
      <c r="J422" s="117"/>
      <c r="K422" s="117"/>
      <c r="L422" s="117"/>
      <c r="M422" s="117"/>
      <c r="N422" s="117"/>
      <c r="O422" s="117"/>
      <c r="P422" s="117"/>
    </row>
    <row r="423" spans="2:16">
      <c r="B423" s="116"/>
      <c r="C423" s="116"/>
      <c r="D423" s="117"/>
      <c r="E423" s="117"/>
      <c r="F423" s="117"/>
      <c r="G423" s="117"/>
      <c r="H423" s="117"/>
      <c r="I423" s="117"/>
      <c r="J423" s="117"/>
      <c r="K423" s="117"/>
      <c r="L423" s="117"/>
      <c r="M423" s="117"/>
      <c r="N423" s="117"/>
      <c r="O423" s="117"/>
      <c r="P423" s="117"/>
    </row>
    <row r="424" spans="2:16">
      <c r="B424" s="116"/>
      <c r="C424" s="116"/>
      <c r="D424" s="117"/>
      <c r="E424" s="117"/>
      <c r="F424" s="117"/>
      <c r="G424" s="117"/>
      <c r="H424" s="117"/>
      <c r="I424" s="117"/>
      <c r="J424" s="117"/>
      <c r="K424" s="117"/>
      <c r="L424" s="117"/>
      <c r="M424" s="117"/>
      <c r="N424" s="117"/>
      <c r="O424" s="117"/>
      <c r="P424" s="117"/>
    </row>
    <row r="425" spans="2:16">
      <c r="B425" s="116"/>
      <c r="C425" s="116"/>
      <c r="D425" s="117"/>
      <c r="E425" s="117"/>
      <c r="F425" s="117"/>
      <c r="G425" s="117"/>
      <c r="H425" s="117"/>
      <c r="I425" s="117"/>
      <c r="J425" s="117"/>
      <c r="K425" s="117"/>
      <c r="L425" s="117"/>
      <c r="M425" s="117"/>
      <c r="N425" s="117"/>
      <c r="O425" s="117"/>
      <c r="P425" s="117"/>
    </row>
    <row r="426" spans="2:16">
      <c r="B426" s="116"/>
      <c r="C426" s="116"/>
      <c r="D426" s="117"/>
      <c r="E426" s="117"/>
      <c r="F426" s="117"/>
      <c r="G426" s="117"/>
      <c r="H426" s="117"/>
      <c r="I426" s="117"/>
      <c r="J426" s="117"/>
      <c r="K426" s="117"/>
      <c r="L426" s="117"/>
      <c r="M426" s="117"/>
      <c r="N426" s="117"/>
      <c r="O426" s="117"/>
      <c r="P426" s="117"/>
    </row>
    <row r="427" spans="2:16">
      <c r="B427" s="116"/>
      <c r="C427" s="116"/>
      <c r="D427" s="117"/>
      <c r="E427" s="117"/>
      <c r="F427" s="117"/>
      <c r="G427" s="117"/>
      <c r="H427" s="117"/>
      <c r="I427" s="117"/>
      <c r="J427" s="117"/>
      <c r="K427" s="117"/>
      <c r="L427" s="117"/>
      <c r="M427" s="117"/>
      <c r="N427" s="117"/>
      <c r="O427" s="117"/>
      <c r="P427" s="117"/>
    </row>
    <row r="428" spans="2:16">
      <c r="B428" s="116"/>
      <c r="C428" s="116"/>
      <c r="D428" s="117"/>
      <c r="E428" s="117"/>
      <c r="F428" s="117"/>
      <c r="G428" s="117"/>
      <c r="H428" s="117"/>
      <c r="I428" s="117"/>
      <c r="J428" s="117"/>
      <c r="K428" s="117"/>
      <c r="L428" s="117"/>
      <c r="M428" s="117"/>
      <c r="N428" s="117"/>
      <c r="O428" s="117"/>
      <c r="P428" s="117"/>
    </row>
    <row r="429" spans="2:16">
      <c r="B429" s="116"/>
      <c r="C429" s="116"/>
      <c r="D429" s="117"/>
      <c r="E429" s="117"/>
      <c r="F429" s="117"/>
      <c r="G429" s="117"/>
      <c r="H429" s="117"/>
      <c r="I429" s="117"/>
      <c r="J429" s="117"/>
      <c r="K429" s="117"/>
      <c r="L429" s="117"/>
      <c r="M429" s="117"/>
      <c r="N429" s="117"/>
      <c r="O429" s="117"/>
      <c r="P429" s="117"/>
    </row>
    <row r="430" spans="2:16">
      <c r="B430" s="116"/>
      <c r="C430" s="116"/>
      <c r="D430" s="117"/>
      <c r="E430" s="117"/>
      <c r="F430" s="117"/>
      <c r="G430" s="117"/>
      <c r="H430" s="117"/>
      <c r="I430" s="117"/>
      <c r="J430" s="117"/>
      <c r="K430" s="117"/>
      <c r="L430" s="117"/>
      <c r="M430" s="117"/>
      <c r="N430" s="117"/>
      <c r="O430" s="117"/>
      <c r="P430" s="117"/>
    </row>
    <row r="431" spans="2:16">
      <c r="B431" s="116"/>
      <c r="C431" s="116"/>
      <c r="D431" s="117"/>
      <c r="E431" s="117"/>
      <c r="F431" s="117"/>
      <c r="G431" s="117"/>
      <c r="H431" s="117"/>
      <c r="I431" s="117"/>
      <c r="J431" s="117"/>
      <c r="K431" s="117"/>
      <c r="L431" s="117"/>
      <c r="M431" s="117"/>
      <c r="N431" s="117"/>
      <c r="O431" s="117"/>
      <c r="P431" s="117"/>
    </row>
    <row r="432" spans="2:16">
      <c r="B432" s="116"/>
      <c r="C432" s="116"/>
      <c r="D432" s="117"/>
      <c r="E432" s="117"/>
      <c r="F432" s="117"/>
      <c r="G432" s="117"/>
      <c r="H432" s="117"/>
      <c r="I432" s="117"/>
      <c r="J432" s="117"/>
      <c r="K432" s="117"/>
      <c r="L432" s="117"/>
      <c r="M432" s="117"/>
      <c r="N432" s="117"/>
      <c r="O432" s="117"/>
      <c r="P432" s="117"/>
    </row>
    <row r="433" spans="2:16">
      <c r="B433" s="116"/>
      <c r="C433" s="116"/>
      <c r="D433" s="117"/>
      <c r="E433" s="117"/>
      <c r="F433" s="117"/>
      <c r="G433" s="117"/>
      <c r="H433" s="117"/>
      <c r="I433" s="117"/>
      <c r="J433" s="117"/>
      <c r="K433" s="117"/>
      <c r="L433" s="117"/>
      <c r="M433" s="117"/>
      <c r="N433" s="117"/>
      <c r="O433" s="117"/>
      <c r="P433" s="117"/>
    </row>
    <row r="434" spans="2:16">
      <c r="B434" s="116"/>
      <c r="C434" s="116"/>
      <c r="D434" s="117"/>
      <c r="E434" s="117"/>
      <c r="F434" s="117"/>
      <c r="G434" s="117"/>
      <c r="H434" s="117"/>
      <c r="I434" s="117"/>
      <c r="J434" s="117"/>
      <c r="K434" s="117"/>
      <c r="L434" s="117"/>
      <c r="M434" s="117"/>
      <c r="N434" s="117"/>
      <c r="O434" s="117"/>
      <c r="P434" s="117"/>
    </row>
    <row r="435" spans="2:16">
      <c r="B435" s="116"/>
      <c r="C435" s="116"/>
      <c r="D435" s="117"/>
      <c r="E435" s="117"/>
      <c r="F435" s="117"/>
      <c r="G435" s="117"/>
      <c r="H435" s="117"/>
      <c r="I435" s="117"/>
      <c r="J435" s="117"/>
      <c r="K435" s="117"/>
      <c r="L435" s="117"/>
      <c r="M435" s="117"/>
      <c r="N435" s="117"/>
      <c r="O435" s="117"/>
      <c r="P435" s="117"/>
    </row>
    <row r="436" spans="2:16">
      <c r="B436" s="116"/>
      <c r="C436" s="116"/>
      <c r="D436" s="117"/>
      <c r="E436" s="117"/>
      <c r="F436" s="117"/>
      <c r="G436" s="117"/>
      <c r="H436" s="117"/>
      <c r="I436" s="117"/>
      <c r="J436" s="117"/>
      <c r="K436" s="117"/>
      <c r="L436" s="117"/>
      <c r="M436" s="117"/>
      <c r="N436" s="117"/>
      <c r="O436" s="117"/>
      <c r="P436" s="117"/>
    </row>
    <row r="437" spans="2:16">
      <c r="B437" s="116"/>
      <c r="C437" s="116"/>
      <c r="D437" s="117"/>
      <c r="E437" s="117"/>
      <c r="F437" s="117"/>
      <c r="G437" s="117"/>
      <c r="H437" s="117"/>
      <c r="I437" s="117"/>
      <c r="J437" s="117"/>
      <c r="K437" s="117"/>
      <c r="L437" s="117"/>
      <c r="M437" s="117"/>
      <c r="N437" s="117"/>
      <c r="O437" s="117"/>
      <c r="P437" s="117"/>
    </row>
    <row r="438" spans="2:16">
      <c r="B438" s="116"/>
      <c r="C438" s="116"/>
      <c r="D438" s="117"/>
      <c r="E438" s="117"/>
      <c r="F438" s="117"/>
      <c r="G438" s="117"/>
      <c r="H438" s="117"/>
      <c r="I438" s="117"/>
      <c r="J438" s="117"/>
      <c r="K438" s="117"/>
      <c r="L438" s="117"/>
      <c r="M438" s="117"/>
      <c r="N438" s="117"/>
      <c r="O438" s="117"/>
      <c r="P438" s="117"/>
    </row>
    <row r="439" spans="2:16">
      <c r="B439" s="116"/>
      <c r="C439" s="116"/>
      <c r="D439" s="117"/>
      <c r="E439" s="117"/>
      <c r="F439" s="117"/>
      <c r="G439" s="117"/>
      <c r="H439" s="117"/>
      <c r="I439" s="117"/>
      <c r="J439" s="117"/>
      <c r="K439" s="117"/>
      <c r="L439" s="117"/>
      <c r="M439" s="117"/>
      <c r="N439" s="117"/>
      <c r="O439" s="117"/>
      <c r="P439" s="117"/>
    </row>
    <row r="440" spans="2:16">
      <c r="B440" s="116"/>
      <c r="C440" s="116"/>
      <c r="D440" s="117"/>
      <c r="E440" s="117"/>
      <c r="F440" s="117"/>
      <c r="G440" s="117"/>
      <c r="H440" s="117"/>
      <c r="I440" s="117"/>
      <c r="J440" s="117"/>
      <c r="K440" s="117"/>
      <c r="L440" s="117"/>
      <c r="M440" s="117"/>
      <c r="N440" s="117"/>
      <c r="O440" s="117"/>
      <c r="P440" s="117"/>
    </row>
    <row r="441" spans="2:16">
      <c r="B441" s="116"/>
      <c r="C441" s="116"/>
      <c r="D441" s="117"/>
      <c r="E441" s="117"/>
      <c r="F441" s="117"/>
      <c r="G441" s="117"/>
      <c r="H441" s="117"/>
      <c r="I441" s="117"/>
      <c r="J441" s="117"/>
      <c r="K441" s="117"/>
      <c r="L441" s="117"/>
      <c r="M441" s="117"/>
      <c r="N441" s="117"/>
      <c r="O441" s="117"/>
      <c r="P441" s="117"/>
    </row>
    <row r="442" spans="2:16">
      <c r="B442" s="116"/>
      <c r="C442" s="116"/>
      <c r="D442" s="117"/>
      <c r="E442" s="117"/>
      <c r="F442" s="117"/>
      <c r="G442" s="117"/>
      <c r="H442" s="117"/>
      <c r="I442" s="117"/>
      <c r="J442" s="117"/>
      <c r="K442" s="117"/>
      <c r="L442" s="117"/>
      <c r="M442" s="117"/>
      <c r="N442" s="117"/>
      <c r="O442" s="117"/>
      <c r="P442" s="117"/>
    </row>
    <row r="443" spans="2:16">
      <c r="B443" s="116"/>
      <c r="C443" s="116"/>
      <c r="D443" s="117"/>
      <c r="E443" s="117"/>
      <c r="F443" s="117"/>
      <c r="G443" s="117"/>
      <c r="H443" s="117"/>
      <c r="I443" s="117"/>
      <c r="J443" s="117"/>
      <c r="K443" s="117"/>
      <c r="L443" s="117"/>
      <c r="M443" s="117"/>
      <c r="N443" s="117"/>
      <c r="O443" s="117"/>
      <c r="P443" s="117"/>
    </row>
    <row r="444" spans="2:16">
      <c r="B444" s="116"/>
      <c r="C444" s="116"/>
      <c r="D444" s="117"/>
      <c r="E444" s="117"/>
      <c r="F444" s="117"/>
      <c r="G444" s="117"/>
      <c r="H444" s="117"/>
      <c r="I444" s="117"/>
      <c r="J444" s="117"/>
      <c r="K444" s="117"/>
      <c r="L444" s="117"/>
      <c r="M444" s="117"/>
      <c r="N444" s="117"/>
      <c r="O444" s="117"/>
      <c r="P444" s="117"/>
    </row>
    <row r="445" spans="2:16">
      <c r="B445" s="116"/>
      <c r="C445" s="116"/>
      <c r="D445" s="117"/>
      <c r="E445" s="117"/>
      <c r="F445" s="117"/>
      <c r="G445" s="117"/>
      <c r="H445" s="117"/>
      <c r="I445" s="117"/>
      <c r="J445" s="117"/>
      <c r="K445" s="117"/>
      <c r="L445" s="117"/>
      <c r="M445" s="117"/>
      <c r="N445" s="117"/>
      <c r="O445" s="117"/>
      <c r="P445" s="117"/>
    </row>
    <row r="446" spans="2:16">
      <c r="B446" s="116"/>
      <c r="C446" s="116"/>
      <c r="D446" s="117"/>
      <c r="E446" s="117"/>
      <c r="F446" s="117"/>
      <c r="G446" s="117"/>
      <c r="H446" s="117"/>
      <c r="I446" s="117"/>
      <c r="J446" s="117"/>
      <c r="K446" s="117"/>
      <c r="L446" s="117"/>
      <c r="M446" s="117"/>
      <c r="N446" s="117"/>
      <c r="O446" s="117"/>
      <c r="P446" s="117"/>
    </row>
    <row r="447" spans="2:16">
      <c r="B447" s="116"/>
      <c r="C447" s="116"/>
      <c r="D447" s="117"/>
      <c r="E447" s="117"/>
      <c r="F447" s="117"/>
      <c r="G447" s="117"/>
      <c r="H447" s="117"/>
      <c r="I447" s="117"/>
      <c r="J447" s="117"/>
      <c r="K447" s="117"/>
      <c r="L447" s="117"/>
      <c r="M447" s="117"/>
      <c r="N447" s="117"/>
      <c r="O447" s="117"/>
      <c r="P447" s="117"/>
    </row>
    <row r="448" spans="2:16">
      <c r="B448" s="116"/>
      <c r="C448" s="116"/>
      <c r="D448" s="117"/>
      <c r="E448" s="117"/>
      <c r="F448" s="117"/>
      <c r="G448" s="117"/>
      <c r="H448" s="117"/>
      <c r="I448" s="117"/>
      <c r="J448" s="117"/>
      <c r="K448" s="117"/>
      <c r="L448" s="117"/>
      <c r="M448" s="117"/>
      <c r="N448" s="117"/>
      <c r="O448" s="117"/>
      <c r="P448" s="117"/>
    </row>
    <row r="449" spans="2:16">
      <c r="B449" s="116"/>
      <c r="C449" s="116"/>
      <c r="D449" s="117"/>
      <c r="E449" s="117"/>
      <c r="F449" s="117"/>
      <c r="G449" s="117"/>
      <c r="H449" s="117"/>
      <c r="I449" s="117"/>
      <c r="J449" s="117"/>
      <c r="K449" s="117"/>
      <c r="L449" s="117"/>
      <c r="M449" s="117"/>
      <c r="N449" s="117"/>
      <c r="O449" s="117"/>
      <c r="P449" s="117"/>
    </row>
    <row r="450" spans="2:16">
      <c r="B450" s="116"/>
      <c r="C450" s="116"/>
      <c r="D450" s="117"/>
      <c r="E450" s="117"/>
      <c r="F450" s="117"/>
      <c r="G450" s="117"/>
      <c r="H450" s="117"/>
      <c r="I450" s="117"/>
      <c r="J450" s="117"/>
      <c r="K450" s="117"/>
      <c r="L450" s="117"/>
      <c r="M450" s="117"/>
      <c r="N450" s="117"/>
      <c r="O450" s="117"/>
      <c r="P450" s="117"/>
    </row>
    <row r="451" spans="2:16">
      <c r="B451" s="116"/>
      <c r="C451" s="116"/>
      <c r="D451" s="117"/>
      <c r="E451" s="117"/>
      <c r="F451" s="117"/>
      <c r="G451" s="117"/>
      <c r="H451" s="117"/>
      <c r="I451" s="117"/>
      <c r="J451" s="117"/>
      <c r="K451" s="117"/>
      <c r="L451" s="117"/>
      <c r="M451" s="117"/>
      <c r="N451" s="117"/>
      <c r="O451" s="117"/>
      <c r="P451" s="117"/>
    </row>
    <row r="452" spans="2:16">
      <c r="B452" s="116"/>
      <c r="C452" s="116"/>
      <c r="D452" s="117"/>
      <c r="E452" s="117"/>
      <c r="F452" s="117"/>
      <c r="G452" s="117"/>
      <c r="H452" s="117"/>
      <c r="I452" s="117"/>
      <c r="J452" s="117"/>
      <c r="K452" s="117"/>
      <c r="L452" s="117"/>
      <c r="M452" s="117"/>
      <c r="N452" s="117"/>
      <c r="O452" s="117"/>
      <c r="P452" s="117"/>
    </row>
  </sheetData>
  <sheetProtection sheet="1" objects="1" scenarios="1"/>
  <mergeCells count="2">
    <mergeCell ref="B6:P6"/>
    <mergeCell ref="B7:P7"/>
  </mergeCells>
  <phoneticPr fontId="3" type="noConversion"/>
  <dataValidations count="1">
    <dataValidation allowBlank="1" showInputMessage="1" showErrorMessage="1" sqref="C5:C1048576 A1:B1048576 D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גיליון14">
    <tabColor indexed="43"/>
    <pageSetUpPr fitToPage="1"/>
  </sheetPr>
  <dimension ref="B1:S4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9.28515625" style="2" bestFit="1" customWidth="1"/>
    <col min="4" max="4" width="5.7109375" style="2" bestFit="1" customWidth="1"/>
    <col min="5" max="5" width="6.5703125" style="2" bestFit="1" customWidth="1"/>
    <col min="6" max="6" width="5.28515625" style="2" bestFit="1" customWidth="1"/>
    <col min="7" max="7" width="4.5703125" style="1" bestFit="1" customWidth="1"/>
    <col min="8" max="8" width="4.85546875" style="1" bestFit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19">
      <c r="B1" s="46" t="s">
        <v>142</v>
      </c>
      <c r="C1" s="67" t="s" vm="1">
        <v>224</v>
      </c>
    </row>
    <row r="2" spans="2:19">
      <c r="B2" s="46" t="s">
        <v>141</v>
      </c>
      <c r="C2" s="67" t="s">
        <v>225</v>
      </c>
    </row>
    <row r="3" spans="2:19">
      <c r="B3" s="46" t="s">
        <v>143</v>
      </c>
      <c r="C3" s="67" t="s">
        <v>226</v>
      </c>
    </row>
    <row r="4" spans="2:19">
      <c r="B4" s="46" t="s">
        <v>144</v>
      </c>
      <c r="C4" s="67">
        <v>2207</v>
      </c>
    </row>
    <row r="6" spans="2:19" ht="26.25" customHeight="1">
      <c r="B6" s="153" t="s">
        <v>170</v>
      </c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5"/>
    </row>
    <row r="7" spans="2:19" ht="26.25" customHeight="1">
      <c r="B7" s="153" t="s">
        <v>86</v>
      </c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5"/>
    </row>
    <row r="8" spans="2:19" s="3" customFormat="1" ht="78.75">
      <c r="B8" s="21" t="s">
        <v>112</v>
      </c>
      <c r="C8" s="29" t="s">
        <v>44</v>
      </c>
      <c r="D8" s="29" t="s">
        <v>114</v>
      </c>
      <c r="E8" s="29" t="s">
        <v>113</v>
      </c>
      <c r="F8" s="29" t="s">
        <v>63</v>
      </c>
      <c r="G8" s="29" t="s">
        <v>14</v>
      </c>
      <c r="H8" s="29" t="s">
        <v>64</v>
      </c>
      <c r="I8" s="29" t="s">
        <v>100</v>
      </c>
      <c r="J8" s="29" t="s">
        <v>17</v>
      </c>
      <c r="K8" s="29" t="s">
        <v>99</v>
      </c>
      <c r="L8" s="29" t="s">
        <v>16</v>
      </c>
      <c r="M8" s="58" t="s">
        <v>18</v>
      </c>
      <c r="N8" s="29" t="s">
        <v>201</v>
      </c>
      <c r="O8" s="29" t="s">
        <v>200</v>
      </c>
      <c r="P8" s="29" t="s">
        <v>107</v>
      </c>
      <c r="Q8" s="29" t="s">
        <v>57</v>
      </c>
      <c r="R8" s="29" t="s">
        <v>145</v>
      </c>
      <c r="S8" s="30" t="s">
        <v>147</v>
      </c>
    </row>
    <row r="9" spans="2:19" s="3" customFormat="1" ht="17.2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208</v>
      </c>
      <c r="O9" s="31"/>
      <c r="P9" s="31" t="s">
        <v>204</v>
      </c>
      <c r="Q9" s="31" t="s">
        <v>19</v>
      </c>
      <c r="R9" s="31" t="s">
        <v>19</v>
      </c>
      <c r="S9" s="32" t="s">
        <v>19</v>
      </c>
    </row>
    <row r="10" spans="2:1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109</v>
      </c>
      <c r="R10" s="18" t="s">
        <v>110</v>
      </c>
      <c r="S10" s="19" t="s">
        <v>148</v>
      </c>
    </row>
    <row r="11" spans="2:19" s="4" customFormat="1" ht="18" customHeight="1">
      <c r="B11" s="123" t="s">
        <v>2595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124">
        <v>0</v>
      </c>
      <c r="Q11" s="68"/>
      <c r="R11" s="125">
        <v>0</v>
      </c>
      <c r="S11" s="125">
        <v>0</v>
      </c>
    </row>
    <row r="12" spans="2:19" ht="20.25" customHeight="1">
      <c r="B12" s="126" t="s">
        <v>216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</row>
    <row r="13" spans="2:19">
      <c r="B13" s="126" t="s">
        <v>108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</row>
    <row r="14" spans="2:19">
      <c r="B14" s="126" t="s">
        <v>199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</row>
    <row r="15" spans="2:19">
      <c r="B15" s="126" t="s">
        <v>207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</row>
    <row r="16" spans="2:19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</row>
    <row r="17" spans="2:19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</row>
    <row r="18" spans="2:19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</row>
    <row r="19" spans="2:19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</row>
    <row r="20" spans="2:19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</row>
    <row r="21" spans="2:19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</row>
    <row r="22" spans="2:19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</row>
    <row r="23" spans="2:19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</row>
    <row r="24" spans="2:19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</row>
    <row r="25" spans="2:19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</row>
    <row r="26" spans="2:19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</row>
    <row r="27" spans="2:19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</row>
    <row r="28" spans="2:19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</row>
    <row r="29" spans="2:19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</row>
    <row r="30" spans="2:19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</row>
    <row r="31" spans="2:19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</row>
    <row r="32" spans="2:19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</row>
    <row r="33" spans="2:19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</row>
    <row r="34" spans="2:19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</row>
    <row r="35" spans="2:19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</row>
    <row r="36" spans="2:19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</row>
    <row r="37" spans="2:19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</row>
    <row r="38" spans="2:19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</row>
    <row r="39" spans="2:19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</row>
    <row r="40" spans="2:19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</row>
    <row r="41" spans="2:19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</row>
    <row r="42" spans="2:19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</row>
    <row r="43" spans="2:19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</row>
    <row r="44" spans="2:19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</row>
    <row r="45" spans="2:19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</row>
    <row r="46" spans="2:19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</row>
    <row r="47" spans="2:19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</row>
    <row r="48" spans="2:19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</row>
    <row r="49" spans="2:19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</row>
    <row r="50" spans="2:19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</row>
    <row r="51" spans="2:19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</row>
    <row r="52" spans="2:19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</row>
    <row r="53" spans="2:19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</row>
    <row r="54" spans="2:19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</row>
    <row r="55" spans="2:19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</row>
    <row r="56" spans="2:19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</row>
    <row r="57" spans="2:19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</row>
    <row r="58" spans="2:19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</row>
    <row r="59" spans="2:19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</row>
    <row r="60" spans="2:19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</row>
    <row r="61" spans="2:19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</row>
    <row r="62" spans="2:19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</row>
    <row r="63" spans="2:19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</row>
    <row r="64" spans="2:19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</row>
    <row r="65" spans="2:19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</row>
    <row r="66" spans="2:19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</row>
    <row r="67" spans="2:19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</row>
    <row r="68" spans="2:19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</row>
    <row r="69" spans="2:19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</row>
    <row r="70" spans="2:19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</row>
    <row r="71" spans="2:19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</row>
    <row r="72" spans="2:19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</row>
    <row r="73" spans="2:19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</row>
    <row r="74" spans="2:19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</row>
    <row r="75" spans="2:19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</row>
    <row r="76" spans="2:19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</row>
    <row r="77" spans="2:19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</row>
    <row r="78" spans="2:19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</row>
    <row r="79" spans="2:19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</row>
    <row r="80" spans="2:19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</row>
    <row r="81" spans="2:19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</row>
    <row r="82" spans="2:19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</row>
    <row r="83" spans="2:19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</row>
    <row r="84" spans="2:19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</row>
    <row r="85" spans="2:19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</row>
    <row r="86" spans="2:19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</row>
    <row r="87" spans="2:19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</row>
    <row r="88" spans="2:19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</row>
    <row r="89" spans="2:19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</row>
    <row r="90" spans="2:19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</row>
    <row r="91" spans="2:19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</row>
    <row r="92" spans="2:19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</row>
    <row r="93" spans="2:19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</row>
    <row r="94" spans="2:19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</row>
    <row r="95" spans="2:19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</row>
    <row r="96" spans="2:19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</row>
    <row r="97" spans="2:19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</row>
    <row r="98" spans="2:19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</row>
    <row r="99" spans="2:19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</row>
    <row r="100" spans="2:19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</row>
    <row r="101" spans="2:19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</row>
    <row r="102" spans="2:19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</row>
    <row r="103" spans="2:19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</row>
    <row r="104" spans="2:19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</row>
    <row r="105" spans="2:19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</row>
    <row r="106" spans="2:19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</row>
    <row r="107" spans="2:19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</row>
    <row r="108" spans="2:19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</row>
    <row r="109" spans="2:19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</row>
    <row r="110" spans="2:19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</row>
    <row r="111" spans="2:19">
      <c r="B111" s="116"/>
      <c r="C111" s="116"/>
      <c r="D111" s="117"/>
      <c r="E111" s="117"/>
      <c r="F111" s="117"/>
      <c r="G111" s="117"/>
      <c r="H111" s="117"/>
      <c r="I111" s="117"/>
      <c r="J111" s="117"/>
      <c r="K111" s="117"/>
      <c r="L111" s="117"/>
      <c r="M111" s="117"/>
      <c r="N111" s="117"/>
      <c r="O111" s="117"/>
      <c r="P111" s="117"/>
      <c r="Q111" s="117"/>
      <c r="R111" s="117"/>
      <c r="S111" s="117"/>
    </row>
    <row r="112" spans="2:19">
      <c r="B112" s="116"/>
      <c r="C112" s="116"/>
      <c r="D112" s="117"/>
      <c r="E112" s="117"/>
      <c r="F112" s="117"/>
      <c r="G112" s="117"/>
      <c r="H112" s="117"/>
      <c r="I112" s="117"/>
      <c r="J112" s="117"/>
      <c r="K112" s="117"/>
      <c r="L112" s="117"/>
      <c r="M112" s="117"/>
      <c r="N112" s="117"/>
      <c r="O112" s="117"/>
      <c r="P112" s="117"/>
      <c r="Q112" s="117"/>
      <c r="R112" s="117"/>
      <c r="S112" s="117"/>
    </row>
    <row r="113" spans="2:19">
      <c r="B113" s="116"/>
      <c r="C113" s="116"/>
      <c r="D113" s="117"/>
      <c r="E113" s="117"/>
      <c r="F113" s="117"/>
      <c r="G113" s="117"/>
      <c r="H113" s="117"/>
      <c r="I113" s="117"/>
      <c r="J113" s="117"/>
      <c r="K113" s="117"/>
      <c r="L113" s="117"/>
      <c r="M113" s="117"/>
      <c r="N113" s="117"/>
      <c r="O113" s="117"/>
      <c r="P113" s="117"/>
      <c r="Q113" s="117"/>
      <c r="R113" s="117"/>
      <c r="S113" s="117"/>
    </row>
    <row r="114" spans="2:19">
      <c r="B114" s="116"/>
      <c r="C114" s="116"/>
      <c r="D114" s="117"/>
      <c r="E114" s="117"/>
      <c r="F114" s="117"/>
      <c r="G114" s="117"/>
      <c r="H114" s="117"/>
      <c r="I114" s="117"/>
      <c r="J114" s="117"/>
      <c r="K114" s="117"/>
      <c r="L114" s="117"/>
      <c r="M114" s="117"/>
      <c r="N114" s="117"/>
      <c r="O114" s="117"/>
      <c r="P114" s="117"/>
      <c r="Q114" s="117"/>
      <c r="R114" s="117"/>
      <c r="S114" s="117"/>
    </row>
    <row r="115" spans="2:19">
      <c r="B115" s="116"/>
      <c r="C115" s="116"/>
      <c r="D115" s="117"/>
      <c r="E115" s="117"/>
      <c r="F115" s="117"/>
      <c r="G115" s="117"/>
      <c r="H115" s="117"/>
      <c r="I115" s="117"/>
      <c r="J115" s="117"/>
      <c r="K115" s="117"/>
      <c r="L115" s="117"/>
      <c r="M115" s="117"/>
      <c r="N115" s="117"/>
      <c r="O115" s="117"/>
      <c r="P115" s="117"/>
      <c r="Q115" s="117"/>
      <c r="R115" s="117"/>
      <c r="S115" s="117"/>
    </row>
    <row r="116" spans="2:19">
      <c r="B116" s="116"/>
      <c r="C116" s="116"/>
      <c r="D116" s="117"/>
      <c r="E116" s="117"/>
      <c r="F116" s="117"/>
      <c r="G116" s="117"/>
      <c r="H116" s="117"/>
      <c r="I116" s="117"/>
      <c r="J116" s="117"/>
      <c r="K116" s="117"/>
      <c r="L116" s="117"/>
      <c r="M116" s="117"/>
      <c r="N116" s="117"/>
      <c r="O116" s="117"/>
      <c r="P116" s="117"/>
      <c r="Q116" s="117"/>
      <c r="R116" s="117"/>
      <c r="S116" s="117"/>
    </row>
    <row r="117" spans="2:19">
      <c r="B117" s="116"/>
      <c r="C117" s="116"/>
      <c r="D117" s="117"/>
      <c r="E117" s="117"/>
      <c r="F117" s="117"/>
      <c r="G117" s="117"/>
      <c r="H117" s="117"/>
      <c r="I117" s="117"/>
      <c r="J117" s="117"/>
      <c r="K117" s="117"/>
      <c r="L117" s="117"/>
      <c r="M117" s="117"/>
      <c r="N117" s="117"/>
      <c r="O117" s="117"/>
      <c r="P117" s="117"/>
      <c r="Q117" s="117"/>
      <c r="R117" s="117"/>
      <c r="S117" s="117"/>
    </row>
    <row r="118" spans="2:19">
      <c r="B118" s="116"/>
      <c r="C118" s="116"/>
      <c r="D118" s="117"/>
      <c r="E118" s="117"/>
      <c r="F118" s="117"/>
      <c r="G118" s="117"/>
      <c r="H118" s="117"/>
      <c r="I118" s="117"/>
      <c r="J118" s="117"/>
      <c r="K118" s="117"/>
      <c r="L118" s="117"/>
      <c r="M118" s="117"/>
      <c r="N118" s="117"/>
      <c r="O118" s="117"/>
      <c r="P118" s="117"/>
      <c r="Q118" s="117"/>
      <c r="R118" s="117"/>
      <c r="S118" s="117"/>
    </row>
    <row r="119" spans="2:19">
      <c r="B119" s="116"/>
      <c r="C119" s="116"/>
      <c r="D119" s="117"/>
      <c r="E119" s="117"/>
      <c r="F119" s="117"/>
      <c r="G119" s="117"/>
      <c r="H119" s="117"/>
      <c r="I119" s="117"/>
      <c r="J119" s="117"/>
      <c r="K119" s="117"/>
      <c r="L119" s="117"/>
      <c r="M119" s="117"/>
      <c r="N119" s="117"/>
      <c r="O119" s="117"/>
      <c r="P119" s="117"/>
      <c r="Q119" s="117"/>
      <c r="R119" s="117"/>
      <c r="S119" s="117"/>
    </row>
    <row r="120" spans="2:19">
      <c r="B120" s="116"/>
      <c r="C120" s="116"/>
      <c r="D120" s="117"/>
      <c r="E120" s="117"/>
      <c r="F120" s="117"/>
      <c r="G120" s="117"/>
      <c r="H120" s="117"/>
      <c r="I120" s="117"/>
      <c r="J120" s="117"/>
      <c r="K120" s="117"/>
      <c r="L120" s="117"/>
      <c r="M120" s="117"/>
      <c r="N120" s="117"/>
      <c r="O120" s="117"/>
      <c r="P120" s="117"/>
      <c r="Q120" s="117"/>
      <c r="R120" s="117"/>
      <c r="S120" s="117"/>
    </row>
    <row r="121" spans="2:19">
      <c r="B121" s="116"/>
      <c r="C121" s="116"/>
      <c r="D121" s="117"/>
      <c r="E121" s="117"/>
      <c r="F121" s="117"/>
      <c r="G121" s="117"/>
      <c r="H121" s="117"/>
      <c r="I121" s="117"/>
      <c r="J121" s="117"/>
      <c r="K121" s="117"/>
      <c r="L121" s="117"/>
      <c r="M121" s="117"/>
      <c r="N121" s="117"/>
      <c r="O121" s="117"/>
      <c r="P121" s="117"/>
      <c r="Q121" s="117"/>
      <c r="R121" s="117"/>
      <c r="S121" s="117"/>
    </row>
    <row r="122" spans="2:19">
      <c r="B122" s="116"/>
      <c r="C122" s="116"/>
      <c r="D122" s="117"/>
      <c r="E122" s="117"/>
      <c r="F122" s="117"/>
      <c r="G122" s="117"/>
      <c r="H122" s="117"/>
      <c r="I122" s="117"/>
      <c r="J122" s="117"/>
      <c r="K122" s="117"/>
      <c r="L122" s="117"/>
      <c r="M122" s="117"/>
      <c r="N122" s="117"/>
      <c r="O122" s="117"/>
      <c r="P122" s="117"/>
      <c r="Q122" s="117"/>
      <c r="R122" s="117"/>
      <c r="S122" s="117"/>
    </row>
    <row r="123" spans="2:19">
      <c r="B123" s="116"/>
      <c r="C123" s="116"/>
      <c r="D123" s="117"/>
      <c r="E123" s="117"/>
      <c r="F123" s="117"/>
      <c r="G123" s="117"/>
      <c r="H123" s="117"/>
      <c r="I123" s="117"/>
      <c r="J123" s="117"/>
      <c r="K123" s="117"/>
      <c r="L123" s="117"/>
      <c r="M123" s="117"/>
      <c r="N123" s="117"/>
      <c r="O123" s="117"/>
      <c r="P123" s="117"/>
      <c r="Q123" s="117"/>
      <c r="R123" s="117"/>
      <c r="S123" s="117"/>
    </row>
    <row r="124" spans="2:19">
      <c r="B124" s="116"/>
      <c r="C124" s="116"/>
      <c r="D124" s="117"/>
      <c r="E124" s="117"/>
      <c r="F124" s="117"/>
      <c r="G124" s="117"/>
      <c r="H124" s="117"/>
      <c r="I124" s="117"/>
      <c r="J124" s="117"/>
      <c r="K124" s="117"/>
      <c r="L124" s="117"/>
      <c r="M124" s="117"/>
      <c r="N124" s="117"/>
      <c r="O124" s="117"/>
      <c r="P124" s="117"/>
      <c r="Q124" s="117"/>
      <c r="R124" s="117"/>
      <c r="S124" s="117"/>
    </row>
    <row r="125" spans="2:19">
      <c r="B125" s="116"/>
      <c r="C125" s="116"/>
      <c r="D125" s="117"/>
      <c r="E125" s="117"/>
      <c r="F125" s="117"/>
      <c r="G125" s="117"/>
      <c r="H125" s="117"/>
      <c r="I125" s="117"/>
      <c r="J125" s="117"/>
      <c r="K125" s="117"/>
      <c r="L125" s="117"/>
      <c r="M125" s="117"/>
      <c r="N125" s="117"/>
      <c r="O125" s="117"/>
      <c r="P125" s="117"/>
      <c r="Q125" s="117"/>
      <c r="R125" s="117"/>
      <c r="S125" s="117"/>
    </row>
    <row r="126" spans="2:19">
      <c r="B126" s="116"/>
      <c r="C126" s="116"/>
      <c r="D126" s="117"/>
      <c r="E126" s="117"/>
      <c r="F126" s="117"/>
      <c r="G126" s="117"/>
      <c r="H126" s="117"/>
      <c r="I126" s="117"/>
      <c r="J126" s="117"/>
      <c r="K126" s="117"/>
      <c r="L126" s="117"/>
      <c r="M126" s="117"/>
      <c r="N126" s="117"/>
      <c r="O126" s="117"/>
      <c r="P126" s="117"/>
      <c r="Q126" s="117"/>
      <c r="R126" s="117"/>
      <c r="S126" s="117"/>
    </row>
    <row r="127" spans="2:19">
      <c r="B127" s="116"/>
      <c r="C127" s="116"/>
      <c r="D127" s="117"/>
      <c r="E127" s="117"/>
      <c r="F127" s="117"/>
      <c r="G127" s="117"/>
      <c r="H127" s="117"/>
      <c r="I127" s="117"/>
      <c r="J127" s="117"/>
      <c r="K127" s="117"/>
      <c r="L127" s="117"/>
      <c r="M127" s="117"/>
      <c r="N127" s="117"/>
      <c r="O127" s="117"/>
      <c r="P127" s="117"/>
      <c r="Q127" s="117"/>
      <c r="R127" s="117"/>
      <c r="S127" s="117"/>
    </row>
    <row r="128" spans="2:19">
      <c r="B128" s="116"/>
      <c r="C128" s="116"/>
      <c r="D128" s="117"/>
      <c r="E128" s="117"/>
      <c r="F128" s="117"/>
      <c r="G128" s="117"/>
      <c r="H128" s="117"/>
      <c r="I128" s="117"/>
      <c r="J128" s="117"/>
      <c r="K128" s="117"/>
      <c r="L128" s="117"/>
      <c r="M128" s="117"/>
      <c r="N128" s="117"/>
      <c r="O128" s="117"/>
      <c r="P128" s="117"/>
      <c r="Q128" s="117"/>
      <c r="R128" s="117"/>
      <c r="S128" s="117"/>
    </row>
    <row r="129" spans="2:19">
      <c r="B129" s="116"/>
      <c r="C129" s="116"/>
      <c r="D129" s="117"/>
      <c r="E129" s="117"/>
      <c r="F129" s="117"/>
      <c r="G129" s="117"/>
      <c r="H129" s="117"/>
      <c r="I129" s="117"/>
      <c r="J129" s="117"/>
      <c r="K129" s="117"/>
      <c r="L129" s="117"/>
      <c r="M129" s="117"/>
      <c r="N129" s="117"/>
      <c r="O129" s="117"/>
      <c r="P129" s="117"/>
      <c r="Q129" s="117"/>
      <c r="R129" s="117"/>
      <c r="S129" s="117"/>
    </row>
    <row r="130" spans="2:19">
      <c r="B130" s="116"/>
      <c r="C130" s="116"/>
      <c r="D130" s="117"/>
      <c r="E130" s="117"/>
      <c r="F130" s="117"/>
      <c r="G130" s="117"/>
      <c r="H130" s="117"/>
      <c r="I130" s="117"/>
      <c r="J130" s="117"/>
      <c r="K130" s="117"/>
      <c r="L130" s="117"/>
      <c r="M130" s="117"/>
      <c r="N130" s="117"/>
      <c r="O130" s="117"/>
      <c r="P130" s="117"/>
      <c r="Q130" s="117"/>
      <c r="R130" s="117"/>
      <c r="S130" s="117"/>
    </row>
    <row r="131" spans="2:19">
      <c r="B131" s="116"/>
      <c r="C131" s="116"/>
      <c r="D131" s="117"/>
      <c r="E131" s="117"/>
      <c r="F131" s="117"/>
      <c r="G131" s="117"/>
      <c r="H131" s="117"/>
      <c r="I131" s="117"/>
      <c r="J131" s="117"/>
      <c r="K131" s="117"/>
      <c r="L131" s="117"/>
      <c r="M131" s="117"/>
      <c r="N131" s="117"/>
      <c r="O131" s="117"/>
      <c r="P131" s="117"/>
      <c r="Q131" s="117"/>
      <c r="R131" s="117"/>
      <c r="S131" s="117"/>
    </row>
    <row r="132" spans="2:19">
      <c r="B132" s="116"/>
      <c r="C132" s="116"/>
      <c r="D132" s="117"/>
      <c r="E132" s="117"/>
      <c r="F132" s="117"/>
      <c r="G132" s="117"/>
      <c r="H132" s="117"/>
      <c r="I132" s="117"/>
      <c r="J132" s="117"/>
      <c r="K132" s="117"/>
      <c r="L132" s="117"/>
      <c r="M132" s="117"/>
      <c r="N132" s="117"/>
      <c r="O132" s="117"/>
      <c r="P132" s="117"/>
      <c r="Q132" s="117"/>
      <c r="R132" s="117"/>
      <c r="S132" s="117"/>
    </row>
    <row r="133" spans="2:19">
      <c r="B133" s="116"/>
      <c r="C133" s="116"/>
      <c r="D133" s="117"/>
      <c r="E133" s="117"/>
      <c r="F133" s="117"/>
      <c r="G133" s="117"/>
      <c r="H133" s="117"/>
      <c r="I133" s="117"/>
      <c r="J133" s="117"/>
      <c r="K133" s="117"/>
      <c r="L133" s="117"/>
      <c r="M133" s="117"/>
      <c r="N133" s="117"/>
      <c r="O133" s="117"/>
      <c r="P133" s="117"/>
      <c r="Q133" s="117"/>
      <c r="R133" s="117"/>
      <c r="S133" s="117"/>
    </row>
    <row r="134" spans="2:19">
      <c r="B134" s="116"/>
      <c r="C134" s="116"/>
      <c r="D134" s="117"/>
      <c r="E134" s="117"/>
      <c r="F134" s="117"/>
      <c r="G134" s="117"/>
      <c r="H134" s="117"/>
      <c r="I134" s="117"/>
      <c r="J134" s="117"/>
      <c r="K134" s="117"/>
      <c r="L134" s="117"/>
      <c r="M134" s="117"/>
      <c r="N134" s="117"/>
      <c r="O134" s="117"/>
      <c r="P134" s="117"/>
      <c r="Q134" s="117"/>
      <c r="R134" s="117"/>
      <c r="S134" s="117"/>
    </row>
    <row r="135" spans="2:19">
      <c r="B135" s="116"/>
      <c r="C135" s="116"/>
      <c r="D135" s="117"/>
      <c r="E135" s="117"/>
      <c r="F135" s="117"/>
      <c r="G135" s="117"/>
      <c r="H135" s="117"/>
      <c r="I135" s="117"/>
      <c r="J135" s="117"/>
      <c r="K135" s="117"/>
      <c r="L135" s="117"/>
      <c r="M135" s="117"/>
      <c r="N135" s="117"/>
      <c r="O135" s="117"/>
      <c r="P135" s="117"/>
      <c r="Q135" s="117"/>
      <c r="R135" s="117"/>
      <c r="S135" s="117"/>
    </row>
    <row r="136" spans="2:19">
      <c r="B136" s="116"/>
      <c r="C136" s="116"/>
      <c r="D136" s="117"/>
      <c r="E136" s="117"/>
      <c r="F136" s="117"/>
      <c r="G136" s="117"/>
      <c r="H136" s="117"/>
      <c r="I136" s="117"/>
      <c r="J136" s="117"/>
      <c r="K136" s="117"/>
      <c r="L136" s="117"/>
      <c r="M136" s="117"/>
      <c r="N136" s="117"/>
      <c r="O136" s="117"/>
      <c r="P136" s="117"/>
      <c r="Q136" s="117"/>
      <c r="R136" s="117"/>
      <c r="S136" s="117"/>
    </row>
    <row r="137" spans="2:19">
      <c r="B137" s="116"/>
      <c r="C137" s="116"/>
      <c r="D137" s="117"/>
      <c r="E137" s="117"/>
      <c r="F137" s="117"/>
      <c r="G137" s="117"/>
      <c r="H137" s="117"/>
      <c r="I137" s="117"/>
      <c r="J137" s="117"/>
      <c r="K137" s="117"/>
      <c r="L137" s="117"/>
      <c r="M137" s="117"/>
      <c r="N137" s="117"/>
      <c r="O137" s="117"/>
      <c r="P137" s="117"/>
      <c r="Q137" s="117"/>
      <c r="R137" s="117"/>
      <c r="S137" s="117"/>
    </row>
    <row r="138" spans="2:19">
      <c r="B138" s="116"/>
      <c r="C138" s="116"/>
      <c r="D138" s="117"/>
      <c r="E138" s="117"/>
      <c r="F138" s="117"/>
      <c r="G138" s="117"/>
      <c r="H138" s="117"/>
      <c r="I138" s="117"/>
      <c r="J138" s="117"/>
      <c r="K138" s="117"/>
      <c r="L138" s="117"/>
      <c r="M138" s="117"/>
      <c r="N138" s="117"/>
      <c r="O138" s="117"/>
      <c r="P138" s="117"/>
      <c r="Q138" s="117"/>
      <c r="R138" s="117"/>
      <c r="S138" s="117"/>
    </row>
    <row r="139" spans="2:19">
      <c r="B139" s="116"/>
      <c r="C139" s="116"/>
      <c r="D139" s="117"/>
      <c r="E139" s="117"/>
      <c r="F139" s="117"/>
      <c r="G139" s="117"/>
      <c r="H139" s="117"/>
      <c r="I139" s="117"/>
      <c r="J139" s="117"/>
      <c r="K139" s="117"/>
      <c r="L139" s="117"/>
      <c r="M139" s="117"/>
      <c r="N139" s="117"/>
      <c r="O139" s="117"/>
      <c r="P139" s="117"/>
      <c r="Q139" s="117"/>
      <c r="R139" s="117"/>
      <c r="S139" s="117"/>
    </row>
    <row r="140" spans="2:19">
      <c r="B140" s="116"/>
      <c r="C140" s="116"/>
      <c r="D140" s="117"/>
      <c r="E140" s="117"/>
      <c r="F140" s="117"/>
      <c r="G140" s="117"/>
      <c r="H140" s="117"/>
      <c r="I140" s="117"/>
      <c r="J140" s="117"/>
      <c r="K140" s="117"/>
      <c r="L140" s="117"/>
      <c r="M140" s="117"/>
      <c r="N140" s="117"/>
      <c r="O140" s="117"/>
      <c r="P140" s="117"/>
      <c r="Q140" s="117"/>
      <c r="R140" s="117"/>
      <c r="S140" s="117"/>
    </row>
    <row r="141" spans="2:19">
      <c r="B141" s="116"/>
      <c r="C141" s="116"/>
      <c r="D141" s="117"/>
      <c r="E141" s="117"/>
      <c r="F141" s="117"/>
      <c r="G141" s="117"/>
      <c r="H141" s="117"/>
      <c r="I141" s="117"/>
      <c r="J141" s="117"/>
      <c r="K141" s="117"/>
      <c r="L141" s="117"/>
      <c r="M141" s="117"/>
      <c r="N141" s="117"/>
      <c r="O141" s="117"/>
      <c r="P141" s="117"/>
      <c r="Q141" s="117"/>
      <c r="R141" s="117"/>
      <c r="S141" s="117"/>
    </row>
    <row r="142" spans="2:19">
      <c r="B142" s="116"/>
      <c r="C142" s="116"/>
      <c r="D142" s="117"/>
      <c r="E142" s="117"/>
      <c r="F142" s="117"/>
      <c r="G142" s="117"/>
      <c r="H142" s="117"/>
      <c r="I142" s="117"/>
      <c r="J142" s="117"/>
      <c r="K142" s="117"/>
      <c r="L142" s="117"/>
      <c r="M142" s="117"/>
      <c r="N142" s="117"/>
      <c r="O142" s="117"/>
      <c r="P142" s="117"/>
      <c r="Q142" s="117"/>
      <c r="R142" s="117"/>
      <c r="S142" s="117"/>
    </row>
    <row r="143" spans="2:19">
      <c r="B143" s="116"/>
      <c r="C143" s="116"/>
      <c r="D143" s="117"/>
      <c r="E143" s="117"/>
      <c r="F143" s="117"/>
      <c r="G143" s="117"/>
      <c r="H143" s="117"/>
      <c r="I143" s="117"/>
      <c r="J143" s="117"/>
      <c r="K143" s="117"/>
      <c r="L143" s="117"/>
      <c r="M143" s="117"/>
      <c r="N143" s="117"/>
      <c r="O143" s="117"/>
      <c r="P143" s="117"/>
      <c r="Q143" s="117"/>
      <c r="R143" s="117"/>
      <c r="S143" s="117"/>
    </row>
    <row r="144" spans="2:19">
      <c r="B144" s="116"/>
      <c r="C144" s="116"/>
      <c r="D144" s="117"/>
      <c r="E144" s="117"/>
      <c r="F144" s="117"/>
      <c r="G144" s="117"/>
      <c r="H144" s="117"/>
      <c r="I144" s="117"/>
      <c r="J144" s="117"/>
      <c r="K144" s="117"/>
      <c r="L144" s="117"/>
      <c r="M144" s="117"/>
      <c r="N144" s="117"/>
      <c r="O144" s="117"/>
      <c r="P144" s="117"/>
      <c r="Q144" s="117"/>
      <c r="R144" s="117"/>
      <c r="S144" s="117"/>
    </row>
    <row r="145" spans="2:19">
      <c r="B145" s="116"/>
      <c r="C145" s="116"/>
      <c r="D145" s="117"/>
      <c r="E145" s="117"/>
      <c r="F145" s="117"/>
      <c r="G145" s="117"/>
      <c r="H145" s="117"/>
      <c r="I145" s="117"/>
      <c r="J145" s="117"/>
      <c r="K145" s="117"/>
      <c r="L145" s="117"/>
      <c r="M145" s="117"/>
      <c r="N145" s="117"/>
      <c r="O145" s="117"/>
      <c r="P145" s="117"/>
      <c r="Q145" s="117"/>
      <c r="R145" s="117"/>
      <c r="S145" s="117"/>
    </row>
    <row r="146" spans="2:19">
      <c r="B146" s="116"/>
      <c r="C146" s="116"/>
      <c r="D146" s="117"/>
      <c r="E146" s="117"/>
      <c r="F146" s="117"/>
      <c r="G146" s="117"/>
      <c r="H146" s="117"/>
      <c r="I146" s="117"/>
      <c r="J146" s="117"/>
      <c r="K146" s="117"/>
      <c r="L146" s="117"/>
      <c r="M146" s="117"/>
      <c r="N146" s="117"/>
      <c r="O146" s="117"/>
      <c r="P146" s="117"/>
      <c r="Q146" s="117"/>
      <c r="R146" s="117"/>
      <c r="S146" s="117"/>
    </row>
    <row r="147" spans="2:19">
      <c r="B147" s="116"/>
      <c r="C147" s="116"/>
      <c r="D147" s="117"/>
      <c r="E147" s="117"/>
      <c r="F147" s="117"/>
      <c r="G147" s="117"/>
      <c r="H147" s="117"/>
      <c r="I147" s="117"/>
      <c r="J147" s="117"/>
      <c r="K147" s="117"/>
      <c r="L147" s="117"/>
      <c r="M147" s="117"/>
      <c r="N147" s="117"/>
      <c r="O147" s="117"/>
      <c r="P147" s="117"/>
      <c r="Q147" s="117"/>
      <c r="R147" s="117"/>
      <c r="S147" s="117"/>
    </row>
    <row r="148" spans="2:19">
      <c r="B148" s="116"/>
      <c r="C148" s="116"/>
      <c r="D148" s="117"/>
      <c r="E148" s="117"/>
      <c r="F148" s="117"/>
      <c r="G148" s="117"/>
      <c r="H148" s="117"/>
      <c r="I148" s="117"/>
      <c r="J148" s="117"/>
      <c r="K148" s="117"/>
      <c r="L148" s="117"/>
      <c r="M148" s="117"/>
      <c r="N148" s="117"/>
      <c r="O148" s="117"/>
      <c r="P148" s="117"/>
      <c r="Q148" s="117"/>
      <c r="R148" s="117"/>
      <c r="S148" s="117"/>
    </row>
    <row r="149" spans="2:19">
      <c r="B149" s="116"/>
      <c r="C149" s="116"/>
      <c r="D149" s="117"/>
      <c r="E149" s="117"/>
      <c r="F149" s="117"/>
      <c r="G149" s="117"/>
      <c r="H149" s="117"/>
      <c r="I149" s="117"/>
      <c r="J149" s="117"/>
      <c r="K149" s="117"/>
      <c r="L149" s="117"/>
      <c r="M149" s="117"/>
      <c r="N149" s="117"/>
      <c r="O149" s="117"/>
      <c r="P149" s="117"/>
      <c r="Q149" s="117"/>
      <c r="R149" s="117"/>
      <c r="S149" s="117"/>
    </row>
    <row r="150" spans="2:19">
      <c r="B150" s="116"/>
      <c r="C150" s="116"/>
      <c r="D150" s="117"/>
      <c r="E150" s="117"/>
      <c r="F150" s="117"/>
      <c r="G150" s="117"/>
      <c r="H150" s="117"/>
      <c r="I150" s="117"/>
      <c r="J150" s="117"/>
      <c r="K150" s="117"/>
      <c r="L150" s="117"/>
      <c r="M150" s="117"/>
      <c r="N150" s="117"/>
      <c r="O150" s="117"/>
      <c r="P150" s="117"/>
      <c r="Q150" s="117"/>
      <c r="R150" s="117"/>
      <c r="S150" s="117"/>
    </row>
    <row r="151" spans="2:19">
      <c r="B151" s="116"/>
      <c r="C151" s="116"/>
      <c r="D151" s="117"/>
      <c r="E151" s="117"/>
      <c r="F151" s="117"/>
      <c r="G151" s="117"/>
      <c r="H151" s="117"/>
      <c r="I151" s="117"/>
      <c r="J151" s="117"/>
      <c r="K151" s="117"/>
      <c r="L151" s="117"/>
      <c r="M151" s="117"/>
      <c r="N151" s="117"/>
      <c r="O151" s="117"/>
      <c r="P151" s="117"/>
      <c r="Q151" s="117"/>
      <c r="R151" s="117"/>
      <c r="S151" s="117"/>
    </row>
    <row r="152" spans="2:19">
      <c r="B152" s="116"/>
      <c r="C152" s="116"/>
      <c r="D152" s="117"/>
      <c r="E152" s="117"/>
      <c r="F152" s="117"/>
      <c r="G152" s="117"/>
      <c r="H152" s="117"/>
      <c r="I152" s="117"/>
      <c r="J152" s="117"/>
      <c r="K152" s="117"/>
      <c r="L152" s="117"/>
      <c r="M152" s="117"/>
      <c r="N152" s="117"/>
      <c r="O152" s="117"/>
      <c r="P152" s="117"/>
      <c r="Q152" s="117"/>
      <c r="R152" s="117"/>
      <c r="S152" s="117"/>
    </row>
    <row r="153" spans="2:19">
      <c r="B153" s="116"/>
      <c r="C153" s="116"/>
      <c r="D153" s="117"/>
      <c r="E153" s="117"/>
      <c r="F153" s="117"/>
      <c r="G153" s="117"/>
      <c r="H153" s="117"/>
      <c r="I153" s="117"/>
      <c r="J153" s="117"/>
      <c r="K153" s="117"/>
      <c r="L153" s="117"/>
      <c r="M153" s="117"/>
      <c r="N153" s="117"/>
      <c r="O153" s="117"/>
      <c r="P153" s="117"/>
      <c r="Q153" s="117"/>
      <c r="R153" s="117"/>
      <c r="S153" s="117"/>
    </row>
    <row r="154" spans="2:19">
      <c r="B154" s="116"/>
      <c r="C154" s="116"/>
      <c r="D154" s="117"/>
      <c r="E154" s="117"/>
      <c r="F154" s="117"/>
      <c r="G154" s="117"/>
      <c r="H154" s="117"/>
      <c r="I154" s="117"/>
      <c r="J154" s="117"/>
      <c r="K154" s="117"/>
      <c r="L154" s="117"/>
      <c r="M154" s="117"/>
      <c r="N154" s="117"/>
      <c r="O154" s="117"/>
      <c r="P154" s="117"/>
      <c r="Q154" s="117"/>
      <c r="R154" s="117"/>
      <c r="S154" s="117"/>
    </row>
    <row r="155" spans="2:19">
      <c r="B155" s="116"/>
      <c r="C155" s="116"/>
      <c r="D155" s="117"/>
      <c r="E155" s="117"/>
      <c r="F155" s="117"/>
      <c r="G155" s="117"/>
      <c r="H155" s="117"/>
      <c r="I155" s="117"/>
      <c r="J155" s="117"/>
      <c r="K155" s="117"/>
      <c r="L155" s="117"/>
      <c r="M155" s="117"/>
      <c r="N155" s="117"/>
      <c r="O155" s="117"/>
      <c r="P155" s="117"/>
      <c r="Q155" s="117"/>
      <c r="R155" s="117"/>
      <c r="S155" s="117"/>
    </row>
    <row r="156" spans="2:19">
      <c r="B156" s="116"/>
      <c r="C156" s="116"/>
      <c r="D156" s="117"/>
      <c r="E156" s="117"/>
      <c r="F156" s="117"/>
      <c r="G156" s="117"/>
      <c r="H156" s="117"/>
      <c r="I156" s="117"/>
      <c r="J156" s="117"/>
      <c r="K156" s="117"/>
      <c r="L156" s="117"/>
      <c r="M156" s="117"/>
      <c r="N156" s="117"/>
      <c r="O156" s="117"/>
      <c r="P156" s="117"/>
      <c r="Q156" s="117"/>
      <c r="R156" s="117"/>
      <c r="S156" s="117"/>
    </row>
    <row r="157" spans="2:19">
      <c r="B157" s="116"/>
      <c r="C157" s="116"/>
      <c r="D157" s="117"/>
      <c r="E157" s="117"/>
      <c r="F157" s="117"/>
      <c r="G157" s="117"/>
      <c r="H157" s="117"/>
      <c r="I157" s="117"/>
      <c r="J157" s="117"/>
      <c r="K157" s="117"/>
      <c r="L157" s="117"/>
      <c r="M157" s="117"/>
      <c r="N157" s="117"/>
      <c r="O157" s="117"/>
      <c r="P157" s="117"/>
      <c r="Q157" s="117"/>
      <c r="R157" s="117"/>
      <c r="S157" s="117"/>
    </row>
    <row r="158" spans="2:19">
      <c r="B158" s="116"/>
      <c r="C158" s="116"/>
      <c r="D158" s="117"/>
      <c r="E158" s="117"/>
      <c r="F158" s="117"/>
      <c r="G158" s="117"/>
      <c r="H158" s="117"/>
      <c r="I158" s="117"/>
      <c r="J158" s="117"/>
      <c r="K158" s="117"/>
      <c r="L158" s="117"/>
      <c r="M158" s="117"/>
      <c r="N158" s="117"/>
      <c r="O158" s="117"/>
      <c r="P158" s="117"/>
      <c r="Q158" s="117"/>
      <c r="R158" s="117"/>
      <c r="S158" s="117"/>
    </row>
    <row r="159" spans="2:19">
      <c r="B159" s="116"/>
      <c r="C159" s="116"/>
      <c r="D159" s="117"/>
      <c r="E159" s="117"/>
      <c r="F159" s="117"/>
      <c r="G159" s="117"/>
      <c r="H159" s="117"/>
      <c r="I159" s="117"/>
      <c r="J159" s="117"/>
      <c r="K159" s="117"/>
      <c r="L159" s="117"/>
      <c r="M159" s="117"/>
      <c r="N159" s="117"/>
      <c r="O159" s="117"/>
      <c r="P159" s="117"/>
      <c r="Q159" s="117"/>
      <c r="R159" s="117"/>
      <c r="S159" s="117"/>
    </row>
    <row r="160" spans="2:19">
      <c r="B160" s="116"/>
      <c r="C160" s="116"/>
      <c r="D160" s="117"/>
      <c r="E160" s="117"/>
      <c r="F160" s="117"/>
      <c r="G160" s="117"/>
      <c r="H160" s="117"/>
      <c r="I160" s="117"/>
      <c r="J160" s="117"/>
      <c r="K160" s="117"/>
      <c r="L160" s="117"/>
      <c r="M160" s="117"/>
      <c r="N160" s="117"/>
      <c r="O160" s="117"/>
      <c r="P160" s="117"/>
      <c r="Q160" s="117"/>
      <c r="R160" s="117"/>
      <c r="S160" s="117"/>
    </row>
    <row r="161" spans="2:19">
      <c r="B161" s="116"/>
      <c r="C161" s="116"/>
      <c r="D161" s="117"/>
      <c r="E161" s="117"/>
      <c r="F161" s="117"/>
      <c r="G161" s="117"/>
      <c r="H161" s="117"/>
      <c r="I161" s="117"/>
      <c r="J161" s="117"/>
      <c r="K161" s="117"/>
      <c r="L161" s="117"/>
      <c r="M161" s="117"/>
      <c r="N161" s="117"/>
      <c r="O161" s="117"/>
      <c r="P161" s="117"/>
      <c r="Q161" s="117"/>
      <c r="R161" s="117"/>
      <c r="S161" s="117"/>
    </row>
    <row r="162" spans="2:19">
      <c r="B162" s="116"/>
      <c r="C162" s="116"/>
      <c r="D162" s="117"/>
      <c r="E162" s="117"/>
      <c r="F162" s="117"/>
      <c r="G162" s="117"/>
      <c r="H162" s="117"/>
      <c r="I162" s="117"/>
      <c r="J162" s="117"/>
      <c r="K162" s="117"/>
      <c r="L162" s="117"/>
      <c r="M162" s="117"/>
      <c r="N162" s="117"/>
      <c r="O162" s="117"/>
      <c r="P162" s="117"/>
      <c r="Q162" s="117"/>
      <c r="R162" s="117"/>
      <c r="S162" s="117"/>
    </row>
    <row r="163" spans="2:19">
      <c r="B163" s="116"/>
      <c r="C163" s="116"/>
      <c r="D163" s="117"/>
      <c r="E163" s="117"/>
      <c r="F163" s="117"/>
      <c r="G163" s="117"/>
      <c r="H163" s="117"/>
      <c r="I163" s="117"/>
      <c r="J163" s="117"/>
      <c r="K163" s="117"/>
      <c r="L163" s="117"/>
      <c r="M163" s="117"/>
      <c r="N163" s="117"/>
      <c r="O163" s="117"/>
      <c r="P163" s="117"/>
      <c r="Q163" s="117"/>
      <c r="R163" s="117"/>
      <c r="S163" s="117"/>
    </row>
    <row r="164" spans="2:19">
      <c r="B164" s="116"/>
      <c r="C164" s="116"/>
      <c r="D164" s="117"/>
      <c r="E164" s="117"/>
      <c r="F164" s="117"/>
      <c r="G164" s="117"/>
      <c r="H164" s="117"/>
      <c r="I164" s="117"/>
      <c r="J164" s="117"/>
      <c r="K164" s="117"/>
      <c r="L164" s="117"/>
      <c r="M164" s="117"/>
      <c r="N164" s="117"/>
      <c r="O164" s="117"/>
      <c r="P164" s="117"/>
      <c r="Q164" s="117"/>
      <c r="R164" s="117"/>
      <c r="S164" s="117"/>
    </row>
    <row r="165" spans="2:19">
      <c r="B165" s="116"/>
      <c r="C165" s="116"/>
      <c r="D165" s="117"/>
      <c r="E165" s="117"/>
      <c r="F165" s="117"/>
      <c r="G165" s="117"/>
      <c r="H165" s="117"/>
      <c r="I165" s="117"/>
      <c r="J165" s="117"/>
      <c r="K165" s="117"/>
      <c r="L165" s="117"/>
      <c r="M165" s="117"/>
      <c r="N165" s="117"/>
      <c r="O165" s="117"/>
      <c r="P165" s="117"/>
      <c r="Q165" s="117"/>
      <c r="R165" s="117"/>
      <c r="S165" s="117"/>
    </row>
    <row r="166" spans="2:19">
      <c r="B166" s="116"/>
      <c r="C166" s="116"/>
      <c r="D166" s="117"/>
      <c r="E166" s="117"/>
      <c r="F166" s="117"/>
      <c r="G166" s="117"/>
      <c r="H166" s="117"/>
      <c r="I166" s="117"/>
      <c r="J166" s="117"/>
      <c r="K166" s="117"/>
      <c r="L166" s="117"/>
      <c r="M166" s="117"/>
      <c r="N166" s="117"/>
      <c r="O166" s="117"/>
      <c r="P166" s="117"/>
      <c r="Q166" s="117"/>
      <c r="R166" s="117"/>
      <c r="S166" s="117"/>
    </row>
    <row r="167" spans="2:19">
      <c r="B167" s="116"/>
      <c r="C167" s="116"/>
      <c r="D167" s="117"/>
      <c r="E167" s="117"/>
      <c r="F167" s="117"/>
      <c r="G167" s="117"/>
      <c r="H167" s="117"/>
      <c r="I167" s="117"/>
      <c r="J167" s="117"/>
      <c r="K167" s="117"/>
      <c r="L167" s="117"/>
      <c r="M167" s="117"/>
      <c r="N167" s="117"/>
      <c r="O167" s="117"/>
      <c r="P167" s="117"/>
      <c r="Q167" s="117"/>
      <c r="R167" s="117"/>
      <c r="S167" s="117"/>
    </row>
    <row r="168" spans="2:19">
      <c r="B168" s="116"/>
      <c r="C168" s="116"/>
      <c r="D168" s="117"/>
      <c r="E168" s="117"/>
      <c r="F168" s="117"/>
      <c r="G168" s="117"/>
      <c r="H168" s="117"/>
      <c r="I168" s="117"/>
      <c r="J168" s="117"/>
      <c r="K168" s="117"/>
      <c r="L168" s="117"/>
      <c r="M168" s="117"/>
      <c r="N168" s="117"/>
      <c r="O168" s="117"/>
      <c r="P168" s="117"/>
      <c r="Q168" s="117"/>
      <c r="R168" s="117"/>
      <c r="S168" s="117"/>
    </row>
    <row r="169" spans="2:19">
      <c r="B169" s="116"/>
      <c r="C169" s="116"/>
      <c r="D169" s="117"/>
      <c r="E169" s="117"/>
      <c r="F169" s="117"/>
      <c r="G169" s="117"/>
      <c r="H169" s="117"/>
      <c r="I169" s="117"/>
      <c r="J169" s="117"/>
      <c r="K169" s="117"/>
      <c r="L169" s="117"/>
      <c r="M169" s="117"/>
      <c r="N169" s="117"/>
      <c r="O169" s="117"/>
      <c r="P169" s="117"/>
      <c r="Q169" s="117"/>
      <c r="R169" s="117"/>
      <c r="S169" s="117"/>
    </row>
    <row r="170" spans="2:19">
      <c r="B170" s="116"/>
      <c r="C170" s="116"/>
      <c r="D170" s="117"/>
      <c r="E170" s="117"/>
      <c r="F170" s="117"/>
      <c r="G170" s="117"/>
      <c r="H170" s="117"/>
      <c r="I170" s="117"/>
      <c r="J170" s="117"/>
      <c r="K170" s="117"/>
      <c r="L170" s="117"/>
      <c r="M170" s="117"/>
      <c r="N170" s="117"/>
      <c r="O170" s="117"/>
      <c r="P170" s="117"/>
      <c r="Q170" s="117"/>
      <c r="R170" s="117"/>
      <c r="S170" s="117"/>
    </row>
    <row r="171" spans="2:19">
      <c r="B171" s="116"/>
      <c r="C171" s="116"/>
      <c r="D171" s="117"/>
      <c r="E171" s="117"/>
      <c r="F171" s="117"/>
      <c r="G171" s="117"/>
      <c r="H171" s="117"/>
      <c r="I171" s="117"/>
      <c r="J171" s="117"/>
      <c r="K171" s="117"/>
      <c r="L171" s="117"/>
      <c r="M171" s="117"/>
      <c r="N171" s="117"/>
      <c r="O171" s="117"/>
      <c r="P171" s="117"/>
      <c r="Q171" s="117"/>
      <c r="R171" s="117"/>
      <c r="S171" s="117"/>
    </row>
    <row r="172" spans="2:19">
      <c r="B172" s="116"/>
      <c r="C172" s="116"/>
      <c r="D172" s="117"/>
      <c r="E172" s="117"/>
      <c r="F172" s="117"/>
      <c r="G172" s="117"/>
      <c r="H172" s="117"/>
      <c r="I172" s="117"/>
      <c r="J172" s="117"/>
      <c r="K172" s="117"/>
      <c r="L172" s="117"/>
      <c r="M172" s="117"/>
      <c r="N172" s="117"/>
      <c r="O172" s="117"/>
      <c r="P172" s="117"/>
      <c r="Q172" s="117"/>
      <c r="R172" s="117"/>
      <c r="S172" s="117"/>
    </row>
    <row r="173" spans="2:19">
      <c r="B173" s="116"/>
      <c r="C173" s="116"/>
      <c r="D173" s="117"/>
      <c r="E173" s="117"/>
      <c r="F173" s="117"/>
      <c r="G173" s="117"/>
      <c r="H173" s="117"/>
      <c r="I173" s="117"/>
      <c r="J173" s="117"/>
      <c r="K173" s="117"/>
      <c r="L173" s="117"/>
      <c r="M173" s="117"/>
      <c r="N173" s="117"/>
      <c r="O173" s="117"/>
      <c r="P173" s="117"/>
      <c r="Q173" s="117"/>
      <c r="R173" s="117"/>
      <c r="S173" s="117"/>
    </row>
    <row r="174" spans="2:19">
      <c r="B174" s="116"/>
      <c r="C174" s="116"/>
      <c r="D174" s="117"/>
      <c r="E174" s="117"/>
      <c r="F174" s="117"/>
      <c r="G174" s="117"/>
      <c r="H174" s="117"/>
      <c r="I174" s="117"/>
      <c r="J174" s="117"/>
      <c r="K174" s="117"/>
      <c r="L174" s="117"/>
      <c r="M174" s="117"/>
      <c r="N174" s="117"/>
      <c r="O174" s="117"/>
      <c r="P174" s="117"/>
      <c r="Q174" s="117"/>
      <c r="R174" s="117"/>
      <c r="S174" s="117"/>
    </row>
    <row r="175" spans="2:19">
      <c r="B175" s="116"/>
      <c r="C175" s="116"/>
      <c r="D175" s="117"/>
      <c r="E175" s="117"/>
      <c r="F175" s="117"/>
      <c r="G175" s="117"/>
      <c r="H175" s="117"/>
      <c r="I175" s="117"/>
      <c r="J175" s="117"/>
      <c r="K175" s="117"/>
      <c r="L175" s="117"/>
      <c r="M175" s="117"/>
      <c r="N175" s="117"/>
      <c r="O175" s="117"/>
      <c r="P175" s="117"/>
      <c r="Q175" s="117"/>
      <c r="R175" s="117"/>
      <c r="S175" s="117"/>
    </row>
    <row r="176" spans="2:19">
      <c r="B176" s="116"/>
      <c r="C176" s="116"/>
      <c r="D176" s="117"/>
      <c r="E176" s="117"/>
      <c r="F176" s="117"/>
      <c r="G176" s="117"/>
      <c r="H176" s="117"/>
      <c r="I176" s="117"/>
      <c r="J176" s="117"/>
      <c r="K176" s="117"/>
      <c r="L176" s="117"/>
      <c r="M176" s="117"/>
      <c r="N176" s="117"/>
      <c r="O176" s="117"/>
      <c r="P176" s="117"/>
      <c r="Q176" s="117"/>
      <c r="R176" s="117"/>
      <c r="S176" s="117"/>
    </row>
    <row r="177" spans="2:19">
      <c r="B177" s="116"/>
      <c r="C177" s="116"/>
      <c r="D177" s="117"/>
      <c r="E177" s="117"/>
      <c r="F177" s="117"/>
      <c r="G177" s="117"/>
      <c r="H177" s="117"/>
      <c r="I177" s="117"/>
      <c r="J177" s="117"/>
      <c r="K177" s="117"/>
      <c r="L177" s="117"/>
      <c r="M177" s="117"/>
      <c r="N177" s="117"/>
      <c r="O177" s="117"/>
      <c r="P177" s="117"/>
      <c r="Q177" s="117"/>
      <c r="R177" s="117"/>
      <c r="S177" s="117"/>
    </row>
    <row r="178" spans="2:19">
      <c r="B178" s="116"/>
      <c r="C178" s="116"/>
      <c r="D178" s="117"/>
      <c r="E178" s="117"/>
      <c r="F178" s="117"/>
      <c r="G178" s="117"/>
      <c r="H178" s="117"/>
      <c r="I178" s="117"/>
      <c r="J178" s="117"/>
      <c r="K178" s="117"/>
      <c r="L178" s="117"/>
      <c r="M178" s="117"/>
      <c r="N178" s="117"/>
      <c r="O178" s="117"/>
      <c r="P178" s="117"/>
      <c r="Q178" s="117"/>
      <c r="R178" s="117"/>
      <c r="S178" s="117"/>
    </row>
    <row r="179" spans="2:19">
      <c r="B179" s="116"/>
      <c r="C179" s="116"/>
      <c r="D179" s="117"/>
      <c r="E179" s="117"/>
      <c r="F179" s="117"/>
      <c r="G179" s="117"/>
      <c r="H179" s="117"/>
      <c r="I179" s="117"/>
      <c r="J179" s="117"/>
      <c r="K179" s="117"/>
      <c r="L179" s="117"/>
      <c r="M179" s="117"/>
      <c r="N179" s="117"/>
      <c r="O179" s="117"/>
      <c r="P179" s="117"/>
      <c r="Q179" s="117"/>
      <c r="R179" s="117"/>
      <c r="S179" s="117"/>
    </row>
    <row r="180" spans="2:19">
      <c r="B180" s="116"/>
      <c r="C180" s="116"/>
      <c r="D180" s="117"/>
      <c r="E180" s="117"/>
      <c r="F180" s="117"/>
      <c r="G180" s="117"/>
      <c r="H180" s="117"/>
      <c r="I180" s="117"/>
      <c r="J180" s="117"/>
      <c r="K180" s="117"/>
      <c r="L180" s="117"/>
      <c r="M180" s="117"/>
      <c r="N180" s="117"/>
      <c r="O180" s="117"/>
      <c r="P180" s="117"/>
      <c r="Q180" s="117"/>
      <c r="R180" s="117"/>
      <c r="S180" s="117"/>
    </row>
    <row r="181" spans="2:19">
      <c r="B181" s="116"/>
      <c r="C181" s="116"/>
      <c r="D181" s="117"/>
      <c r="E181" s="117"/>
      <c r="F181" s="117"/>
      <c r="G181" s="117"/>
      <c r="H181" s="117"/>
      <c r="I181" s="117"/>
      <c r="J181" s="117"/>
      <c r="K181" s="117"/>
      <c r="L181" s="117"/>
      <c r="M181" s="117"/>
      <c r="N181" s="117"/>
      <c r="O181" s="117"/>
      <c r="P181" s="117"/>
      <c r="Q181" s="117"/>
      <c r="R181" s="117"/>
      <c r="S181" s="117"/>
    </row>
    <row r="182" spans="2:19">
      <c r="B182" s="116"/>
      <c r="C182" s="116"/>
      <c r="D182" s="117"/>
      <c r="E182" s="117"/>
      <c r="F182" s="117"/>
      <c r="G182" s="117"/>
      <c r="H182" s="117"/>
      <c r="I182" s="117"/>
      <c r="J182" s="117"/>
      <c r="K182" s="117"/>
      <c r="L182" s="117"/>
      <c r="M182" s="117"/>
      <c r="N182" s="117"/>
      <c r="O182" s="117"/>
      <c r="P182" s="117"/>
      <c r="Q182" s="117"/>
      <c r="R182" s="117"/>
      <c r="S182" s="117"/>
    </row>
    <row r="183" spans="2:19">
      <c r="B183" s="116"/>
      <c r="C183" s="116"/>
      <c r="D183" s="117"/>
      <c r="E183" s="117"/>
      <c r="F183" s="117"/>
      <c r="G183" s="117"/>
      <c r="H183" s="117"/>
      <c r="I183" s="117"/>
      <c r="J183" s="117"/>
      <c r="K183" s="117"/>
      <c r="L183" s="117"/>
      <c r="M183" s="117"/>
      <c r="N183" s="117"/>
      <c r="O183" s="117"/>
      <c r="P183" s="117"/>
      <c r="Q183" s="117"/>
      <c r="R183" s="117"/>
      <c r="S183" s="117"/>
    </row>
    <row r="184" spans="2:19">
      <c r="B184" s="116"/>
      <c r="C184" s="116"/>
      <c r="D184" s="117"/>
      <c r="E184" s="117"/>
      <c r="F184" s="117"/>
      <c r="G184" s="117"/>
      <c r="H184" s="117"/>
      <c r="I184" s="117"/>
      <c r="J184" s="117"/>
      <c r="K184" s="117"/>
      <c r="L184" s="117"/>
      <c r="M184" s="117"/>
      <c r="N184" s="117"/>
      <c r="O184" s="117"/>
      <c r="P184" s="117"/>
      <c r="Q184" s="117"/>
      <c r="R184" s="117"/>
      <c r="S184" s="117"/>
    </row>
    <row r="185" spans="2:19">
      <c r="B185" s="116"/>
      <c r="C185" s="116"/>
      <c r="D185" s="117"/>
      <c r="E185" s="117"/>
      <c r="F185" s="117"/>
      <c r="G185" s="117"/>
      <c r="H185" s="117"/>
      <c r="I185" s="117"/>
      <c r="J185" s="117"/>
      <c r="K185" s="117"/>
      <c r="L185" s="117"/>
      <c r="M185" s="117"/>
      <c r="N185" s="117"/>
      <c r="O185" s="117"/>
      <c r="P185" s="117"/>
      <c r="Q185" s="117"/>
      <c r="R185" s="117"/>
      <c r="S185" s="117"/>
    </row>
    <row r="186" spans="2:19">
      <c r="B186" s="116"/>
      <c r="C186" s="116"/>
      <c r="D186" s="117"/>
      <c r="E186" s="117"/>
      <c r="F186" s="117"/>
      <c r="G186" s="117"/>
      <c r="H186" s="117"/>
      <c r="I186" s="117"/>
      <c r="J186" s="117"/>
      <c r="K186" s="117"/>
      <c r="L186" s="117"/>
      <c r="M186" s="117"/>
      <c r="N186" s="117"/>
      <c r="O186" s="117"/>
      <c r="P186" s="117"/>
      <c r="Q186" s="117"/>
      <c r="R186" s="117"/>
      <c r="S186" s="117"/>
    </row>
    <row r="187" spans="2:19">
      <c r="B187" s="116"/>
      <c r="C187" s="116"/>
      <c r="D187" s="117"/>
      <c r="E187" s="117"/>
      <c r="F187" s="117"/>
      <c r="G187" s="117"/>
      <c r="H187" s="117"/>
      <c r="I187" s="117"/>
      <c r="J187" s="117"/>
      <c r="K187" s="117"/>
      <c r="L187" s="117"/>
      <c r="M187" s="117"/>
      <c r="N187" s="117"/>
      <c r="O187" s="117"/>
      <c r="P187" s="117"/>
      <c r="Q187" s="117"/>
      <c r="R187" s="117"/>
      <c r="S187" s="117"/>
    </row>
    <row r="188" spans="2:19">
      <c r="B188" s="116"/>
      <c r="C188" s="116"/>
      <c r="D188" s="117"/>
      <c r="E188" s="117"/>
      <c r="F188" s="117"/>
      <c r="G188" s="117"/>
      <c r="H188" s="117"/>
      <c r="I188" s="117"/>
      <c r="J188" s="117"/>
      <c r="K188" s="117"/>
      <c r="L188" s="117"/>
      <c r="M188" s="117"/>
      <c r="N188" s="117"/>
      <c r="O188" s="117"/>
      <c r="P188" s="117"/>
      <c r="Q188" s="117"/>
      <c r="R188" s="117"/>
      <c r="S188" s="117"/>
    </row>
    <row r="189" spans="2:19">
      <c r="B189" s="116"/>
      <c r="C189" s="116"/>
      <c r="D189" s="117"/>
      <c r="E189" s="117"/>
      <c r="F189" s="117"/>
      <c r="G189" s="117"/>
      <c r="H189" s="117"/>
      <c r="I189" s="117"/>
      <c r="J189" s="117"/>
      <c r="K189" s="117"/>
      <c r="L189" s="117"/>
      <c r="M189" s="117"/>
      <c r="N189" s="117"/>
      <c r="O189" s="117"/>
      <c r="P189" s="117"/>
      <c r="Q189" s="117"/>
      <c r="R189" s="117"/>
      <c r="S189" s="117"/>
    </row>
    <row r="190" spans="2:19">
      <c r="B190" s="116"/>
      <c r="C190" s="116"/>
      <c r="D190" s="117"/>
      <c r="E190" s="117"/>
      <c r="F190" s="117"/>
      <c r="G190" s="117"/>
      <c r="H190" s="117"/>
      <c r="I190" s="117"/>
      <c r="J190" s="117"/>
      <c r="K190" s="117"/>
      <c r="L190" s="117"/>
      <c r="M190" s="117"/>
      <c r="N190" s="117"/>
      <c r="O190" s="117"/>
      <c r="P190" s="117"/>
      <c r="Q190" s="117"/>
      <c r="R190" s="117"/>
      <c r="S190" s="117"/>
    </row>
    <row r="191" spans="2:19">
      <c r="B191" s="116"/>
      <c r="C191" s="116"/>
      <c r="D191" s="117"/>
      <c r="E191" s="117"/>
      <c r="F191" s="117"/>
      <c r="G191" s="117"/>
      <c r="H191" s="117"/>
      <c r="I191" s="117"/>
      <c r="J191" s="117"/>
      <c r="K191" s="117"/>
      <c r="L191" s="117"/>
      <c r="M191" s="117"/>
      <c r="N191" s="117"/>
      <c r="O191" s="117"/>
      <c r="P191" s="117"/>
      <c r="Q191" s="117"/>
      <c r="R191" s="117"/>
      <c r="S191" s="117"/>
    </row>
    <row r="192" spans="2:19">
      <c r="B192" s="116"/>
      <c r="C192" s="116"/>
      <c r="D192" s="117"/>
      <c r="E192" s="117"/>
      <c r="F192" s="117"/>
      <c r="G192" s="117"/>
      <c r="H192" s="117"/>
      <c r="I192" s="117"/>
      <c r="J192" s="117"/>
      <c r="K192" s="117"/>
      <c r="L192" s="117"/>
      <c r="M192" s="117"/>
      <c r="N192" s="117"/>
      <c r="O192" s="117"/>
      <c r="P192" s="117"/>
      <c r="Q192" s="117"/>
      <c r="R192" s="117"/>
      <c r="S192" s="117"/>
    </row>
    <row r="193" spans="2:19">
      <c r="B193" s="116"/>
      <c r="C193" s="116"/>
      <c r="D193" s="117"/>
      <c r="E193" s="117"/>
      <c r="F193" s="117"/>
      <c r="G193" s="117"/>
      <c r="H193" s="117"/>
      <c r="I193" s="117"/>
      <c r="J193" s="117"/>
      <c r="K193" s="117"/>
      <c r="L193" s="117"/>
      <c r="M193" s="117"/>
      <c r="N193" s="117"/>
      <c r="O193" s="117"/>
      <c r="P193" s="117"/>
      <c r="Q193" s="117"/>
      <c r="R193" s="117"/>
      <c r="S193" s="117"/>
    </row>
    <row r="194" spans="2:19">
      <c r="B194" s="116"/>
      <c r="C194" s="116"/>
      <c r="D194" s="117"/>
      <c r="E194" s="117"/>
      <c r="F194" s="117"/>
      <c r="G194" s="117"/>
      <c r="H194" s="117"/>
      <c r="I194" s="117"/>
      <c r="J194" s="117"/>
      <c r="K194" s="117"/>
      <c r="L194" s="117"/>
      <c r="M194" s="117"/>
      <c r="N194" s="117"/>
      <c r="O194" s="117"/>
      <c r="P194" s="117"/>
      <c r="Q194" s="117"/>
      <c r="R194" s="117"/>
      <c r="S194" s="117"/>
    </row>
    <row r="195" spans="2:19">
      <c r="B195" s="116"/>
      <c r="C195" s="116"/>
      <c r="D195" s="117"/>
      <c r="E195" s="117"/>
      <c r="F195" s="117"/>
      <c r="G195" s="117"/>
      <c r="H195" s="117"/>
      <c r="I195" s="117"/>
      <c r="J195" s="117"/>
      <c r="K195" s="117"/>
      <c r="L195" s="117"/>
      <c r="M195" s="117"/>
      <c r="N195" s="117"/>
      <c r="O195" s="117"/>
      <c r="P195" s="117"/>
      <c r="Q195" s="117"/>
      <c r="R195" s="117"/>
      <c r="S195" s="117"/>
    </row>
    <row r="196" spans="2:19">
      <c r="B196" s="116"/>
      <c r="C196" s="116"/>
      <c r="D196" s="117"/>
      <c r="E196" s="117"/>
      <c r="F196" s="117"/>
      <c r="G196" s="117"/>
      <c r="H196" s="117"/>
      <c r="I196" s="117"/>
      <c r="J196" s="117"/>
      <c r="K196" s="117"/>
      <c r="L196" s="117"/>
      <c r="M196" s="117"/>
      <c r="N196" s="117"/>
      <c r="O196" s="117"/>
      <c r="P196" s="117"/>
      <c r="Q196" s="117"/>
      <c r="R196" s="117"/>
      <c r="S196" s="117"/>
    </row>
    <row r="197" spans="2:19">
      <c r="B197" s="116"/>
      <c r="C197" s="116"/>
      <c r="D197" s="117"/>
      <c r="E197" s="117"/>
      <c r="F197" s="117"/>
      <c r="G197" s="117"/>
      <c r="H197" s="117"/>
      <c r="I197" s="117"/>
      <c r="J197" s="117"/>
      <c r="K197" s="117"/>
      <c r="L197" s="117"/>
      <c r="M197" s="117"/>
      <c r="N197" s="117"/>
      <c r="O197" s="117"/>
      <c r="P197" s="117"/>
      <c r="Q197" s="117"/>
      <c r="R197" s="117"/>
      <c r="S197" s="117"/>
    </row>
    <row r="198" spans="2:19">
      <c r="B198" s="116"/>
      <c r="C198" s="116"/>
      <c r="D198" s="117"/>
      <c r="E198" s="117"/>
      <c r="F198" s="117"/>
      <c r="G198" s="117"/>
      <c r="H198" s="117"/>
      <c r="I198" s="117"/>
      <c r="J198" s="117"/>
      <c r="K198" s="117"/>
      <c r="L198" s="117"/>
      <c r="M198" s="117"/>
      <c r="N198" s="117"/>
      <c r="O198" s="117"/>
      <c r="P198" s="117"/>
      <c r="Q198" s="117"/>
      <c r="R198" s="117"/>
      <c r="S198" s="117"/>
    </row>
    <row r="199" spans="2:19">
      <c r="B199" s="116"/>
      <c r="C199" s="116"/>
      <c r="D199" s="117"/>
      <c r="E199" s="117"/>
      <c r="F199" s="117"/>
      <c r="G199" s="117"/>
      <c r="H199" s="117"/>
      <c r="I199" s="117"/>
      <c r="J199" s="117"/>
      <c r="K199" s="117"/>
      <c r="L199" s="117"/>
      <c r="M199" s="117"/>
      <c r="N199" s="117"/>
      <c r="O199" s="117"/>
      <c r="P199" s="117"/>
      <c r="Q199" s="117"/>
      <c r="R199" s="117"/>
      <c r="S199" s="117"/>
    </row>
    <row r="200" spans="2:19">
      <c r="B200" s="116"/>
      <c r="C200" s="116"/>
      <c r="D200" s="117"/>
      <c r="E200" s="117"/>
      <c r="F200" s="117"/>
      <c r="G200" s="117"/>
      <c r="H200" s="117"/>
      <c r="I200" s="117"/>
      <c r="J200" s="117"/>
      <c r="K200" s="117"/>
      <c r="L200" s="117"/>
      <c r="M200" s="117"/>
      <c r="N200" s="117"/>
      <c r="O200" s="117"/>
      <c r="P200" s="117"/>
      <c r="Q200" s="117"/>
      <c r="R200" s="117"/>
      <c r="S200" s="117"/>
    </row>
    <row r="201" spans="2:19">
      <c r="B201" s="116"/>
      <c r="C201" s="116"/>
      <c r="D201" s="117"/>
      <c r="E201" s="117"/>
      <c r="F201" s="117"/>
      <c r="G201" s="117"/>
      <c r="H201" s="117"/>
      <c r="I201" s="117"/>
      <c r="J201" s="117"/>
      <c r="K201" s="117"/>
      <c r="L201" s="117"/>
      <c r="M201" s="117"/>
      <c r="N201" s="117"/>
      <c r="O201" s="117"/>
      <c r="P201" s="117"/>
      <c r="Q201" s="117"/>
      <c r="R201" s="117"/>
      <c r="S201" s="117"/>
    </row>
    <row r="202" spans="2:19">
      <c r="B202" s="116"/>
      <c r="C202" s="116"/>
      <c r="D202" s="117"/>
      <c r="E202" s="117"/>
      <c r="F202" s="117"/>
      <c r="G202" s="117"/>
      <c r="H202" s="117"/>
      <c r="I202" s="117"/>
      <c r="J202" s="117"/>
      <c r="K202" s="117"/>
      <c r="L202" s="117"/>
      <c r="M202" s="117"/>
      <c r="N202" s="117"/>
      <c r="O202" s="117"/>
      <c r="P202" s="117"/>
      <c r="Q202" s="117"/>
      <c r="R202" s="117"/>
      <c r="S202" s="117"/>
    </row>
    <row r="203" spans="2:19">
      <c r="B203" s="116"/>
      <c r="C203" s="116"/>
      <c r="D203" s="117"/>
      <c r="E203" s="117"/>
      <c r="F203" s="117"/>
      <c r="G203" s="117"/>
      <c r="H203" s="117"/>
      <c r="I203" s="117"/>
      <c r="J203" s="117"/>
      <c r="K203" s="117"/>
      <c r="L203" s="117"/>
      <c r="M203" s="117"/>
      <c r="N203" s="117"/>
      <c r="O203" s="117"/>
      <c r="P203" s="117"/>
      <c r="Q203" s="117"/>
      <c r="R203" s="117"/>
      <c r="S203" s="117"/>
    </row>
    <row r="204" spans="2:19">
      <c r="B204" s="116"/>
      <c r="C204" s="116"/>
      <c r="D204" s="117"/>
      <c r="E204" s="117"/>
      <c r="F204" s="117"/>
      <c r="G204" s="117"/>
      <c r="H204" s="117"/>
      <c r="I204" s="117"/>
      <c r="J204" s="117"/>
      <c r="K204" s="117"/>
      <c r="L204" s="117"/>
      <c r="M204" s="117"/>
      <c r="N204" s="117"/>
      <c r="O204" s="117"/>
      <c r="P204" s="117"/>
      <c r="Q204" s="117"/>
      <c r="R204" s="117"/>
      <c r="S204" s="117"/>
    </row>
    <row r="205" spans="2:19">
      <c r="B205" s="116"/>
      <c r="C205" s="116"/>
      <c r="D205" s="117"/>
      <c r="E205" s="117"/>
      <c r="F205" s="117"/>
      <c r="G205" s="117"/>
      <c r="H205" s="117"/>
      <c r="I205" s="117"/>
      <c r="J205" s="117"/>
      <c r="K205" s="117"/>
      <c r="L205" s="117"/>
      <c r="M205" s="117"/>
      <c r="N205" s="117"/>
      <c r="O205" s="117"/>
      <c r="P205" s="117"/>
      <c r="Q205" s="117"/>
      <c r="R205" s="117"/>
      <c r="S205" s="117"/>
    </row>
    <row r="206" spans="2:19">
      <c r="B206" s="116"/>
      <c r="C206" s="116"/>
      <c r="D206" s="117"/>
      <c r="E206" s="117"/>
      <c r="F206" s="117"/>
      <c r="G206" s="117"/>
      <c r="H206" s="117"/>
      <c r="I206" s="117"/>
      <c r="J206" s="117"/>
      <c r="K206" s="117"/>
      <c r="L206" s="117"/>
      <c r="M206" s="117"/>
      <c r="N206" s="117"/>
      <c r="O206" s="117"/>
      <c r="P206" s="117"/>
      <c r="Q206" s="117"/>
      <c r="R206" s="117"/>
      <c r="S206" s="117"/>
    </row>
    <row r="207" spans="2:19">
      <c r="B207" s="116"/>
      <c r="C207" s="116"/>
      <c r="D207" s="117"/>
      <c r="E207" s="117"/>
      <c r="F207" s="117"/>
      <c r="G207" s="117"/>
      <c r="H207" s="117"/>
      <c r="I207" s="117"/>
      <c r="J207" s="117"/>
      <c r="K207" s="117"/>
      <c r="L207" s="117"/>
      <c r="M207" s="117"/>
      <c r="N207" s="117"/>
      <c r="O207" s="117"/>
      <c r="P207" s="117"/>
      <c r="Q207" s="117"/>
      <c r="R207" s="117"/>
      <c r="S207" s="117"/>
    </row>
    <row r="208" spans="2:19">
      <c r="B208" s="116"/>
      <c r="C208" s="116"/>
      <c r="D208" s="117"/>
      <c r="E208" s="117"/>
      <c r="F208" s="117"/>
      <c r="G208" s="117"/>
      <c r="H208" s="117"/>
      <c r="I208" s="117"/>
      <c r="J208" s="117"/>
      <c r="K208" s="117"/>
      <c r="L208" s="117"/>
      <c r="M208" s="117"/>
      <c r="N208" s="117"/>
      <c r="O208" s="117"/>
      <c r="P208" s="117"/>
      <c r="Q208" s="117"/>
      <c r="R208" s="117"/>
      <c r="S208" s="117"/>
    </row>
    <row r="209" spans="2:19">
      <c r="B209" s="116"/>
      <c r="C209" s="116"/>
      <c r="D209" s="117"/>
      <c r="E209" s="117"/>
      <c r="F209" s="117"/>
      <c r="G209" s="117"/>
      <c r="H209" s="117"/>
      <c r="I209" s="117"/>
      <c r="J209" s="117"/>
      <c r="K209" s="117"/>
      <c r="L209" s="117"/>
      <c r="M209" s="117"/>
      <c r="N209" s="117"/>
      <c r="O209" s="117"/>
      <c r="P209" s="117"/>
      <c r="Q209" s="117"/>
      <c r="R209" s="117"/>
      <c r="S209" s="117"/>
    </row>
    <row r="210" spans="2:19">
      <c r="B210" s="116"/>
      <c r="C210" s="116"/>
      <c r="D210" s="117"/>
      <c r="E210" s="117"/>
      <c r="F210" s="117"/>
      <c r="G210" s="117"/>
      <c r="H210" s="117"/>
      <c r="I210" s="117"/>
      <c r="J210" s="117"/>
      <c r="K210" s="117"/>
      <c r="L210" s="117"/>
      <c r="M210" s="117"/>
      <c r="N210" s="117"/>
      <c r="O210" s="117"/>
      <c r="P210" s="117"/>
      <c r="Q210" s="117"/>
      <c r="R210" s="117"/>
      <c r="S210" s="117"/>
    </row>
    <row r="211" spans="2:19">
      <c r="B211" s="116"/>
      <c r="C211" s="116"/>
      <c r="D211" s="117"/>
      <c r="E211" s="117"/>
      <c r="F211" s="117"/>
      <c r="G211" s="117"/>
      <c r="H211" s="117"/>
      <c r="I211" s="117"/>
      <c r="J211" s="117"/>
      <c r="K211" s="117"/>
      <c r="L211" s="117"/>
      <c r="M211" s="117"/>
      <c r="N211" s="117"/>
      <c r="O211" s="117"/>
      <c r="P211" s="117"/>
      <c r="Q211" s="117"/>
      <c r="R211" s="117"/>
      <c r="S211" s="117"/>
    </row>
    <row r="212" spans="2:19">
      <c r="B212" s="116"/>
      <c r="C212" s="116"/>
      <c r="D212" s="117"/>
      <c r="E212" s="117"/>
      <c r="F212" s="117"/>
      <c r="G212" s="117"/>
      <c r="H212" s="117"/>
      <c r="I212" s="117"/>
      <c r="J212" s="117"/>
      <c r="K212" s="117"/>
      <c r="L212" s="117"/>
      <c r="M212" s="117"/>
      <c r="N212" s="117"/>
      <c r="O212" s="117"/>
      <c r="P212" s="117"/>
      <c r="Q212" s="117"/>
      <c r="R212" s="117"/>
      <c r="S212" s="117"/>
    </row>
    <row r="213" spans="2:19">
      <c r="B213" s="116"/>
      <c r="C213" s="116"/>
      <c r="D213" s="117"/>
      <c r="E213" s="117"/>
      <c r="F213" s="117"/>
      <c r="G213" s="117"/>
      <c r="H213" s="117"/>
      <c r="I213" s="117"/>
      <c r="J213" s="117"/>
      <c r="K213" s="117"/>
      <c r="L213" s="117"/>
      <c r="M213" s="117"/>
      <c r="N213" s="117"/>
      <c r="O213" s="117"/>
      <c r="P213" s="117"/>
      <c r="Q213" s="117"/>
      <c r="R213" s="117"/>
      <c r="S213" s="117"/>
    </row>
    <row r="214" spans="2:19">
      <c r="B214" s="116"/>
      <c r="C214" s="116"/>
      <c r="D214" s="117"/>
      <c r="E214" s="117"/>
      <c r="F214" s="117"/>
      <c r="G214" s="117"/>
      <c r="H214" s="117"/>
      <c r="I214" s="117"/>
      <c r="J214" s="117"/>
      <c r="K214" s="117"/>
      <c r="L214" s="117"/>
      <c r="M214" s="117"/>
      <c r="N214" s="117"/>
      <c r="O214" s="117"/>
      <c r="P214" s="117"/>
      <c r="Q214" s="117"/>
      <c r="R214" s="117"/>
      <c r="S214" s="117"/>
    </row>
    <row r="215" spans="2:19">
      <c r="B215" s="116"/>
      <c r="C215" s="116"/>
      <c r="D215" s="117"/>
      <c r="E215" s="117"/>
      <c r="F215" s="117"/>
      <c r="G215" s="117"/>
      <c r="H215" s="117"/>
      <c r="I215" s="117"/>
      <c r="J215" s="117"/>
      <c r="K215" s="117"/>
      <c r="L215" s="117"/>
      <c r="M215" s="117"/>
      <c r="N215" s="117"/>
      <c r="O215" s="117"/>
      <c r="P215" s="117"/>
      <c r="Q215" s="117"/>
      <c r="R215" s="117"/>
      <c r="S215" s="117"/>
    </row>
    <row r="216" spans="2:19">
      <c r="B216" s="116"/>
      <c r="C216" s="116"/>
      <c r="D216" s="117"/>
      <c r="E216" s="117"/>
      <c r="F216" s="117"/>
      <c r="G216" s="117"/>
      <c r="H216" s="117"/>
      <c r="I216" s="117"/>
      <c r="J216" s="117"/>
      <c r="K216" s="117"/>
      <c r="L216" s="117"/>
      <c r="M216" s="117"/>
      <c r="N216" s="117"/>
      <c r="O216" s="117"/>
      <c r="P216" s="117"/>
      <c r="Q216" s="117"/>
      <c r="R216" s="117"/>
      <c r="S216" s="117"/>
    </row>
    <row r="217" spans="2:19">
      <c r="B217" s="116"/>
      <c r="C217" s="116"/>
      <c r="D217" s="117"/>
      <c r="E217" s="117"/>
      <c r="F217" s="117"/>
      <c r="G217" s="117"/>
      <c r="H217" s="117"/>
      <c r="I217" s="117"/>
      <c r="J217" s="117"/>
      <c r="K217" s="117"/>
      <c r="L217" s="117"/>
      <c r="M217" s="117"/>
      <c r="N217" s="117"/>
      <c r="O217" s="117"/>
      <c r="P217" s="117"/>
      <c r="Q217" s="117"/>
      <c r="R217" s="117"/>
      <c r="S217" s="117"/>
    </row>
    <row r="218" spans="2:19">
      <c r="B218" s="116"/>
      <c r="C218" s="116"/>
      <c r="D218" s="117"/>
      <c r="E218" s="117"/>
      <c r="F218" s="117"/>
      <c r="G218" s="117"/>
      <c r="H218" s="117"/>
      <c r="I218" s="117"/>
      <c r="J218" s="117"/>
      <c r="K218" s="117"/>
      <c r="L218" s="117"/>
      <c r="M218" s="117"/>
      <c r="N218" s="117"/>
      <c r="O218" s="117"/>
      <c r="P218" s="117"/>
      <c r="Q218" s="117"/>
      <c r="R218" s="117"/>
      <c r="S218" s="117"/>
    </row>
    <row r="219" spans="2:19">
      <c r="B219" s="116"/>
      <c r="C219" s="116"/>
      <c r="D219" s="117"/>
      <c r="E219" s="117"/>
      <c r="F219" s="117"/>
      <c r="G219" s="117"/>
      <c r="H219" s="117"/>
      <c r="I219" s="117"/>
      <c r="J219" s="117"/>
      <c r="K219" s="117"/>
      <c r="L219" s="117"/>
      <c r="M219" s="117"/>
      <c r="N219" s="117"/>
      <c r="O219" s="117"/>
      <c r="P219" s="117"/>
      <c r="Q219" s="117"/>
      <c r="R219" s="117"/>
      <c r="S219" s="117"/>
    </row>
    <row r="220" spans="2:19">
      <c r="B220" s="116"/>
      <c r="C220" s="116"/>
      <c r="D220" s="117"/>
      <c r="E220" s="117"/>
      <c r="F220" s="117"/>
      <c r="G220" s="117"/>
      <c r="H220" s="117"/>
      <c r="I220" s="117"/>
      <c r="J220" s="117"/>
      <c r="K220" s="117"/>
      <c r="L220" s="117"/>
      <c r="M220" s="117"/>
      <c r="N220" s="117"/>
      <c r="O220" s="117"/>
      <c r="P220" s="117"/>
      <c r="Q220" s="117"/>
      <c r="R220" s="117"/>
      <c r="S220" s="117"/>
    </row>
    <row r="221" spans="2:19">
      <c r="B221" s="116"/>
      <c r="C221" s="116"/>
      <c r="D221" s="117"/>
      <c r="E221" s="117"/>
      <c r="F221" s="117"/>
      <c r="G221" s="117"/>
      <c r="H221" s="117"/>
      <c r="I221" s="117"/>
      <c r="J221" s="117"/>
      <c r="K221" s="117"/>
      <c r="L221" s="117"/>
      <c r="M221" s="117"/>
      <c r="N221" s="117"/>
      <c r="O221" s="117"/>
      <c r="P221" s="117"/>
      <c r="Q221" s="117"/>
      <c r="R221" s="117"/>
      <c r="S221" s="117"/>
    </row>
    <row r="222" spans="2:19">
      <c r="B222" s="116"/>
      <c r="C222" s="116"/>
      <c r="D222" s="117"/>
      <c r="E222" s="117"/>
      <c r="F222" s="117"/>
      <c r="G222" s="117"/>
      <c r="H222" s="117"/>
      <c r="I222" s="117"/>
      <c r="J222" s="117"/>
      <c r="K222" s="117"/>
      <c r="L222" s="117"/>
      <c r="M222" s="117"/>
      <c r="N222" s="117"/>
      <c r="O222" s="117"/>
      <c r="P222" s="117"/>
      <c r="Q222" s="117"/>
      <c r="R222" s="117"/>
      <c r="S222" s="117"/>
    </row>
    <row r="223" spans="2:19">
      <c r="B223" s="116"/>
      <c r="C223" s="116"/>
      <c r="D223" s="117"/>
      <c r="E223" s="117"/>
      <c r="F223" s="117"/>
      <c r="G223" s="117"/>
      <c r="H223" s="117"/>
      <c r="I223" s="117"/>
      <c r="J223" s="117"/>
      <c r="K223" s="117"/>
      <c r="L223" s="117"/>
      <c r="M223" s="117"/>
      <c r="N223" s="117"/>
      <c r="O223" s="117"/>
      <c r="P223" s="117"/>
      <c r="Q223" s="117"/>
      <c r="R223" s="117"/>
      <c r="S223" s="117"/>
    </row>
    <row r="224" spans="2:19">
      <c r="B224" s="116"/>
      <c r="C224" s="116"/>
      <c r="D224" s="117"/>
      <c r="E224" s="117"/>
      <c r="F224" s="117"/>
      <c r="G224" s="117"/>
      <c r="H224" s="117"/>
      <c r="I224" s="117"/>
      <c r="J224" s="117"/>
      <c r="K224" s="117"/>
      <c r="L224" s="117"/>
      <c r="M224" s="117"/>
      <c r="N224" s="117"/>
      <c r="O224" s="117"/>
      <c r="P224" s="117"/>
      <c r="Q224" s="117"/>
      <c r="R224" s="117"/>
      <c r="S224" s="117"/>
    </row>
    <row r="225" spans="2:19">
      <c r="B225" s="116"/>
      <c r="C225" s="116"/>
      <c r="D225" s="117"/>
      <c r="E225" s="117"/>
      <c r="F225" s="117"/>
      <c r="G225" s="117"/>
      <c r="H225" s="117"/>
      <c r="I225" s="117"/>
      <c r="J225" s="117"/>
      <c r="K225" s="117"/>
      <c r="L225" s="117"/>
      <c r="M225" s="117"/>
      <c r="N225" s="117"/>
      <c r="O225" s="117"/>
      <c r="P225" s="117"/>
      <c r="Q225" s="117"/>
      <c r="R225" s="117"/>
      <c r="S225" s="117"/>
    </row>
    <row r="226" spans="2:19">
      <c r="B226" s="116"/>
      <c r="C226" s="116"/>
      <c r="D226" s="117"/>
      <c r="E226" s="117"/>
      <c r="F226" s="117"/>
      <c r="G226" s="117"/>
      <c r="H226" s="117"/>
      <c r="I226" s="117"/>
      <c r="J226" s="117"/>
      <c r="K226" s="117"/>
      <c r="L226" s="117"/>
      <c r="M226" s="117"/>
      <c r="N226" s="117"/>
      <c r="O226" s="117"/>
      <c r="P226" s="117"/>
      <c r="Q226" s="117"/>
      <c r="R226" s="117"/>
      <c r="S226" s="117"/>
    </row>
    <row r="227" spans="2:19">
      <c r="B227" s="116"/>
      <c r="C227" s="116"/>
      <c r="D227" s="117"/>
      <c r="E227" s="117"/>
      <c r="F227" s="117"/>
      <c r="G227" s="117"/>
      <c r="H227" s="117"/>
      <c r="I227" s="117"/>
      <c r="J227" s="117"/>
      <c r="K227" s="117"/>
      <c r="L227" s="117"/>
      <c r="M227" s="117"/>
      <c r="N227" s="117"/>
      <c r="O227" s="117"/>
      <c r="P227" s="117"/>
      <c r="Q227" s="117"/>
      <c r="R227" s="117"/>
      <c r="S227" s="117"/>
    </row>
    <row r="228" spans="2:19">
      <c r="B228" s="116"/>
      <c r="C228" s="116"/>
      <c r="D228" s="117"/>
      <c r="E228" s="117"/>
      <c r="F228" s="117"/>
      <c r="G228" s="117"/>
      <c r="H228" s="117"/>
      <c r="I228" s="117"/>
      <c r="J228" s="117"/>
      <c r="K228" s="117"/>
      <c r="L228" s="117"/>
      <c r="M228" s="117"/>
      <c r="N228" s="117"/>
      <c r="O228" s="117"/>
      <c r="P228" s="117"/>
      <c r="Q228" s="117"/>
      <c r="R228" s="117"/>
      <c r="S228" s="117"/>
    </row>
    <row r="229" spans="2:19">
      <c r="B229" s="116"/>
      <c r="C229" s="116"/>
      <c r="D229" s="117"/>
      <c r="E229" s="117"/>
      <c r="F229" s="117"/>
      <c r="G229" s="117"/>
      <c r="H229" s="117"/>
      <c r="I229" s="117"/>
      <c r="J229" s="117"/>
      <c r="K229" s="117"/>
      <c r="L229" s="117"/>
      <c r="M229" s="117"/>
      <c r="N229" s="117"/>
      <c r="O229" s="117"/>
      <c r="P229" s="117"/>
      <c r="Q229" s="117"/>
      <c r="R229" s="117"/>
      <c r="S229" s="117"/>
    </row>
    <row r="230" spans="2:19">
      <c r="B230" s="116"/>
      <c r="C230" s="116"/>
      <c r="D230" s="117"/>
      <c r="E230" s="117"/>
      <c r="F230" s="117"/>
      <c r="G230" s="117"/>
      <c r="H230" s="117"/>
      <c r="I230" s="117"/>
      <c r="J230" s="117"/>
      <c r="K230" s="117"/>
      <c r="L230" s="117"/>
      <c r="M230" s="117"/>
      <c r="N230" s="117"/>
      <c r="O230" s="117"/>
      <c r="P230" s="117"/>
      <c r="Q230" s="117"/>
      <c r="R230" s="117"/>
      <c r="S230" s="117"/>
    </row>
    <row r="231" spans="2:19">
      <c r="B231" s="116"/>
      <c r="C231" s="116"/>
      <c r="D231" s="117"/>
      <c r="E231" s="117"/>
      <c r="F231" s="117"/>
      <c r="G231" s="117"/>
      <c r="H231" s="117"/>
      <c r="I231" s="117"/>
      <c r="J231" s="117"/>
      <c r="K231" s="117"/>
      <c r="L231" s="117"/>
      <c r="M231" s="117"/>
      <c r="N231" s="117"/>
      <c r="O231" s="117"/>
      <c r="P231" s="117"/>
      <c r="Q231" s="117"/>
      <c r="R231" s="117"/>
      <c r="S231" s="117"/>
    </row>
    <row r="232" spans="2:19">
      <c r="B232" s="116"/>
      <c r="C232" s="116"/>
      <c r="D232" s="117"/>
      <c r="E232" s="117"/>
      <c r="F232" s="117"/>
      <c r="G232" s="117"/>
      <c r="H232" s="117"/>
      <c r="I232" s="117"/>
      <c r="J232" s="117"/>
      <c r="K232" s="117"/>
      <c r="L232" s="117"/>
      <c r="M232" s="117"/>
      <c r="N232" s="117"/>
      <c r="O232" s="117"/>
      <c r="P232" s="117"/>
      <c r="Q232" s="117"/>
      <c r="R232" s="117"/>
      <c r="S232" s="117"/>
    </row>
    <row r="233" spans="2:19">
      <c r="B233" s="116"/>
      <c r="C233" s="116"/>
      <c r="D233" s="117"/>
      <c r="E233" s="117"/>
      <c r="F233" s="117"/>
      <c r="G233" s="117"/>
      <c r="H233" s="117"/>
      <c r="I233" s="117"/>
      <c r="J233" s="117"/>
      <c r="K233" s="117"/>
      <c r="L233" s="117"/>
      <c r="M233" s="117"/>
      <c r="N233" s="117"/>
      <c r="O233" s="117"/>
      <c r="P233" s="117"/>
      <c r="Q233" s="117"/>
      <c r="R233" s="117"/>
      <c r="S233" s="117"/>
    </row>
    <row r="234" spans="2:19">
      <c r="B234" s="116"/>
      <c r="C234" s="116"/>
      <c r="D234" s="117"/>
      <c r="E234" s="117"/>
      <c r="F234" s="117"/>
      <c r="G234" s="117"/>
      <c r="H234" s="117"/>
      <c r="I234" s="117"/>
      <c r="J234" s="117"/>
      <c r="K234" s="117"/>
      <c r="L234" s="117"/>
      <c r="M234" s="117"/>
      <c r="N234" s="117"/>
      <c r="O234" s="117"/>
      <c r="P234" s="117"/>
      <c r="Q234" s="117"/>
      <c r="R234" s="117"/>
      <c r="S234" s="117"/>
    </row>
    <row r="235" spans="2:19">
      <c r="B235" s="116"/>
      <c r="C235" s="116"/>
      <c r="D235" s="117"/>
      <c r="E235" s="117"/>
      <c r="F235" s="117"/>
      <c r="G235" s="117"/>
      <c r="H235" s="117"/>
      <c r="I235" s="117"/>
      <c r="J235" s="117"/>
      <c r="K235" s="117"/>
      <c r="L235" s="117"/>
      <c r="M235" s="117"/>
      <c r="N235" s="117"/>
      <c r="O235" s="117"/>
      <c r="P235" s="117"/>
      <c r="Q235" s="117"/>
      <c r="R235" s="117"/>
      <c r="S235" s="117"/>
    </row>
    <row r="236" spans="2:19">
      <c r="B236" s="116"/>
      <c r="C236" s="116"/>
      <c r="D236" s="117"/>
      <c r="E236" s="117"/>
      <c r="F236" s="117"/>
      <c r="G236" s="117"/>
      <c r="H236" s="117"/>
      <c r="I236" s="117"/>
      <c r="J236" s="117"/>
      <c r="K236" s="117"/>
      <c r="L236" s="117"/>
      <c r="M236" s="117"/>
      <c r="N236" s="117"/>
      <c r="O236" s="117"/>
      <c r="P236" s="117"/>
      <c r="Q236" s="117"/>
      <c r="R236" s="117"/>
      <c r="S236" s="117"/>
    </row>
    <row r="237" spans="2:19">
      <c r="B237" s="116"/>
      <c r="C237" s="116"/>
      <c r="D237" s="117"/>
      <c r="E237" s="117"/>
      <c r="F237" s="117"/>
      <c r="G237" s="117"/>
      <c r="H237" s="117"/>
      <c r="I237" s="117"/>
      <c r="J237" s="117"/>
      <c r="K237" s="117"/>
      <c r="L237" s="117"/>
      <c r="M237" s="117"/>
      <c r="N237" s="117"/>
      <c r="O237" s="117"/>
      <c r="P237" s="117"/>
      <c r="Q237" s="117"/>
      <c r="R237" s="117"/>
      <c r="S237" s="117"/>
    </row>
    <row r="238" spans="2:19">
      <c r="B238" s="116"/>
      <c r="C238" s="116"/>
      <c r="D238" s="117"/>
      <c r="E238" s="117"/>
      <c r="F238" s="117"/>
      <c r="G238" s="117"/>
      <c r="H238" s="117"/>
      <c r="I238" s="117"/>
      <c r="J238" s="117"/>
      <c r="K238" s="117"/>
      <c r="L238" s="117"/>
      <c r="M238" s="117"/>
      <c r="N238" s="117"/>
      <c r="O238" s="117"/>
      <c r="P238" s="117"/>
      <c r="Q238" s="117"/>
      <c r="R238" s="117"/>
      <c r="S238" s="117"/>
    </row>
    <row r="239" spans="2:19">
      <c r="B239" s="116"/>
      <c r="C239" s="116"/>
      <c r="D239" s="117"/>
      <c r="E239" s="117"/>
      <c r="F239" s="117"/>
      <c r="G239" s="117"/>
      <c r="H239" s="117"/>
      <c r="I239" s="117"/>
      <c r="J239" s="117"/>
      <c r="K239" s="117"/>
      <c r="L239" s="117"/>
      <c r="M239" s="117"/>
      <c r="N239" s="117"/>
      <c r="O239" s="117"/>
      <c r="P239" s="117"/>
      <c r="Q239" s="117"/>
      <c r="R239" s="117"/>
      <c r="S239" s="117"/>
    </row>
    <row r="240" spans="2:19">
      <c r="B240" s="116"/>
      <c r="C240" s="116"/>
      <c r="D240" s="117"/>
      <c r="E240" s="117"/>
      <c r="F240" s="117"/>
      <c r="G240" s="117"/>
      <c r="H240" s="117"/>
      <c r="I240" s="117"/>
      <c r="J240" s="117"/>
      <c r="K240" s="117"/>
      <c r="L240" s="117"/>
      <c r="M240" s="117"/>
      <c r="N240" s="117"/>
      <c r="O240" s="117"/>
      <c r="P240" s="117"/>
      <c r="Q240" s="117"/>
      <c r="R240" s="117"/>
      <c r="S240" s="117"/>
    </row>
    <row r="241" spans="2:19">
      <c r="B241" s="116"/>
      <c r="C241" s="116"/>
      <c r="D241" s="117"/>
      <c r="E241" s="117"/>
      <c r="F241" s="117"/>
      <c r="G241" s="117"/>
      <c r="H241" s="117"/>
      <c r="I241" s="117"/>
      <c r="J241" s="117"/>
      <c r="K241" s="117"/>
      <c r="L241" s="117"/>
      <c r="M241" s="117"/>
      <c r="N241" s="117"/>
      <c r="O241" s="117"/>
      <c r="P241" s="117"/>
      <c r="Q241" s="117"/>
      <c r="R241" s="117"/>
      <c r="S241" s="117"/>
    </row>
    <row r="242" spans="2:19">
      <c r="B242" s="116"/>
      <c r="C242" s="116"/>
      <c r="D242" s="117"/>
      <c r="E242" s="117"/>
      <c r="F242" s="117"/>
      <c r="G242" s="117"/>
      <c r="H242" s="117"/>
      <c r="I242" s="117"/>
      <c r="J242" s="117"/>
      <c r="K242" s="117"/>
      <c r="L242" s="117"/>
      <c r="M242" s="117"/>
      <c r="N242" s="117"/>
      <c r="O242" s="117"/>
      <c r="P242" s="117"/>
      <c r="Q242" s="117"/>
      <c r="R242" s="117"/>
      <c r="S242" s="117"/>
    </row>
    <row r="243" spans="2:19">
      <c r="B243" s="116"/>
      <c r="C243" s="116"/>
      <c r="D243" s="117"/>
      <c r="E243" s="117"/>
      <c r="F243" s="117"/>
      <c r="G243" s="117"/>
      <c r="H243" s="117"/>
      <c r="I243" s="117"/>
      <c r="J243" s="117"/>
      <c r="K243" s="117"/>
      <c r="L243" s="117"/>
      <c r="M243" s="117"/>
      <c r="N243" s="117"/>
      <c r="O243" s="117"/>
      <c r="P243" s="117"/>
      <c r="Q243" s="117"/>
      <c r="R243" s="117"/>
      <c r="S243" s="117"/>
    </row>
    <row r="244" spans="2:19">
      <c r="B244" s="116"/>
      <c r="C244" s="116"/>
      <c r="D244" s="117"/>
      <c r="E244" s="117"/>
      <c r="F244" s="117"/>
      <c r="G244" s="117"/>
      <c r="H244" s="117"/>
      <c r="I244" s="117"/>
      <c r="J244" s="117"/>
      <c r="K244" s="117"/>
      <c r="L244" s="117"/>
      <c r="M244" s="117"/>
      <c r="N244" s="117"/>
      <c r="O244" s="117"/>
      <c r="P244" s="117"/>
      <c r="Q244" s="117"/>
      <c r="R244" s="117"/>
      <c r="S244" s="117"/>
    </row>
    <row r="245" spans="2:19">
      <c r="B245" s="116"/>
      <c r="C245" s="116"/>
      <c r="D245" s="117"/>
      <c r="E245" s="117"/>
      <c r="F245" s="117"/>
      <c r="G245" s="117"/>
      <c r="H245" s="117"/>
      <c r="I245" s="117"/>
      <c r="J245" s="117"/>
      <c r="K245" s="117"/>
      <c r="L245" s="117"/>
      <c r="M245" s="117"/>
      <c r="N245" s="117"/>
      <c r="O245" s="117"/>
      <c r="P245" s="117"/>
      <c r="Q245" s="117"/>
      <c r="R245" s="117"/>
      <c r="S245" s="117"/>
    </row>
    <row r="246" spans="2:19">
      <c r="B246" s="116"/>
      <c r="C246" s="116"/>
      <c r="D246" s="117"/>
      <c r="E246" s="117"/>
      <c r="F246" s="117"/>
      <c r="G246" s="117"/>
      <c r="H246" s="117"/>
      <c r="I246" s="117"/>
      <c r="J246" s="117"/>
      <c r="K246" s="117"/>
      <c r="L246" s="117"/>
      <c r="M246" s="117"/>
      <c r="N246" s="117"/>
      <c r="O246" s="117"/>
      <c r="P246" s="117"/>
      <c r="Q246" s="117"/>
      <c r="R246" s="117"/>
      <c r="S246" s="117"/>
    </row>
    <row r="247" spans="2:19">
      <c r="B247" s="116"/>
      <c r="C247" s="116"/>
      <c r="D247" s="117"/>
      <c r="E247" s="117"/>
      <c r="F247" s="117"/>
      <c r="G247" s="117"/>
      <c r="H247" s="117"/>
      <c r="I247" s="117"/>
      <c r="J247" s="117"/>
      <c r="K247" s="117"/>
      <c r="L247" s="117"/>
      <c r="M247" s="117"/>
      <c r="N247" s="117"/>
      <c r="O247" s="117"/>
      <c r="P247" s="117"/>
      <c r="Q247" s="117"/>
      <c r="R247" s="117"/>
      <c r="S247" s="117"/>
    </row>
    <row r="248" spans="2:19">
      <c r="B248" s="116"/>
      <c r="C248" s="116"/>
      <c r="D248" s="117"/>
      <c r="E248" s="117"/>
      <c r="F248" s="117"/>
      <c r="G248" s="117"/>
      <c r="H248" s="117"/>
      <c r="I248" s="117"/>
      <c r="J248" s="117"/>
      <c r="K248" s="117"/>
      <c r="L248" s="117"/>
      <c r="M248" s="117"/>
      <c r="N248" s="117"/>
      <c r="O248" s="117"/>
      <c r="P248" s="117"/>
      <c r="Q248" s="117"/>
      <c r="R248" s="117"/>
      <c r="S248" s="117"/>
    </row>
    <row r="249" spans="2:19">
      <c r="B249" s="116"/>
      <c r="C249" s="116"/>
      <c r="D249" s="117"/>
      <c r="E249" s="117"/>
      <c r="F249" s="117"/>
      <c r="G249" s="117"/>
      <c r="H249" s="117"/>
      <c r="I249" s="117"/>
      <c r="J249" s="117"/>
      <c r="K249" s="117"/>
      <c r="L249" s="117"/>
      <c r="M249" s="117"/>
      <c r="N249" s="117"/>
      <c r="O249" s="117"/>
      <c r="P249" s="117"/>
      <c r="Q249" s="117"/>
      <c r="R249" s="117"/>
      <c r="S249" s="117"/>
    </row>
    <row r="250" spans="2:19">
      <c r="B250" s="116"/>
      <c r="C250" s="116"/>
      <c r="D250" s="117"/>
      <c r="E250" s="117"/>
      <c r="F250" s="117"/>
      <c r="G250" s="117"/>
      <c r="H250" s="117"/>
      <c r="I250" s="117"/>
      <c r="J250" s="117"/>
      <c r="K250" s="117"/>
      <c r="L250" s="117"/>
      <c r="M250" s="117"/>
      <c r="N250" s="117"/>
      <c r="O250" s="117"/>
      <c r="P250" s="117"/>
      <c r="Q250" s="117"/>
      <c r="R250" s="117"/>
      <c r="S250" s="117"/>
    </row>
    <row r="251" spans="2:19">
      <c r="B251" s="116"/>
      <c r="C251" s="116"/>
      <c r="D251" s="117"/>
      <c r="E251" s="117"/>
      <c r="F251" s="117"/>
      <c r="G251" s="117"/>
      <c r="H251" s="117"/>
      <c r="I251" s="117"/>
      <c r="J251" s="117"/>
      <c r="K251" s="117"/>
      <c r="L251" s="117"/>
      <c r="M251" s="117"/>
      <c r="N251" s="117"/>
      <c r="O251" s="117"/>
      <c r="P251" s="117"/>
      <c r="Q251" s="117"/>
      <c r="R251" s="117"/>
      <c r="S251" s="117"/>
    </row>
    <row r="252" spans="2:19">
      <c r="B252" s="116"/>
      <c r="C252" s="116"/>
      <c r="D252" s="117"/>
      <c r="E252" s="117"/>
      <c r="F252" s="117"/>
      <c r="G252" s="117"/>
      <c r="H252" s="117"/>
      <c r="I252" s="117"/>
      <c r="J252" s="117"/>
      <c r="K252" s="117"/>
      <c r="L252" s="117"/>
      <c r="M252" s="117"/>
      <c r="N252" s="117"/>
      <c r="O252" s="117"/>
      <c r="P252" s="117"/>
      <c r="Q252" s="117"/>
      <c r="R252" s="117"/>
      <c r="S252" s="117"/>
    </row>
    <row r="253" spans="2:19">
      <c r="B253" s="116"/>
      <c r="C253" s="116"/>
      <c r="D253" s="117"/>
      <c r="E253" s="117"/>
      <c r="F253" s="117"/>
      <c r="G253" s="117"/>
      <c r="H253" s="117"/>
      <c r="I253" s="117"/>
      <c r="J253" s="117"/>
      <c r="K253" s="117"/>
      <c r="L253" s="117"/>
      <c r="M253" s="117"/>
      <c r="N253" s="117"/>
      <c r="O253" s="117"/>
      <c r="P253" s="117"/>
      <c r="Q253" s="117"/>
      <c r="R253" s="117"/>
      <c r="S253" s="117"/>
    </row>
    <row r="254" spans="2:19">
      <c r="B254" s="116"/>
      <c r="C254" s="116"/>
      <c r="D254" s="117"/>
      <c r="E254" s="117"/>
      <c r="F254" s="117"/>
      <c r="G254" s="117"/>
      <c r="H254" s="117"/>
      <c r="I254" s="117"/>
      <c r="J254" s="117"/>
      <c r="K254" s="117"/>
      <c r="L254" s="117"/>
      <c r="M254" s="117"/>
      <c r="N254" s="117"/>
      <c r="O254" s="117"/>
      <c r="P254" s="117"/>
      <c r="Q254" s="117"/>
      <c r="R254" s="117"/>
      <c r="S254" s="117"/>
    </row>
    <row r="255" spans="2:19">
      <c r="B255" s="116"/>
      <c r="C255" s="116"/>
      <c r="D255" s="117"/>
      <c r="E255" s="117"/>
      <c r="F255" s="117"/>
      <c r="G255" s="117"/>
      <c r="H255" s="117"/>
      <c r="I255" s="117"/>
      <c r="J255" s="117"/>
      <c r="K255" s="117"/>
      <c r="L255" s="117"/>
      <c r="M255" s="117"/>
      <c r="N255" s="117"/>
      <c r="O255" s="117"/>
      <c r="P255" s="117"/>
      <c r="Q255" s="117"/>
      <c r="R255" s="117"/>
      <c r="S255" s="117"/>
    </row>
    <row r="256" spans="2:19">
      <c r="B256" s="116"/>
      <c r="C256" s="116"/>
      <c r="D256" s="117"/>
      <c r="E256" s="117"/>
      <c r="F256" s="117"/>
      <c r="G256" s="117"/>
      <c r="H256" s="117"/>
      <c r="I256" s="117"/>
      <c r="J256" s="117"/>
      <c r="K256" s="117"/>
      <c r="L256" s="117"/>
      <c r="M256" s="117"/>
      <c r="N256" s="117"/>
      <c r="O256" s="117"/>
      <c r="P256" s="117"/>
      <c r="Q256" s="117"/>
      <c r="R256" s="117"/>
      <c r="S256" s="117"/>
    </row>
    <row r="257" spans="2:19">
      <c r="B257" s="116"/>
      <c r="C257" s="116"/>
      <c r="D257" s="117"/>
      <c r="E257" s="117"/>
      <c r="F257" s="117"/>
      <c r="G257" s="117"/>
      <c r="H257" s="117"/>
      <c r="I257" s="117"/>
      <c r="J257" s="117"/>
      <c r="K257" s="117"/>
      <c r="L257" s="117"/>
      <c r="M257" s="117"/>
      <c r="N257" s="117"/>
      <c r="O257" s="117"/>
      <c r="P257" s="117"/>
      <c r="Q257" s="117"/>
      <c r="R257" s="117"/>
      <c r="S257" s="117"/>
    </row>
    <row r="258" spans="2:19">
      <c r="B258" s="116"/>
      <c r="C258" s="116"/>
      <c r="D258" s="117"/>
      <c r="E258" s="117"/>
      <c r="F258" s="117"/>
      <c r="G258" s="117"/>
      <c r="H258" s="117"/>
      <c r="I258" s="117"/>
      <c r="J258" s="117"/>
      <c r="K258" s="117"/>
      <c r="L258" s="117"/>
      <c r="M258" s="117"/>
      <c r="N258" s="117"/>
      <c r="O258" s="117"/>
      <c r="P258" s="117"/>
      <c r="Q258" s="117"/>
      <c r="R258" s="117"/>
      <c r="S258" s="117"/>
    </row>
    <row r="259" spans="2:19">
      <c r="B259" s="116"/>
      <c r="C259" s="116"/>
      <c r="D259" s="117"/>
      <c r="E259" s="117"/>
      <c r="F259" s="117"/>
      <c r="G259" s="117"/>
      <c r="H259" s="117"/>
      <c r="I259" s="117"/>
      <c r="J259" s="117"/>
      <c r="K259" s="117"/>
      <c r="L259" s="117"/>
      <c r="M259" s="117"/>
      <c r="N259" s="117"/>
      <c r="O259" s="117"/>
      <c r="P259" s="117"/>
      <c r="Q259" s="117"/>
      <c r="R259" s="117"/>
      <c r="S259" s="117"/>
    </row>
    <row r="260" spans="2:19">
      <c r="B260" s="116"/>
      <c r="C260" s="116"/>
      <c r="D260" s="117"/>
      <c r="E260" s="117"/>
      <c r="F260" s="117"/>
      <c r="G260" s="117"/>
      <c r="H260" s="117"/>
      <c r="I260" s="117"/>
      <c r="J260" s="117"/>
      <c r="K260" s="117"/>
      <c r="L260" s="117"/>
      <c r="M260" s="117"/>
      <c r="N260" s="117"/>
      <c r="O260" s="117"/>
      <c r="P260" s="117"/>
      <c r="Q260" s="117"/>
      <c r="R260" s="117"/>
      <c r="S260" s="117"/>
    </row>
    <row r="261" spans="2:19">
      <c r="B261" s="116"/>
      <c r="C261" s="116"/>
      <c r="D261" s="117"/>
      <c r="E261" s="117"/>
      <c r="F261" s="117"/>
      <c r="G261" s="117"/>
      <c r="H261" s="117"/>
      <c r="I261" s="117"/>
      <c r="J261" s="117"/>
      <c r="K261" s="117"/>
      <c r="L261" s="117"/>
      <c r="M261" s="117"/>
      <c r="N261" s="117"/>
      <c r="O261" s="117"/>
      <c r="P261" s="117"/>
      <c r="Q261" s="117"/>
      <c r="R261" s="117"/>
      <c r="S261" s="117"/>
    </row>
    <row r="262" spans="2:19">
      <c r="B262" s="116"/>
      <c r="C262" s="116"/>
      <c r="D262" s="117"/>
      <c r="E262" s="117"/>
      <c r="F262" s="117"/>
      <c r="G262" s="117"/>
      <c r="H262" s="117"/>
      <c r="I262" s="117"/>
      <c r="J262" s="117"/>
      <c r="K262" s="117"/>
      <c r="L262" s="117"/>
      <c r="M262" s="117"/>
      <c r="N262" s="117"/>
      <c r="O262" s="117"/>
      <c r="P262" s="117"/>
      <c r="Q262" s="117"/>
      <c r="R262" s="117"/>
      <c r="S262" s="117"/>
    </row>
    <row r="263" spans="2:19">
      <c r="B263" s="116"/>
      <c r="C263" s="116"/>
      <c r="D263" s="117"/>
      <c r="E263" s="117"/>
      <c r="F263" s="117"/>
      <c r="G263" s="117"/>
      <c r="H263" s="117"/>
      <c r="I263" s="117"/>
      <c r="J263" s="117"/>
      <c r="K263" s="117"/>
      <c r="L263" s="117"/>
      <c r="M263" s="117"/>
      <c r="N263" s="117"/>
      <c r="O263" s="117"/>
      <c r="P263" s="117"/>
      <c r="Q263" s="117"/>
      <c r="R263" s="117"/>
      <c r="S263" s="117"/>
    </row>
    <row r="264" spans="2:19">
      <c r="B264" s="116"/>
      <c r="C264" s="116"/>
      <c r="D264" s="117"/>
      <c r="E264" s="117"/>
      <c r="F264" s="117"/>
      <c r="G264" s="117"/>
      <c r="H264" s="117"/>
      <c r="I264" s="117"/>
      <c r="J264" s="117"/>
      <c r="K264" s="117"/>
      <c r="L264" s="117"/>
      <c r="M264" s="117"/>
      <c r="N264" s="117"/>
      <c r="O264" s="117"/>
      <c r="P264" s="117"/>
      <c r="Q264" s="117"/>
      <c r="R264" s="117"/>
      <c r="S264" s="117"/>
    </row>
    <row r="265" spans="2:19">
      <c r="B265" s="116"/>
      <c r="C265" s="116"/>
      <c r="D265" s="117"/>
      <c r="E265" s="117"/>
      <c r="F265" s="117"/>
      <c r="G265" s="117"/>
      <c r="H265" s="117"/>
      <c r="I265" s="117"/>
      <c r="J265" s="117"/>
      <c r="K265" s="117"/>
      <c r="L265" s="117"/>
      <c r="M265" s="117"/>
      <c r="N265" s="117"/>
      <c r="O265" s="117"/>
      <c r="P265" s="117"/>
      <c r="Q265" s="117"/>
      <c r="R265" s="117"/>
      <c r="S265" s="117"/>
    </row>
    <row r="266" spans="2:19">
      <c r="B266" s="116"/>
      <c r="C266" s="116"/>
      <c r="D266" s="117"/>
      <c r="E266" s="117"/>
      <c r="F266" s="117"/>
      <c r="G266" s="117"/>
      <c r="H266" s="117"/>
      <c r="I266" s="117"/>
      <c r="J266" s="117"/>
      <c r="K266" s="117"/>
      <c r="L266" s="117"/>
      <c r="M266" s="117"/>
      <c r="N266" s="117"/>
      <c r="O266" s="117"/>
      <c r="P266" s="117"/>
      <c r="Q266" s="117"/>
      <c r="R266" s="117"/>
      <c r="S266" s="117"/>
    </row>
    <row r="267" spans="2:19">
      <c r="B267" s="116"/>
      <c r="C267" s="116"/>
      <c r="D267" s="117"/>
      <c r="E267" s="117"/>
      <c r="F267" s="117"/>
      <c r="G267" s="117"/>
      <c r="H267" s="117"/>
      <c r="I267" s="117"/>
      <c r="J267" s="117"/>
      <c r="K267" s="117"/>
      <c r="L267" s="117"/>
      <c r="M267" s="117"/>
      <c r="N267" s="117"/>
      <c r="O267" s="117"/>
      <c r="P267" s="117"/>
      <c r="Q267" s="117"/>
      <c r="R267" s="117"/>
      <c r="S267" s="117"/>
    </row>
    <row r="268" spans="2:19">
      <c r="B268" s="116"/>
      <c r="C268" s="116"/>
      <c r="D268" s="117"/>
      <c r="E268" s="117"/>
      <c r="F268" s="117"/>
      <c r="G268" s="117"/>
      <c r="H268" s="117"/>
      <c r="I268" s="117"/>
      <c r="J268" s="117"/>
      <c r="K268" s="117"/>
      <c r="L268" s="117"/>
      <c r="M268" s="117"/>
      <c r="N268" s="117"/>
      <c r="O268" s="117"/>
      <c r="P268" s="117"/>
      <c r="Q268" s="117"/>
      <c r="R268" s="117"/>
      <c r="S268" s="117"/>
    </row>
    <row r="269" spans="2:19">
      <c r="B269" s="116"/>
      <c r="C269" s="116"/>
      <c r="D269" s="117"/>
      <c r="E269" s="117"/>
      <c r="F269" s="117"/>
      <c r="G269" s="117"/>
      <c r="H269" s="117"/>
      <c r="I269" s="117"/>
      <c r="J269" s="117"/>
      <c r="K269" s="117"/>
      <c r="L269" s="117"/>
      <c r="M269" s="117"/>
      <c r="N269" s="117"/>
      <c r="O269" s="117"/>
      <c r="P269" s="117"/>
      <c r="Q269" s="117"/>
      <c r="R269" s="117"/>
      <c r="S269" s="117"/>
    </row>
    <row r="270" spans="2:19">
      <c r="B270" s="116"/>
      <c r="C270" s="116"/>
      <c r="D270" s="117"/>
      <c r="E270" s="117"/>
      <c r="F270" s="117"/>
      <c r="G270" s="117"/>
      <c r="H270" s="117"/>
      <c r="I270" s="117"/>
      <c r="J270" s="117"/>
      <c r="K270" s="117"/>
      <c r="L270" s="117"/>
      <c r="M270" s="117"/>
      <c r="N270" s="117"/>
      <c r="O270" s="117"/>
      <c r="P270" s="117"/>
      <c r="Q270" s="117"/>
      <c r="R270" s="117"/>
      <c r="S270" s="117"/>
    </row>
    <row r="271" spans="2:19">
      <c r="B271" s="116"/>
      <c r="C271" s="116"/>
      <c r="D271" s="117"/>
      <c r="E271" s="117"/>
      <c r="F271" s="117"/>
      <c r="G271" s="117"/>
      <c r="H271" s="117"/>
      <c r="I271" s="117"/>
      <c r="J271" s="117"/>
      <c r="K271" s="117"/>
      <c r="L271" s="117"/>
      <c r="M271" s="117"/>
      <c r="N271" s="117"/>
      <c r="O271" s="117"/>
      <c r="P271" s="117"/>
      <c r="Q271" s="117"/>
      <c r="R271" s="117"/>
      <c r="S271" s="117"/>
    </row>
    <row r="272" spans="2:19">
      <c r="B272" s="116"/>
      <c r="C272" s="116"/>
      <c r="D272" s="117"/>
      <c r="E272" s="117"/>
      <c r="F272" s="117"/>
      <c r="G272" s="117"/>
      <c r="H272" s="117"/>
      <c r="I272" s="117"/>
      <c r="J272" s="117"/>
      <c r="K272" s="117"/>
      <c r="L272" s="117"/>
      <c r="M272" s="117"/>
      <c r="N272" s="117"/>
      <c r="O272" s="117"/>
      <c r="P272" s="117"/>
      <c r="Q272" s="117"/>
      <c r="R272" s="117"/>
      <c r="S272" s="117"/>
    </row>
    <row r="273" spans="2:19">
      <c r="B273" s="116"/>
      <c r="C273" s="116"/>
      <c r="D273" s="117"/>
      <c r="E273" s="117"/>
      <c r="F273" s="117"/>
      <c r="G273" s="117"/>
      <c r="H273" s="117"/>
      <c r="I273" s="117"/>
      <c r="J273" s="117"/>
      <c r="K273" s="117"/>
      <c r="L273" s="117"/>
      <c r="M273" s="117"/>
      <c r="N273" s="117"/>
      <c r="O273" s="117"/>
      <c r="P273" s="117"/>
      <c r="Q273" s="117"/>
      <c r="R273" s="117"/>
      <c r="S273" s="117"/>
    </row>
    <row r="274" spans="2:19">
      <c r="B274" s="116"/>
      <c r="C274" s="116"/>
      <c r="D274" s="117"/>
      <c r="E274" s="117"/>
      <c r="F274" s="117"/>
      <c r="G274" s="117"/>
      <c r="H274" s="117"/>
      <c r="I274" s="117"/>
      <c r="J274" s="117"/>
      <c r="K274" s="117"/>
      <c r="L274" s="117"/>
      <c r="M274" s="117"/>
      <c r="N274" s="117"/>
      <c r="O274" s="117"/>
      <c r="P274" s="117"/>
      <c r="Q274" s="117"/>
      <c r="R274" s="117"/>
      <c r="S274" s="117"/>
    </row>
    <row r="275" spans="2:19">
      <c r="B275" s="116"/>
      <c r="C275" s="116"/>
      <c r="D275" s="117"/>
      <c r="E275" s="117"/>
      <c r="F275" s="117"/>
      <c r="G275" s="117"/>
      <c r="H275" s="117"/>
      <c r="I275" s="117"/>
      <c r="J275" s="117"/>
      <c r="K275" s="117"/>
      <c r="L275" s="117"/>
      <c r="M275" s="117"/>
      <c r="N275" s="117"/>
      <c r="O275" s="117"/>
      <c r="P275" s="117"/>
      <c r="Q275" s="117"/>
      <c r="R275" s="117"/>
      <c r="S275" s="117"/>
    </row>
    <row r="276" spans="2:19">
      <c r="B276" s="116"/>
      <c r="C276" s="116"/>
      <c r="D276" s="117"/>
      <c r="E276" s="117"/>
      <c r="F276" s="117"/>
      <c r="G276" s="117"/>
      <c r="H276" s="117"/>
      <c r="I276" s="117"/>
      <c r="J276" s="117"/>
      <c r="K276" s="117"/>
      <c r="L276" s="117"/>
      <c r="M276" s="117"/>
      <c r="N276" s="117"/>
      <c r="O276" s="117"/>
      <c r="P276" s="117"/>
      <c r="Q276" s="117"/>
      <c r="R276" s="117"/>
      <c r="S276" s="117"/>
    </row>
    <row r="277" spans="2:19">
      <c r="B277" s="116"/>
      <c r="C277" s="116"/>
      <c r="D277" s="117"/>
      <c r="E277" s="117"/>
      <c r="F277" s="117"/>
      <c r="G277" s="117"/>
      <c r="H277" s="117"/>
      <c r="I277" s="117"/>
      <c r="J277" s="117"/>
      <c r="K277" s="117"/>
      <c r="L277" s="117"/>
      <c r="M277" s="117"/>
      <c r="N277" s="117"/>
      <c r="O277" s="117"/>
      <c r="P277" s="117"/>
      <c r="Q277" s="117"/>
      <c r="R277" s="117"/>
      <c r="S277" s="117"/>
    </row>
    <row r="278" spans="2:19">
      <c r="B278" s="116"/>
      <c r="C278" s="116"/>
      <c r="D278" s="117"/>
      <c r="E278" s="117"/>
      <c r="F278" s="117"/>
      <c r="G278" s="117"/>
      <c r="H278" s="117"/>
      <c r="I278" s="117"/>
      <c r="J278" s="117"/>
      <c r="K278" s="117"/>
      <c r="L278" s="117"/>
      <c r="M278" s="117"/>
      <c r="N278" s="117"/>
      <c r="O278" s="117"/>
      <c r="P278" s="117"/>
      <c r="Q278" s="117"/>
      <c r="R278" s="117"/>
      <c r="S278" s="117"/>
    </row>
    <row r="279" spans="2:19">
      <c r="B279" s="116"/>
      <c r="C279" s="116"/>
      <c r="D279" s="117"/>
      <c r="E279" s="117"/>
      <c r="F279" s="117"/>
      <c r="G279" s="117"/>
      <c r="H279" s="117"/>
      <c r="I279" s="117"/>
      <c r="J279" s="117"/>
      <c r="K279" s="117"/>
      <c r="L279" s="117"/>
      <c r="M279" s="117"/>
      <c r="N279" s="117"/>
      <c r="O279" s="117"/>
      <c r="P279" s="117"/>
      <c r="Q279" s="117"/>
      <c r="R279" s="117"/>
      <c r="S279" s="117"/>
    </row>
    <row r="280" spans="2:19">
      <c r="B280" s="116"/>
      <c r="C280" s="116"/>
      <c r="D280" s="117"/>
      <c r="E280" s="117"/>
      <c r="F280" s="117"/>
      <c r="G280" s="117"/>
      <c r="H280" s="117"/>
      <c r="I280" s="117"/>
      <c r="J280" s="117"/>
      <c r="K280" s="117"/>
      <c r="L280" s="117"/>
      <c r="M280" s="117"/>
      <c r="N280" s="117"/>
      <c r="O280" s="117"/>
      <c r="P280" s="117"/>
      <c r="Q280" s="117"/>
      <c r="R280" s="117"/>
      <c r="S280" s="117"/>
    </row>
    <row r="281" spans="2:19">
      <c r="B281" s="116"/>
      <c r="C281" s="116"/>
      <c r="D281" s="117"/>
      <c r="E281" s="117"/>
      <c r="F281" s="117"/>
      <c r="G281" s="117"/>
      <c r="H281" s="117"/>
      <c r="I281" s="117"/>
      <c r="J281" s="117"/>
      <c r="K281" s="117"/>
      <c r="L281" s="117"/>
      <c r="M281" s="117"/>
      <c r="N281" s="117"/>
      <c r="O281" s="117"/>
      <c r="P281" s="117"/>
      <c r="Q281" s="117"/>
      <c r="R281" s="117"/>
      <c r="S281" s="117"/>
    </row>
    <row r="282" spans="2:19">
      <c r="B282" s="116"/>
      <c r="C282" s="116"/>
      <c r="D282" s="117"/>
      <c r="E282" s="117"/>
      <c r="F282" s="117"/>
      <c r="G282" s="117"/>
      <c r="H282" s="117"/>
      <c r="I282" s="117"/>
      <c r="J282" s="117"/>
      <c r="K282" s="117"/>
      <c r="L282" s="117"/>
      <c r="M282" s="117"/>
      <c r="N282" s="117"/>
      <c r="O282" s="117"/>
      <c r="P282" s="117"/>
      <c r="Q282" s="117"/>
      <c r="R282" s="117"/>
      <c r="S282" s="117"/>
    </row>
    <row r="283" spans="2:19">
      <c r="B283" s="116"/>
      <c r="C283" s="116"/>
      <c r="D283" s="117"/>
      <c r="E283" s="117"/>
      <c r="F283" s="117"/>
      <c r="G283" s="117"/>
      <c r="H283" s="117"/>
      <c r="I283" s="117"/>
      <c r="J283" s="117"/>
      <c r="K283" s="117"/>
      <c r="L283" s="117"/>
      <c r="M283" s="117"/>
      <c r="N283" s="117"/>
      <c r="O283" s="117"/>
      <c r="P283" s="117"/>
      <c r="Q283" s="117"/>
      <c r="R283" s="117"/>
      <c r="S283" s="117"/>
    </row>
    <row r="284" spans="2:19">
      <c r="B284" s="116"/>
      <c r="C284" s="116"/>
      <c r="D284" s="117"/>
      <c r="E284" s="117"/>
      <c r="F284" s="117"/>
      <c r="G284" s="117"/>
      <c r="H284" s="117"/>
      <c r="I284" s="117"/>
      <c r="J284" s="117"/>
      <c r="K284" s="117"/>
      <c r="L284" s="117"/>
      <c r="M284" s="117"/>
      <c r="N284" s="117"/>
      <c r="O284" s="117"/>
      <c r="P284" s="117"/>
      <c r="Q284" s="117"/>
      <c r="R284" s="117"/>
      <c r="S284" s="117"/>
    </row>
    <row r="285" spans="2:19">
      <c r="B285" s="116"/>
      <c r="C285" s="116"/>
      <c r="D285" s="117"/>
      <c r="E285" s="117"/>
      <c r="F285" s="117"/>
      <c r="G285" s="117"/>
      <c r="H285" s="117"/>
      <c r="I285" s="117"/>
      <c r="J285" s="117"/>
      <c r="K285" s="117"/>
      <c r="L285" s="117"/>
      <c r="M285" s="117"/>
      <c r="N285" s="117"/>
      <c r="O285" s="117"/>
      <c r="P285" s="117"/>
      <c r="Q285" s="117"/>
      <c r="R285" s="117"/>
      <c r="S285" s="117"/>
    </row>
    <row r="286" spans="2:19">
      <c r="B286" s="116"/>
      <c r="C286" s="116"/>
      <c r="D286" s="117"/>
      <c r="E286" s="117"/>
      <c r="F286" s="117"/>
      <c r="G286" s="117"/>
      <c r="H286" s="117"/>
      <c r="I286" s="117"/>
      <c r="J286" s="117"/>
      <c r="K286" s="117"/>
      <c r="L286" s="117"/>
      <c r="M286" s="117"/>
      <c r="N286" s="117"/>
      <c r="O286" s="117"/>
      <c r="P286" s="117"/>
      <c r="Q286" s="117"/>
      <c r="R286" s="117"/>
      <c r="S286" s="117"/>
    </row>
    <row r="287" spans="2:19">
      <c r="B287" s="116"/>
      <c r="C287" s="116"/>
      <c r="D287" s="117"/>
      <c r="E287" s="117"/>
      <c r="F287" s="117"/>
      <c r="G287" s="117"/>
      <c r="H287" s="117"/>
      <c r="I287" s="117"/>
      <c r="J287" s="117"/>
      <c r="K287" s="117"/>
      <c r="L287" s="117"/>
      <c r="M287" s="117"/>
      <c r="N287" s="117"/>
      <c r="O287" s="117"/>
      <c r="P287" s="117"/>
      <c r="Q287" s="117"/>
      <c r="R287" s="117"/>
      <c r="S287" s="117"/>
    </row>
    <row r="288" spans="2:19">
      <c r="B288" s="116"/>
      <c r="C288" s="116"/>
      <c r="D288" s="117"/>
      <c r="E288" s="117"/>
      <c r="F288" s="117"/>
      <c r="G288" s="117"/>
      <c r="H288" s="117"/>
      <c r="I288" s="117"/>
      <c r="J288" s="117"/>
      <c r="K288" s="117"/>
      <c r="L288" s="117"/>
      <c r="M288" s="117"/>
      <c r="N288" s="117"/>
      <c r="O288" s="117"/>
      <c r="P288" s="117"/>
      <c r="Q288" s="117"/>
      <c r="R288" s="117"/>
      <c r="S288" s="117"/>
    </row>
    <row r="289" spans="2:19">
      <c r="B289" s="116"/>
      <c r="C289" s="116"/>
      <c r="D289" s="117"/>
      <c r="E289" s="117"/>
      <c r="F289" s="117"/>
      <c r="G289" s="117"/>
      <c r="H289" s="117"/>
      <c r="I289" s="117"/>
      <c r="J289" s="117"/>
      <c r="K289" s="117"/>
      <c r="L289" s="117"/>
      <c r="M289" s="117"/>
      <c r="N289" s="117"/>
      <c r="O289" s="117"/>
      <c r="P289" s="117"/>
      <c r="Q289" s="117"/>
      <c r="R289" s="117"/>
      <c r="S289" s="117"/>
    </row>
    <row r="290" spans="2:19">
      <c r="B290" s="116"/>
      <c r="C290" s="116"/>
      <c r="D290" s="117"/>
      <c r="E290" s="117"/>
      <c r="F290" s="117"/>
      <c r="G290" s="117"/>
      <c r="H290" s="117"/>
      <c r="I290" s="117"/>
      <c r="J290" s="117"/>
      <c r="K290" s="117"/>
      <c r="L290" s="117"/>
      <c r="M290" s="117"/>
      <c r="N290" s="117"/>
      <c r="O290" s="117"/>
      <c r="P290" s="117"/>
      <c r="Q290" s="117"/>
      <c r="R290" s="117"/>
      <c r="S290" s="117"/>
    </row>
    <row r="291" spans="2:19">
      <c r="B291" s="116"/>
      <c r="C291" s="116"/>
      <c r="D291" s="117"/>
      <c r="E291" s="117"/>
      <c r="F291" s="117"/>
      <c r="G291" s="117"/>
      <c r="H291" s="117"/>
      <c r="I291" s="117"/>
      <c r="J291" s="117"/>
      <c r="K291" s="117"/>
      <c r="L291" s="117"/>
      <c r="M291" s="117"/>
      <c r="N291" s="117"/>
      <c r="O291" s="117"/>
      <c r="P291" s="117"/>
      <c r="Q291" s="117"/>
      <c r="R291" s="117"/>
      <c r="S291" s="117"/>
    </row>
    <row r="292" spans="2:19">
      <c r="B292" s="116"/>
      <c r="C292" s="116"/>
      <c r="D292" s="117"/>
      <c r="E292" s="117"/>
      <c r="F292" s="117"/>
      <c r="G292" s="117"/>
      <c r="H292" s="117"/>
      <c r="I292" s="117"/>
      <c r="J292" s="117"/>
      <c r="K292" s="117"/>
      <c r="L292" s="117"/>
      <c r="M292" s="117"/>
      <c r="N292" s="117"/>
      <c r="O292" s="117"/>
      <c r="P292" s="117"/>
      <c r="Q292" s="117"/>
      <c r="R292" s="117"/>
      <c r="S292" s="117"/>
    </row>
    <row r="293" spans="2:19">
      <c r="B293" s="116"/>
      <c r="C293" s="116"/>
      <c r="D293" s="117"/>
      <c r="E293" s="117"/>
      <c r="F293" s="117"/>
      <c r="G293" s="117"/>
      <c r="H293" s="117"/>
      <c r="I293" s="117"/>
      <c r="J293" s="117"/>
      <c r="K293" s="117"/>
      <c r="L293" s="117"/>
      <c r="M293" s="117"/>
      <c r="N293" s="117"/>
      <c r="O293" s="117"/>
      <c r="P293" s="117"/>
      <c r="Q293" s="117"/>
      <c r="R293" s="117"/>
      <c r="S293" s="117"/>
    </row>
    <row r="294" spans="2:19">
      <c r="B294" s="116"/>
      <c r="C294" s="116"/>
      <c r="D294" s="117"/>
      <c r="E294" s="117"/>
      <c r="F294" s="117"/>
      <c r="G294" s="117"/>
      <c r="H294" s="117"/>
      <c r="I294" s="117"/>
      <c r="J294" s="117"/>
      <c r="K294" s="117"/>
      <c r="L294" s="117"/>
      <c r="M294" s="117"/>
      <c r="N294" s="117"/>
      <c r="O294" s="117"/>
      <c r="P294" s="117"/>
      <c r="Q294" s="117"/>
      <c r="R294" s="117"/>
      <c r="S294" s="117"/>
    </row>
    <row r="295" spans="2:19">
      <c r="B295" s="116"/>
      <c r="C295" s="116"/>
      <c r="D295" s="117"/>
      <c r="E295" s="117"/>
      <c r="F295" s="117"/>
      <c r="G295" s="117"/>
      <c r="H295" s="117"/>
      <c r="I295" s="117"/>
      <c r="J295" s="117"/>
      <c r="K295" s="117"/>
      <c r="L295" s="117"/>
      <c r="M295" s="117"/>
      <c r="N295" s="117"/>
      <c r="O295" s="117"/>
      <c r="P295" s="117"/>
      <c r="Q295" s="117"/>
      <c r="R295" s="117"/>
      <c r="S295" s="117"/>
    </row>
    <row r="296" spans="2:19">
      <c r="B296" s="116"/>
      <c r="C296" s="116"/>
      <c r="D296" s="117"/>
      <c r="E296" s="117"/>
      <c r="F296" s="117"/>
      <c r="G296" s="117"/>
      <c r="H296" s="117"/>
      <c r="I296" s="117"/>
      <c r="J296" s="117"/>
      <c r="K296" s="117"/>
      <c r="L296" s="117"/>
      <c r="M296" s="117"/>
      <c r="N296" s="117"/>
      <c r="O296" s="117"/>
      <c r="P296" s="117"/>
      <c r="Q296" s="117"/>
      <c r="R296" s="117"/>
      <c r="S296" s="117"/>
    </row>
    <row r="297" spans="2:19">
      <c r="B297" s="116"/>
      <c r="C297" s="116"/>
      <c r="D297" s="117"/>
      <c r="E297" s="117"/>
      <c r="F297" s="117"/>
      <c r="G297" s="117"/>
      <c r="H297" s="117"/>
      <c r="I297" s="117"/>
      <c r="J297" s="117"/>
      <c r="K297" s="117"/>
      <c r="L297" s="117"/>
      <c r="M297" s="117"/>
      <c r="N297" s="117"/>
      <c r="O297" s="117"/>
      <c r="P297" s="117"/>
      <c r="Q297" s="117"/>
      <c r="R297" s="117"/>
      <c r="S297" s="117"/>
    </row>
    <row r="298" spans="2:19">
      <c r="B298" s="116"/>
      <c r="C298" s="116"/>
      <c r="D298" s="117"/>
      <c r="E298" s="117"/>
      <c r="F298" s="117"/>
      <c r="G298" s="117"/>
      <c r="H298" s="117"/>
      <c r="I298" s="117"/>
      <c r="J298" s="117"/>
      <c r="K298" s="117"/>
      <c r="L298" s="117"/>
      <c r="M298" s="117"/>
      <c r="N298" s="117"/>
      <c r="O298" s="117"/>
      <c r="P298" s="117"/>
      <c r="Q298" s="117"/>
      <c r="R298" s="117"/>
      <c r="S298" s="117"/>
    </row>
    <row r="299" spans="2:19">
      <c r="B299" s="116"/>
      <c r="C299" s="116"/>
      <c r="D299" s="117"/>
      <c r="E299" s="117"/>
      <c r="F299" s="117"/>
      <c r="G299" s="117"/>
      <c r="H299" s="117"/>
      <c r="I299" s="117"/>
      <c r="J299" s="117"/>
      <c r="K299" s="117"/>
      <c r="L299" s="117"/>
      <c r="M299" s="117"/>
      <c r="N299" s="117"/>
      <c r="O299" s="117"/>
      <c r="P299" s="117"/>
      <c r="Q299" s="117"/>
      <c r="R299" s="117"/>
      <c r="S299" s="117"/>
    </row>
    <row r="300" spans="2:19">
      <c r="B300" s="116"/>
      <c r="C300" s="116"/>
      <c r="D300" s="117"/>
      <c r="E300" s="117"/>
      <c r="F300" s="117"/>
      <c r="G300" s="117"/>
      <c r="H300" s="117"/>
      <c r="I300" s="117"/>
      <c r="J300" s="117"/>
      <c r="K300" s="117"/>
      <c r="L300" s="117"/>
      <c r="M300" s="117"/>
      <c r="N300" s="117"/>
      <c r="O300" s="117"/>
      <c r="P300" s="117"/>
      <c r="Q300" s="117"/>
      <c r="R300" s="117"/>
      <c r="S300" s="117"/>
    </row>
    <row r="301" spans="2:19">
      <c r="B301" s="116"/>
      <c r="C301" s="116"/>
      <c r="D301" s="117"/>
      <c r="E301" s="117"/>
      <c r="F301" s="117"/>
      <c r="G301" s="117"/>
      <c r="H301" s="117"/>
      <c r="I301" s="117"/>
      <c r="J301" s="117"/>
      <c r="K301" s="117"/>
      <c r="L301" s="117"/>
      <c r="M301" s="117"/>
      <c r="N301" s="117"/>
      <c r="O301" s="117"/>
      <c r="P301" s="117"/>
      <c r="Q301" s="117"/>
      <c r="R301" s="117"/>
      <c r="S301" s="117"/>
    </row>
    <row r="302" spans="2:19">
      <c r="B302" s="116"/>
      <c r="C302" s="116"/>
      <c r="D302" s="117"/>
      <c r="E302" s="117"/>
      <c r="F302" s="117"/>
      <c r="G302" s="117"/>
      <c r="H302" s="117"/>
      <c r="I302" s="117"/>
      <c r="J302" s="117"/>
      <c r="K302" s="117"/>
      <c r="L302" s="117"/>
      <c r="M302" s="117"/>
      <c r="N302" s="117"/>
      <c r="O302" s="117"/>
      <c r="P302" s="117"/>
      <c r="Q302" s="117"/>
      <c r="R302" s="117"/>
      <c r="S302" s="117"/>
    </row>
    <row r="303" spans="2:19">
      <c r="B303" s="116"/>
      <c r="C303" s="116"/>
      <c r="D303" s="117"/>
      <c r="E303" s="117"/>
      <c r="F303" s="117"/>
      <c r="G303" s="117"/>
      <c r="H303" s="117"/>
      <c r="I303" s="117"/>
      <c r="J303" s="117"/>
      <c r="K303" s="117"/>
      <c r="L303" s="117"/>
      <c r="M303" s="117"/>
      <c r="N303" s="117"/>
      <c r="O303" s="117"/>
      <c r="P303" s="117"/>
      <c r="Q303" s="117"/>
      <c r="R303" s="117"/>
      <c r="S303" s="117"/>
    </row>
    <row r="304" spans="2:19">
      <c r="B304" s="116"/>
      <c r="C304" s="116"/>
      <c r="D304" s="117"/>
      <c r="E304" s="117"/>
      <c r="F304" s="117"/>
      <c r="G304" s="117"/>
      <c r="H304" s="117"/>
      <c r="I304" s="117"/>
      <c r="J304" s="117"/>
      <c r="K304" s="117"/>
      <c r="L304" s="117"/>
      <c r="M304" s="117"/>
      <c r="N304" s="117"/>
      <c r="O304" s="117"/>
      <c r="P304" s="117"/>
      <c r="Q304" s="117"/>
      <c r="R304" s="117"/>
      <c r="S304" s="117"/>
    </row>
    <row r="305" spans="2:19">
      <c r="B305" s="116"/>
      <c r="C305" s="116"/>
      <c r="D305" s="117"/>
      <c r="E305" s="117"/>
      <c r="F305" s="117"/>
      <c r="G305" s="117"/>
      <c r="H305" s="117"/>
      <c r="I305" s="117"/>
      <c r="J305" s="117"/>
      <c r="K305" s="117"/>
      <c r="L305" s="117"/>
      <c r="M305" s="117"/>
      <c r="N305" s="117"/>
      <c r="O305" s="117"/>
      <c r="P305" s="117"/>
      <c r="Q305" s="117"/>
      <c r="R305" s="117"/>
      <c r="S305" s="117"/>
    </row>
    <row r="306" spans="2:19">
      <c r="B306" s="116"/>
      <c r="C306" s="116"/>
      <c r="D306" s="117"/>
      <c r="E306" s="117"/>
      <c r="F306" s="117"/>
      <c r="G306" s="117"/>
      <c r="H306" s="117"/>
      <c r="I306" s="117"/>
      <c r="J306" s="117"/>
      <c r="K306" s="117"/>
      <c r="L306" s="117"/>
      <c r="M306" s="117"/>
      <c r="N306" s="117"/>
      <c r="O306" s="117"/>
      <c r="P306" s="117"/>
      <c r="Q306" s="117"/>
      <c r="R306" s="117"/>
      <c r="S306" s="117"/>
    </row>
    <row r="307" spans="2:19">
      <c r="B307" s="116"/>
      <c r="C307" s="116"/>
      <c r="D307" s="117"/>
      <c r="E307" s="117"/>
      <c r="F307" s="117"/>
      <c r="G307" s="117"/>
      <c r="H307" s="117"/>
      <c r="I307" s="117"/>
      <c r="J307" s="117"/>
      <c r="K307" s="117"/>
      <c r="L307" s="117"/>
      <c r="M307" s="117"/>
      <c r="N307" s="117"/>
      <c r="O307" s="117"/>
      <c r="P307" s="117"/>
      <c r="Q307" s="117"/>
      <c r="R307" s="117"/>
      <c r="S307" s="117"/>
    </row>
    <row r="308" spans="2:19">
      <c r="B308" s="116"/>
      <c r="C308" s="116"/>
      <c r="D308" s="117"/>
      <c r="E308" s="117"/>
      <c r="F308" s="117"/>
      <c r="G308" s="117"/>
      <c r="H308" s="117"/>
      <c r="I308" s="117"/>
      <c r="J308" s="117"/>
      <c r="K308" s="117"/>
      <c r="L308" s="117"/>
      <c r="M308" s="117"/>
      <c r="N308" s="117"/>
      <c r="O308" s="117"/>
      <c r="P308" s="117"/>
      <c r="Q308" s="117"/>
      <c r="R308" s="117"/>
      <c r="S308" s="117"/>
    </row>
    <row r="309" spans="2:19">
      <c r="B309" s="116"/>
      <c r="C309" s="116"/>
      <c r="D309" s="117"/>
      <c r="E309" s="117"/>
      <c r="F309" s="117"/>
      <c r="G309" s="117"/>
      <c r="H309" s="117"/>
      <c r="I309" s="117"/>
      <c r="J309" s="117"/>
      <c r="K309" s="117"/>
      <c r="L309" s="117"/>
      <c r="M309" s="117"/>
      <c r="N309" s="117"/>
      <c r="O309" s="117"/>
      <c r="P309" s="117"/>
      <c r="Q309" s="117"/>
      <c r="R309" s="117"/>
      <c r="S309" s="117"/>
    </row>
    <row r="310" spans="2:19">
      <c r="B310" s="116"/>
      <c r="C310" s="116"/>
      <c r="D310" s="117"/>
      <c r="E310" s="117"/>
      <c r="F310" s="117"/>
      <c r="G310" s="117"/>
      <c r="H310" s="117"/>
      <c r="I310" s="117"/>
      <c r="J310" s="117"/>
      <c r="K310" s="117"/>
      <c r="L310" s="117"/>
      <c r="M310" s="117"/>
      <c r="N310" s="117"/>
      <c r="O310" s="117"/>
      <c r="P310" s="117"/>
      <c r="Q310" s="117"/>
      <c r="R310" s="117"/>
      <c r="S310" s="117"/>
    </row>
    <row r="311" spans="2:19">
      <c r="B311" s="116"/>
      <c r="C311" s="116"/>
      <c r="D311" s="117"/>
      <c r="E311" s="117"/>
      <c r="F311" s="117"/>
      <c r="G311" s="117"/>
      <c r="H311" s="117"/>
      <c r="I311" s="117"/>
      <c r="J311" s="117"/>
      <c r="K311" s="117"/>
      <c r="L311" s="117"/>
      <c r="M311" s="117"/>
      <c r="N311" s="117"/>
      <c r="O311" s="117"/>
      <c r="P311" s="117"/>
      <c r="Q311" s="117"/>
      <c r="R311" s="117"/>
      <c r="S311" s="117"/>
    </row>
    <row r="312" spans="2:19">
      <c r="D312" s="1"/>
      <c r="E312" s="1"/>
      <c r="F312" s="1"/>
    </row>
    <row r="313" spans="2:19">
      <c r="D313" s="1"/>
      <c r="E313" s="1"/>
      <c r="F313" s="1"/>
    </row>
    <row r="314" spans="2:19">
      <c r="D314" s="1"/>
      <c r="E314" s="1"/>
      <c r="F314" s="1"/>
    </row>
    <row r="315" spans="2:19">
      <c r="D315" s="1"/>
      <c r="E315" s="1"/>
      <c r="F315" s="1"/>
    </row>
    <row r="316" spans="2:19">
      <c r="D316" s="1"/>
      <c r="E316" s="1"/>
      <c r="F316" s="1"/>
    </row>
    <row r="317" spans="2:19">
      <c r="D317" s="1"/>
      <c r="E317" s="1"/>
      <c r="F317" s="1"/>
    </row>
    <row r="318" spans="2:19">
      <c r="D318" s="1"/>
      <c r="E318" s="1"/>
      <c r="F318" s="1"/>
    </row>
    <row r="319" spans="2:19">
      <c r="D319" s="1"/>
      <c r="E319" s="1"/>
      <c r="F319" s="1"/>
    </row>
    <row r="320" spans="2:19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1"/>
      <c r="D398" s="1"/>
      <c r="E398" s="1"/>
      <c r="F398" s="1"/>
    </row>
    <row r="399" spans="2:6">
      <c r="B399" s="41"/>
      <c r="D399" s="1"/>
      <c r="E399" s="1"/>
      <c r="F399" s="1"/>
    </row>
    <row r="400" spans="2:6">
      <c r="B400" s="3"/>
      <c r="D400" s="1"/>
      <c r="E400" s="1"/>
      <c r="F400" s="1"/>
    </row>
  </sheetData>
  <sheetProtection sheet="1" objects="1" scenarios="1"/>
  <mergeCells count="2">
    <mergeCell ref="B6:S6"/>
    <mergeCell ref="B7:S7"/>
  </mergeCells>
  <phoneticPr fontId="3" type="noConversion"/>
  <dataValidations count="1">
    <dataValidation allowBlank="1" showInputMessage="1" showErrorMessage="1" sqref="C5:C1048576 A1:B1048576 D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גיליון15">
    <tabColor indexed="43"/>
    <pageSetUpPr fitToPage="1"/>
  </sheetPr>
  <dimension ref="B1:AD667"/>
  <sheetViews>
    <sheetView rightToLeft="1" zoomScale="85" zoomScaleNormal="85" workbookViewId="0">
      <selection activeCell="M26" sqref="M26"/>
    </sheetView>
  </sheetViews>
  <sheetFormatPr defaultColWidth="9.140625" defaultRowHeight="18"/>
  <cols>
    <col min="1" max="1" width="6.28515625" style="1" customWidth="1"/>
    <col min="2" max="2" width="42.5703125" style="2" bestFit="1" customWidth="1"/>
    <col min="3" max="3" width="29.42578125" style="2" customWidth="1"/>
    <col min="4" max="4" width="9.28515625" style="2" bestFit="1" customWidth="1"/>
    <col min="5" max="5" width="11.28515625" style="2" bestFit="1" customWidth="1"/>
    <col min="6" max="6" width="16.140625" style="1" bestFit="1" customWidth="1"/>
    <col min="7" max="7" width="6" style="1" bestFit="1" customWidth="1"/>
    <col min="8" max="8" width="11.140625" style="1" bestFit="1" customWidth="1"/>
    <col min="9" max="9" width="11.28515625" style="1" bestFit="1" customWidth="1"/>
    <col min="10" max="10" width="6.140625" style="1" bestFit="1" customWidth="1"/>
    <col min="11" max="11" width="9" style="1" bestFit="1" customWidth="1"/>
    <col min="12" max="12" width="6.85546875" style="1" bestFit="1" customWidth="1"/>
    <col min="13" max="13" width="7.5703125" style="1" bestFit="1" customWidth="1"/>
    <col min="14" max="14" width="13.140625" style="1" bestFit="1" customWidth="1"/>
    <col min="15" max="15" width="11.85546875" style="1" bestFit="1" customWidth="1"/>
    <col min="16" max="16" width="10.140625" style="1" customWidth="1"/>
    <col min="17" max="17" width="6.8554687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30">
      <c r="B1" s="46" t="s">
        <v>142</v>
      </c>
      <c r="C1" s="67" t="s" vm="1">
        <v>224</v>
      </c>
    </row>
    <row r="2" spans="2:30">
      <c r="B2" s="46" t="s">
        <v>141</v>
      </c>
      <c r="C2" s="67" t="s">
        <v>225</v>
      </c>
    </row>
    <row r="3" spans="2:30">
      <c r="B3" s="46" t="s">
        <v>143</v>
      </c>
      <c r="C3" s="67" t="s">
        <v>226</v>
      </c>
    </row>
    <row r="4" spans="2:30">
      <c r="B4" s="46" t="s">
        <v>144</v>
      </c>
      <c r="C4" s="67">
        <v>2207</v>
      </c>
    </row>
    <row r="6" spans="2:30" ht="26.25" customHeight="1">
      <c r="B6" s="153" t="s">
        <v>170</v>
      </c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5"/>
    </row>
    <row r="7" spans="2:30" ht="26.25" customHeight="1">
      <c r="B7" s="153" t="s">
        <v>87</v>
      </c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5"/>
    </row>
    <row r="8" spans="2:30" s="3" customFormat="1" ht="78.75">
      <c r="B8" s="21" t="s">
        <v>112</v>
      </c>
      <c r="C8" s="29" t="s">
        <v>44</v>
      </c>
      <c r="D8" s="29" t="s">
        <v>114</v>
      </c>
      <c r="E8" s="29" t="s">
        <v>113</v>
      </c>
      <c r="F8" s="29" t="s">
        <v>63</v>
      </c>
      <c r="G8" s="29" t="s">
        <v>14</v>
      </c>
      <c r="H8" s="29" t="s">
        <v>64</v>
      </c>
      <c r="I8" s="29" t="s">
        <v>100</v>
      </c>
      <c r="J8" s="29" t="s">
        <v>17</v>
      </c>
      <c r="K8" s="29" t="s">
        <v>99</v>
      </c>
      <c r="L8" s="29" t="s">
        <v>16</v>
      </c>
      <c r="M8" s="58" t="s">
        <v>18</v>
      </c>
      <c r="N8" s="58" t="s">
        <v>201</v>
      </c>
      <c r="O8" s="29" t="s">
        <v>200</v>
      </c>
      <c r="P8" s="29" t="s">
        <v>107</v>
      </c>
      <c r="Q8" s="29" t="s">
        <v>57</v>
      </c>
      <c r="R8" s="29" t="s">
        <v>145</v>
      </c>
      <c r="S8" s="30" t="s">
        <v>147</v>
      </c>
      <c r="AA8" s="1"/>
    </row>
    <row r="9" spans="2:30" s="3" customFormat="1" ht="27.7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208</v>
      </c>
      <c r="O9" s="31"/>
      <c r="P9" s="31" t="s">
        <v>204</v>
      </c>
      <c r="Q9" s="31" t="s">
        <v>19</v>
      </c>
      <c r="R9" s="31" t="s">
        <v>19</v>
      </c>
      <c r="S9" s="32" t="s">
        <v>19</v>
      </c>
      <c r="AA9" s="1"/>
    </row>
    <row r="10" spans="2:30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109</v>
      </c>
      <c r="R10" s="18" t="s">
        <v>110</v>
      </c>
      <c r="S10" s="19" t="s">
        <v>148</v>
      </c>
      <c r="AA10" s="1"/>
    </row>
    <row r="11" spans="2:30" s="4" customFormat="1" ht="18" customHeight="1">
      <c r="B11" s="95" t="s">
        <v>51</v>
      </c>
      <c r="C11" s="69"/>
      <c r="D11" s="69"/>
      <c r="E11" s="69"/>
      <c r="F11" s="69"/>
      <c r="G11" s="69"/>
      <c r="H11" s="69"/>
      <c r="I11" s="69"/>
      <c r="J11" s="78">
        <v>5.9890821051443845</v>
      </c>
      <c r="K11" s="69"/>
      <c r="L11" s="69"/>
      <c r="M11" s="77">
        <v>3.5112845249262378E-2</v>
      </c>
      <c r="N11" s="76"/>
      <c r="O11" s="78"/>
      <c r="P11" s="76">
        <v>13683.680506604001</v>
      </c>
      <c r="Q11" s="69"/>
      <c r="R11" s="77">
        <f>IFERROR(P11/$P$11,0)</f>
        <v>1</v>
      </c>
      <c r="S11" s="77">
        <f>P11/'סכום נכסי הקרן'!$C$42</f>
        <v>4.3163618364840586E-3</v>
      </c>
      <c r="AA11" s="1"/>
      <c r="AD11" s="1"/>
    </row>
    <row r="12" spans="2:30" ht="17.25" customHeight="1">
      <c r="B12" s="96" t="s">
        <v>194</v>
      </c>
      <c r="C12" s="69"/>
      <c r="D12" s="69"/>
      <c r="E12" s="69"/>
      <c r="F12" s="69"/>
      <c r="G12" s="69"/>
      <c r="H12" s="69"/>
      <c r="I12" s="69"/>
      <c r="J12" s="78">
        <v>5.9890821051443845</v>
      </c>
      <c r="K12" s="69"/>
      <c r="L12" s="69"/>
      <c r="M12" s="77">
        <v>3.5112845249262385E-2</v>
      </c>
      <c r="N12" s="76"/>
      <c r="O12" s="78"/>
      <c r="P12" s="76">
        <v>13683.680506604001</v>
      </c>
      <c r="Q12" s="69"/>
      <c r="R12" s="77">
        <f t="shared" ref="R12:R31" si="0">IFERROR(P12/$P$11,0)</f>
        <v>1</v>
      </c>
      <c r="S12" s="77">
        <f>P12/'סכום נכסי הקרן'!$C$42</f>
        <v>4.3163618364840586E-3</v>
      </c>
    </row>
    <row r="13" spans="2:30">
      <c r="B13" s="97" t="s">
        <v>58</v>
      </c>
      <c r="C13" s="71"/>
      <c r="D13" s="71"/>
      <c r="E13" s="71"/>
      <c r="F13" s="71"/>
      <c r="G13" s="71"/>
      <c r="H13" s="71"/>
      <c r="I13" s="71"/>
      <c r="J13" s="81">
        <v>6.4764085343845874</v>
      </c>
      <c r="K13" s="71"/>
      <c r="L13" s="71"/>
      <c r="M13" s="80">
        <v>3.1258598558201019E-2</v>
      </c>
      <c r="N13" s="79"/>
      <c r="O13" s="81"/>
      <c r="P13" s="79">
        <v>11836.078889735001</v>
      </c>
      <c r="Q13" s="71"/>
      <c r="R13" s="80">
        <f t="shared" si="0"/>
        <v>0.86497772905635195</v>
      </c>
      <c r="S13" s="80">
        <f>P13/'סכום נכסי הקרן'!$C$42</f>
        <v>3.733556859107486E-3</v>
      </c>
    </row>
    <row r="14" spans="2:30">
      <c r="B14" s="98" t="s">
        <v>1710</v>
      </c>
      <c r="C14" s="69" t="s">
        <v>1711</v>
      </c>
      <c r="D14" s="130" t="s">
        <v>26</v>
      </c>
      <c r="E14" s="69" t="s">
        <v>259</v>
      </c>
      <c r="F14" s="82" t="s">
        <v>125</v>
      </c>
      <c r="G14" s="69" t="s">
        <v>260</v>
      </c>
      <c r="H14" s="69" t="s">
        <v>261</v>
      </c>
      <c r="I14" s="94">
        <v>39076</v>
      </c>
      <c r="J14" s="78">
        <v>5.7300000000000262</v>
      </c>
      <c r="K14" s="82" t="s">
        <v>129</v>
      </c>
      <c r="L14" s="83">
        <v>4.9000000000000002E-2</v>
      </c>
      <c r="M14" s="77">
        <v>2.7899999999998572E-2</v>
      </c>
      <c r="N14" s="76">
        <v>1740901.7469360002</v>
      </c>
      <c r="O14" s="78">
        <v>156.19</v>
      </c>
      <c r="P14" s="76">
        <v>2719.1143374410003</v>
      </c>
      <c r="Q14" s="77">
        <v>1.0768453294776475E-3</v>
      </c>
      <c r="R14" s="77">
        <f t="shared" si="0"/>
        <v>0.1987122058373626</v>
      </c>
      <c r="S14" s="77">
        <f>P14/'סכום נכסי הקרן'!$C$42</f>
        <v>8.5771378171995663E-4</v>
      </c>
    </row>
    <row r="15" spans="2:30">
      <c r="B15" s="98" t="s">
        <v>1712</v>
      </c>
      <c r="C15" s="69" t="s">
        <v>1713</v>
      </c>
      <c r="D15" s="130" t="s">
        <v>26</v>
      </c>
      <c r="E15" s="69" t="s">
        <v>259</v>
      </c>
      <c r="F15" s="82" t="s">
        <v>125</v>
      </c>
      <c r="G15" s="69" t="s">
        <v>260</v>
      </c>
      <c r="H15" s="69" t="s">
        <v>261</v>
      </c>
      <c r="I15" s="94">
        <v>40738</v>
      </c>
      <c r="J15" s="78">
        <v>10.040000000000411</v>
      </c>
      <c r="K15" s="82" t="s">
        <v>129</v>
      </c>
      <c r="L15" s="83">
        <v>4.0999999999999995E-2</v>
      </c>
      <c r="M15" s="77">
        <v>2.8400000000001428E-2</v>
      </c>
      <c r="N15" s="76">
        <v>3416589.0893820007</v>
      </c>
      <c r="O15" s="78">
        <v>131.04</v>
      </c>
      <c r="P15" s="76">
        <v>4477.0985821290005</v>
      </c>
      <c r="Q15" s="77">
        <v>9.4087656206338368E-4</v>
      </c>
      <c r="R15" s="77">
        <f t="shared" si="0"/>
        <v>0.32718526130219633</v>
      </c>
      <c r="S15" s="77">
        <f>P15/'סכום נכסי הקרן'!$C$42</f>
        <v>1.4122499753448647E-3</v>
      </c>
    </row>
    <row r="16" spans="2:30">
      <c r="B16" s="98" t="s">
        <v>1714</v>
      </c>
      <c r="C16" s="69" t="s">
        <v>1715</v>
      </c>
      <c r="D16" s="130" t="s">
        <v>26</v>
      </c>
      <c r="E16" s="69" t="s">
        <v>1716</v>
      </c>
      <c r="F16" s="82" t="s">
        <v>486</v>
      </c>
      <c r="G16" s="69" t="s">
        <v>253</v>
      </c>
      <c r="H16" s="69" t="s">
        <v>127</v>
      </c>
      <c r="I16" s="94">
        <v>42795</v>
      </c>
      <c r="J16" s="78">
        <v>5.5200000000009659</v>
      </c>
      <c r="K16" s="82" t="s">
        <v>129</v>
      </c>
      <c r="L16" s="83">
        <v>2.1400000000000002E-2</v>
      </c>
      <c r="M16" s="77">
        <v>2.2900000000008903E-2</v>
      </c>
      <c r="N16" s="76">
        <v>1071659.0766420001</v>
      </c>
      <c r="O16" s="78">
        <v>112.13</v>
      </c>
      <c r="P16" s="76">
        <v>1201.6513444170002</v>
      </c>
      <c r="Q16" s="77">
        <v>2.7479494061630732E-3</v>
      </c>
      <c r="R16" s="77">
        <f t="shared" si="0"/>
        <v>8.7816384183850293E-2</v>
      </c>
      <c r="S16" s="77">
        <f>P16/'סכום נכסי הקרן'!$C$42</f>
        <v>3.7904728930919371E-4</v>
      </c>
    </row>
    <row r="17" spans="2:19">
      <c r="B17" s="98" t="s">
        <v>1717</v>
      </c>
      <c r="C17" s="69" t="s">
        <v>1718</v>
      </c>
      <c r="D17" s="130" t="s">
        <v>26</v>
      </c>
      <c r="E17" s="69" t="s">
        <v>251</v>
      </c>
      <c r="F17" s="82" t="s">
        <v>252</v>
      </c>
      <c r="G17" s="69" t="s">
        <v>283</v>
      </c>
      <c r="H17" s="69" t="s">
        <v>261</v>
      </c>
      <c r="I17" s="94">
        <v>36489</v>
      </c>
      <c r="J17" s="78">
        <v>2.8299999993242744</v>
      </c>
      <c r="K17" s="82" t="s">
        <v>129</v>
      </c>
      <c r="L17" s="83">
        <v>6.0499999999999998E-2</v>
      </c>
      <c r="M17" s="77">
        <v>2.0499999997401055E-2</v>
      </c>
      <c r="N17" s="76">
        <v>671.15269200000012</v>
      </c>
      <c r="O17" s="78">
        <v>171.99</v>
      </c>
      <c r="P17" s="76">
        <v>1.1543154660000003</v>
      </c>
      <c r="Q17" s="69"/>
      <c r="R17" s="77">
        <f t="shared" si="0"/>
        <v>8.4357089851879103E-5</v>
      </c>
      <c r="S17" s="77">
        <f>P17/'סכום נכסי הקרן'!$C$42</f>
        <v>3.6411572327350763E-7</v>
      </c>
    </row>
    <row r="18" spans="2:19">
      <c r="B18" s="98" t="s">
        <v>1719</v>
      </c>
      <c r="C18" s="69" t="s">
        <v>1720</v>
      </c>
      <c r="D18" s="130" t="s">
        <v>26</v>
      </c>
      <c r="E18" s="69" t="s">
        <v>280</v>
      </c>
      <c r="F18" s="82" t="s">
        <v>125</v>
      </c>
      <c r="G18" s="69" t="s">
        <v>272</v>
      </c>
      <c r="H18" s="69" t="s">
        <v>127</v>
      </c>
      <c r="I18" s="94">
        <v>39084</v>
      </c>
      <c r="J18" s="78">
        <v>1.6700000000019299</v>
      </c>
      <c r="K18" s="82" t="s">
        <v>129</v>
      </c>
      <c r="L18" s="83">
        <v>5.5999999999999994E-2</v>
      </c>
      <c r="M18" s="77">
        <v>2.7700000000012794E-2</v>
      </c>
      <c r="N18" s="76">
        <v>322879.19107600005</v>
      </c>
      <c r="O18" s="78">
        <v>142.81</v>
      </c>
      <c r="P18" s="76">
        <v>461.1037533330001</v>
      </c>
      <c r="Q18" s="77">
        <v>7.4910741504073891E-4</v>
      </c>
      <c r="R18" s="77">
        <f t="shared" si="0"/>
        <v>3.3697348685572039E-2</v>
      </c>
      <c r="S18" s="77">
        <f>P18/'סכום נכסי הקרן'!$C$42</f>
        <v>1.4544994985709941E-4</v>
      </c>
    </row>
    <row r="19" spans="2:19">
      <c r="B19" s="98" t="s">
        <v>1721</v>
      </c>
      <c r="C19" s="69" t="s">
        <v>1722</v>
      </c>
      <c r="D19" s="130" t="s">
        <v>26</v>
      </c>
      <c r="E19" s="69" t="s">
        <v>1723</v>
      </c>
      <c r="F19" s="82" t="s">
        <v>125</v>
      </c>
      <c r="G19" s="69" t="s">
        <v>352</v>
      </c>
      <c r="H19" s="69" t="s">
        <v>261</v>
      </c>
      <c r="I19" s="94">
        <v>45152</v>
      </c>
      <c r="J19" s="78">
        <v>3.6499999999973984</v>
      </c>
      <c r="K19" s="82" t="s">
        <v>129</v>
      </c>
      <c r="L19" s="83">
        <v>3.6400000000000002E-2</v>
      </c>
      <c r="M19" s="77">
        <v>3.7199999999979194E-2</v>
      </c>
      <c r="N19" s="76">
        <v>779843.3600000001</v>
      </c>
      <c r="O19" s="78">
        <v>101.05</v>
      </c>
      <c r="P19" s="76">
        <v>788.03173243700019</v>
      </c>
      <c r="Q19" s="77">
        <v>1.5778573249541725E-3</v>
      </c>
      <c r="R19" s="77">
        <f t="shared" si="0"/>
        <v>5.7589164849082906E-2</v>
      </c>
      <c r="S19" s="77">
        <f>P19/'סכום נכסי הקרן'!$C$42</f>
        <v>2.4857567334957072E-4</v>
      </c>
    </row>
    <row r="20" spans="2:19">
      <c r="B20" s="98" t="s">
        <v>1724</v>
      </c>
      <c r="C20" s="69" t="s">
        <v>1725</v>
      </c>
      <c r="D20" s="130" t="s">
        <v>26</v>
      </c>
      <c r="E20" s="69" t="s">
        <v>1726</v>
      </c>
      <c r="F20" s="82" t="s">
        <v>252</v>
      </c>
      <c r="G20" s="69" t="s">
        <v>355</v>
      </c>
      <c r="H20" s="69" t="s">
        <v>127</v>
      </c>
      <c r="I20" s="94">
        <v>44381</v>
      </c>
      <c r="J20" s="78">
        <v>2.7300000000006759</v>
      </c>
      <c r="K20" s="82" t="s">
        <v>129</v>
      </c>
      <c r="L20" s="83">
        <v>8.5000000000000006E-3</v>
      </c>
      <c r="M20" s="77">
        <v>4.3800000000020073E-2</v>
      </c>
      <c r="N20" s="76">
        <v>974804.20000000019</v>
      </c>
      <c r="O20" s="78">
        <v>100.14</v>
      </c>
      <c r="P20" s="76">
        <v>976.1688841580002</v>
      </c>
      <c r="Q20" s="77">
        <v>3.0462631250000004E-3</v>
      </c>
      <c r="R20" s="77">
        <f t="shared" si="0"/>
        <v>7.1338181543107698E-2</v>
      </c>
      <c r="S20" s="77">
        <f>P20/'סכום נכסי הקרן'!$C$42</f>
        <v>3.0792140429684151E-4</v>
      </c>
    </row>
    <row r="21" spans="2:19">
      <c r="B21" s="98" t="s">
        <v>1727</v>
      </c>
      <c r="C21" s="69" t="s">
        <v>1728</v>
      </c>
      <c r="D21" s="130" t="s">
        <v>26</v>
      </c>
      <c r="E21" s="69" t="s">
        <v>1729</v>
      </c>
      <c r="F21" s="82" t="s">
        <v>404</v>
      </c>
      <c r="G21" s="69" t="s">
        <v>472</v>
      </c>
      <c r="H21" s="69"/>
      <c r="I21" s="94">
        <v>39104</v>
      </c>
      <c r="J21" s="78">
        <v>2.6600000000047177</v>
      </c>
      <c r="K21" s="82" t="s">
        <v>129</v>
      </c>
      <c r="L21" s="83">
        <v>5.5999999999999994E-2</v>
      </c>
      <c r="M21" s="135">
        <v>0</v>
      </c>
      <c r="N21" s="76">
        <v>413016.34221700003</v>
      </c>
      <c r="O21" s="78">
        <v>13.344352000000001</v>
      </c>
      <c r="P21" s="76">
        <v>55.114353089000005</v>
      </c>
      <c r="Q21" s="77">
        <v>1.0985012939726832E-3</v>
      </c>
      <c r="R21" s="77">
        <f t="shared" si="0"/>
        <v>4.0277433445190993E-3</v>
      </c>
      <c r="S21" s="77">
        <f>P21/'סכום נכסי הקרן'!$C$42</f>
        <v>1.7385197659434905E-5</v>
      </c>
    </row>
    <row r="22" spans="2:19">
      <c r="B22" s="98" t="s">
        <v>1730</v>
      </c>
      <c r="C22" s="69" t="s">
        <v>1731</v>
      </c>
      <c r="D22" s="130" t="s">
        <v>26</v>
      </c>
      <c r="E22" s="69" t="s">
        <v>1732</v>
      </c>
      <c r="F22" s="82" t="s">
        <v>126</v>
      </c>
      <c r="G22" s="69" t="s">
        <v>472</v>
      </c>
      <c r="H22" s="69"/>
      <c r="I22" s="94">
        <v>45132</v>
      </c>
      <c r="J22" s="78">
        <v>2.620000000000605</v>
      </c>
      <c r="K22" s="82" t="s">
        <v>129</v>
      </c>
      <c r="L22" s="83">
        <v>4.2500000000000003E-2</v>
      </c>
      <c r="M22" s="77">
        <v>4.5700000000016852E-2</v>
      </c>
      <c r="N22" s="76">
        <v>1152492.640349</v>
      </c>
      <c r="O22" s="78">
        <v>100.36</v>
      </c>
      <c r="P22" s="76">
        <v>1156.6415872650002</v>
      </c>
      <c r="Q22" s="77">
        <v>4.9989959017731327E-3</v>
      </c>
      <c r="R22" s="77">
        <f t="shared" si="0"/>
        <v>8.452708222080918E-2</v>
      </c>
      <c r="S22" s="77">
        <f>P22/'סכום נכסי הקרן'!$C$42</f>
        <v>3.6484947184725093E-4</v>
      </c>
    </row>
    <row r="23" spans="2:19">
      <c r="B23" s="99"/>
      <c r="C23" s="69"/>
      <c r="D23" s="69"/>
      <c r="E23" s="69"/>
      <c r="F23" s="69"/>
      <c r="G23" s="69"/>
      <c r="H23" s="69"/>
      <c r="I23" s="69"/>
      <c r="J23" s="78"/>
      <c r="K23" s="69"/>
      <c r="L23" s="69"/>
      <c r="M23" s="77"/>
      <c r="N23" s="76"/>
      <c r="O23" s="78"/>
      <c r="P23" s="69"/>
      <c r="Q23" s="69"/>
      <c r="R23" s="77"/>
      <c r="S23" s="69"/>
    </row>
    <row r="24" spans="2:19">
      <c r="B24" s="97" t="s">
        <v>59</v>
      </c>
      <c r="C24" s="71"/>
      <c r="D24" s="71"/>
      <c r="E24" s="71"/>
      <c r="F24" s="71"/>
      <c r="G24" s="71"/>
      <c r="H24" s="71"/>
      <c r="I24" s="71"/>
      <c r="J24" s="81">
        <v>2.6068336471555935</v>
      </c>
      <c r="K24" s="71"/>
      <c r="L24" s="71"/>
      <c r="M24" s="80">
        <v>6.1738362163162898E-2</v>
      </c>
      <c r="N24" s="79"/>
      <c r="O24" s="81"/>
      <c r="P24" s="79">
        <f>SUM(P25:P33)</f>
        <v>1847.6016168690001</v>
      </c>
      <c r="Q24" s="71"/>
      <c r="R24" s="80">
        <f t="shared" si="0"/>
        <v>0.13502227094364799</v>
      </c>
      <c r="S24" s="80">
        <f>P24/'סכום נכסי הקרן'!$C$42</f>
        <v>5.828049773765726E-4</v>
      </c>
    </row>
    <row r="25" spans="2:19">
      <c r="B25" s="98" t="s">
        <v>1733</v>
      </c>
      <c r="C25" s="69" t="s">
        <v>1734</v>
      </c>
      <c r="D25" s="130" t="s">
        <v>26</v>
      </c>
      <c r="E25" s="69" t="s">
        <v>251</v>
      </c>
      <c r="F25" s="82" t="s">
        <v>252</v>
      </c>
      <c r="G25" s="69" t="s">
        <v>260</v>
      </c>
      <c r="H25" s="69" t="s">
        <v>261</v>
      </c>
      <c r="I25" s="94">
        <v>45141</v>
      </c>
      <c r="J25" s="78">
        <v>2.8999999999980486</v>
      </c>
      <c r="K25" s="82" t="s">
        <v>129</v>
      </c>
      <c r="L25" s="83">
        <v>7.0499999999999993E-2</v>
      </c>
      <c r="M25" s="77">
        <v>6.8099999999999994E-2</v>
      </c>
      <c r="N25" s="76">
        <v>255902.56545500003</v>
      </c>
      <c r="O25" s="78">
        <v>100.13</v>
      </c>
      <c r="P25" s="76">
        <v>256.23527283500005</v>
      </c>
      <c r="Q25" s="77">
        <v>5.3190336552816451E-4</v>
      </c>
      <c r="R25" s="77">
        <f t="shared" si="0"/>
        <v>1.8725610606834621E-2</v>
      </c>
      <c r="S25" s="77">
        <f>P25/'סכום נכסי הקרן'!$C$42</f>
        <v>8.0826510988202057E-5</v>
      </c>
    </row>
    <row r="26" spans="2:19">
      <c r="B26" s="98" t="s">
        <v>1735</v>
      </c>
      <c r="C26" s="69" t="s">
        <v>1736</v>
      </c>
      <c r="D26" s="130" t="s">
        <v>26</v>
      </c>
      <c r="E26" s="69" t="s">
        <v>1716</v>
      </c>
      <c r="F26" s="82" t="s">
        <v>486</v>
      </c>
      <c r="G26" s="69" t="s">
        <v>253</v>
      </c>
      <c r="H26" s="69" t="s">
        <v>127</v>
      </c>
      <c r="I26" s="94">
        <v>42795</v>
      </c>
      <c r="J26" s="78">
        <v>5.089999999996615</v>
      </c>
      <c r="K26" s="82" t="s">
        <v>129</v>
      </c>
      <c r="L26" s="83">
        <v>3.7400000000000003E-2</v>
      </c>
      <c r="M26" s="77">
        <v>5.389999999995828E-2</v>
      </c>
      <c r="N26" s="76">
        <v>137461.10288300004</v>
      </c>
      <c r="O26" s="78">
        <v>92.43</v>
      </c>
      <c r="P26" s="76">
        <v>127.05530042700002</v>
      </c>
      <c r="Q26" s="77">
        <v>2.2091648614959252E-4</v>
      </c>
      <c r="R26" s="77">
        <f t="shared" si="0"/>
        <v>9.2851700509728168E-3</v>
      </c>
      <c r="S26" s="77">
        <f>P26/'סכום נכסי הקרן'!$C$42</f>
        <v>4.0078153653283807E-5</v>
      </c>
    </row>
    <row r="27" spans="2:19">
      <c r="B27" s="98" t="s">
        <v>1737</v>
      </c>
      <c r="C27" s="69" t="s">
        <v>1738</v>
      </c>
      <c r="D27" s="130" t="s">
        <v>26</v>
      </c>
      <c r="E27" s="69" t="s">
        <v>1716</v>
      </c>
      <c r="F27" s="82" t="s">
        <v>486</v>
      </c>
      <c r="G27" s="69" t="s">
        <v>253</v>
      </c>
      <c r="H27" s="69" t="s">
        <v>127</v>
      </c>
      <c r="I27" s="94">
        <v>42795</v>
      </c>
      <c r="J27" s="78">
        <v>1.4200000000004243</v>
      </c>
      <c r="K27" s="82" t="s">
        <v>129</v>
      </c>
      <c r="L27" s="83">
        <v>2.5000000000000001E-2</v>
      </c>
      <c r="M27" s="77">
        <v>5.1899999999991814E-2</v>
      </c>
      <c r="N27" s="76">
        <v>341766.91782900004</v>
      </c>
      <c r="O27" s="78">
        <v>96.5</v>
      </c>
      <c r="P27" s="76">
        <v>329.80507953300008</v>
      </c>
      <c r="Q27" s="77">
        <v>8.3757052047741653E-4</v>
      </c>
      <c r="R27" s="77">
        <f t="shared" si="0"/>
        <v>2.4102073953994319E-2</v>
      </c>
      <c r="S27" s="77">
        <f>P27/'סכום נכסי הקרן'!$C$42</f>
        <v>1.0403327219513751E-4</v>
      </c>
    </row>
    <row r="28" spans="2:19">
      <c r="B28" s="98" t="s">
        <v>1739</v>
      </c>
      <c r="C28" s="69" t="s">
        <v>1740</v>
      </c>
      <c r="D28" s="130" t="s">
        <v>26</v>
      </c>
      <c r="E28" s="69" t="s">
        <v>1741</v>
      </c>
      <c r="F28" s="82" t="s">
        <v>264</v>
      </c>
      <c r="G28" s="69" t="s">
        <v>291</v>
      </c>
      <c r="H28" s="69" t="s">
        <v>127</v>
      </c>
      <c r="I28" s="94">
        <v>42598</v>
      </c>
      <c r="J28" s="78">
        <v>2.4700000000005748</v>
      </c>
      <c r="K28" s="82" t="s">
        <v>129</v>
      </c>
      <c r="L28" s="83">
        <v>3.1E-2</v>
      </c>
      <c r="M28" s="77">
        <v>5.5600000000029563E-2</v>
      </c>
      <c r="N28" s="76">
        <v>387033.45333900006</v>
      </c>
      <c r="O28" s="78">
        <v>94.4</v>
      </c>
      <c r="P28" s="76">
        <v>365.35957995700005</v>
      </c>
      <c r="Q28" s="77">
        <v>5.488816333215317E-4</v>
      </c>
      <c r="R28" s="77">
        <f t="shared" si="0"/>
        <v>2.67003880849652E-2</v>
      </c>
      <c r="S28" s="77">
        <f>P28/'סכום נכסי הקרן'!$C$42</f>
        <v>1.1524853614925747E-4</v>
      </c>
    </row>
    <row r="29" spans="2:19">
      <c r="B29" s="98" t="s">
        <v>1742</v>
      </c>
      <c r="C29" s="69" t="s">
        <v>1743</v>
      </c>
      <c r="D29" s="130" t="s">
        <v>26</v>
      </c>
      <c r="E29" s="69" t="s">
        <v>618</v>
      </c>
      <c r="F29" s="82" t="s">
        <v>479</v>
      </c>
      <c r="G29" s="69" t="s">
        <v>352</v>
      </c>
      <c r="H29" s="69" t="s">
        <v>261</v>
      </c>
      <c r="I29" s="94">
        <v>44007</v>
      </c>
      <c r="J29" s="78">
        <v>3.6799999999983726</v>
      </c>
      <c r="K29" s="82" t="s">
        <v>129</v>
      </c>
      <c r="L29" s="83">
        <v>3.3500000000000002E-2</v>
      </c>
      <c r="M29" s="77">
        <v>6.8400000000014463E-2</v>
      </c>
      <c r="N29" s="76">
        <v>247967.56999500003</v>
      </c>
      <c r="O29" s="78">
        <v>89.2</v>
      </c>
      <c r="P29" s="76">
        <v>221.18706967700001</v>
      </c>
      <c r="Q29" s="77">
        <v>3.0995946249375001E-4</v>
      </c>
      <c r="R29" s="77">
        <f t="shared" si="0"/>
        <v>1.6164296555320111E-2</v>
      </c>
      <c r="S29" s="77">
        <f>P29/'סכום נכסי הקרן'!$C$42</f>
        <v>6.9770952764994454E-5</v>
      </c>
    </row>
    <row r="30" spans="2:19">
      <c r="B30" s="98" t="s">
        <v>1744</v>
      </c>
      <c r="C30" s="69" t="s">
        <v>1745</v>
      </c>
      <c r="D30" s="130" t="s">
        <v>26</v>
      </c>
      <c r="E30" s="69" t="s">
        <v>1746</v>
      </c>
      <c r="F30" s="82" t="s">
        <v>264</v>
      </c>
      <c r="G30" s="69" t="s">
        <v>396</v>
      </c>
      <c r="H30" s="69" t="s">
        <v>261</v>
      </c>
      <c r="I30" s="94">
        <v>43310</v>
      </c>
      <c r="J30" s="78">
        <v>1.1799999999966377</v>
      </c>
      <c r="K30" s="82" t="s">
        <v>129</v>
      </c>
      <c r="L30" s="83">
        <v>3.5499999999999997E-2</v>
      </c>
      <c r="M30" s="77">
        <v>6.1499999999923255E-2</v>
      </c>
      <c r="N30" s="76">
        <v>279249.26400000008</v>
      </c>
      <c r="O30" s="78">
        <v>97.99</v>
      </c>
      <c r="P30" s="76">
        <v>273.63635379400006</v>
      </c>
      <c r="Q30" s="77">
        <v>1.0388737500000003E-3</v>
      </c>
      <c r="R30" s="77">
        <f t="shared" si="0"/>
        <v>1.9997277315992434E-2</v>
      </c>
      <c r="S30" s="77">
        <f>P30/'סכום נכסי הקרן'!$C$42</f>
        <v>8.6315484640338104E-5</v>
      </c>
    </row>
    <row r="31" spans="2:19">
      <c r="B31" s="98" t="s">
        <v>1747</v>
      </c>
      <c r="C31" s="69" t="s">
        <v>1748</v>
      </c>
      <c r="D31" s="130" t="s">
        <v>26</v>
      </c>
      <c r="E31" s="69" t="s">
        <v>1749</v>
      </c>
      <c r="F31" s="82" t="s">
        <v>126</v>
      </c>
      <c r="G31" s="69" t="s">
        <v>407</v>
      </c>
      <c r="H31" s="69" t="s">
        <v>127</v>
      </c>
      <c r="I31" s="94">
        <v>45122</v>
      </c>
      <c r="J31" s="78">
        <v>4.1500000000094612</v>
      </c>
      <c r="K31" s="82" t="s">
        <v>129</v>
      </c>
      <c r="L31" s="83">
        <v>7.3300000000000004E-2</v>
      </c>
      <c r="M31" s="77">
        <v>7.8700000000109752E-2</v>
      </c>
      <c r="N31" s="76">
        <v>2.6595170000000006</v>
      </c>
      <c r="O31" s="78">
        <v>4967287</v>
      </c>
      <c r="P31" s="76">
        <v>132.10583376500003</v>
      </c>
      <c r="Q31" s="77">
        <v>5.3190340000000016E-4</v>
      </c>
      <c r="R31" s="77">
        <f t="shared" si="0"/>
        <v>9.6542617829496434E-3</v>
      </c>
      <c r="S31" s="77">
        <f>P31/'סכום נכסי הקרן'!$C$42</f>
        <v>4.1671287119350384E-5</v>
      </c>
    </row>
    <row r="32" spans="2:19">
      <c r="B32" s="98" t="s">
        <v>1750</v>
      </c>
      <c r="C32" s="69">
        <v>9555</v>
      </c>
      <c r="D32" s="130" t="s">
        <v>26</v>
      </c>
      <c r="E32" s="69" t="s">
        <v>1751</v>
      </c>
      <c r="F32" s="82" t="s">
        <v>435</v>
      </c>
      <c r="G32" s="69" t="s">
        <v>472</v>
      </c>
      <c r="H32" s="69"/>
      <c r="I32" s="94">
        <v>45046</v>
      </c>
      <c r="J32" s="127">
        <v>0</v>
      </c>
      <c r="K32" s="82" t="s">
        <v>129</v>
      </c>
      <c r="L32" s="83">
        <v>0</v>
      </c>
      <c r="M32" s="135">
        <v>0</v>
      </c>
      <c r="N32" s="76">
        <v>240781.57984200004</v>
      </c>
      <c r="O32" s="78">
        <v>59</v>
      </c>
      <c r="P32" s="76">
        <v>142.061132101</v>
      </c>
      <c r="Q32" s="135">
        <v>4.1560866249947415E-4</v>
      </c>
      <c r="R32" s="77">
        <f>IFERROR(P32/$P$11,0)</f>
        <v>1.0381792532530895E-2</v>
      </c>
      <c r="S32" s="77">
        <f>P32/'סכום נכסי הקרן'!$C$42</f>
        <v>4.4811573081711543E-5</v>
      </c>
    </row>
    <row r="33" spans="2:19">
      <c r="B33" s="98" t="s">
        <v>1752</v>
      </c>
      <c r="C33" s="69">
        <v>9556</v>
      </c>
      <c r="D33" s="130" t="s">
        <v>26</v>
      </c>
      <c r="E33" s="69" t="s">
        <v>1751</v>
      </c>
      <c r="F33" s="82" t="s">
        <v>435</v>
      </c>
      <c r="G33" s="69" t="s">
        <v>472</v>
      </c>
      <c r="H33" s="69"/>
      <c r="I33" s="94">
        <v>45046</v>
      </c>
      <c r="J33" s="127">
        <v>0</v>
      </c>
      <c r="K33" s="82" t="s">
        <v>129</v>
      </c>
      <c r="L33" s="83">
        <v>0</v>
      </c>
      <c r="M33" s="135">
        <v>0</v>
      </c>
      <c r="N33" s="76">
        <v>530.28204000000017</v>
      </c>
      <c r="O33" s="78">
        <v>29.41732</v>
      </c>
      <c r="P33" s="76">
        <v>0.15599478000000003</v>
      </c>
      <c r="Q33" s="135">
        <v>0</v>
      </c>
      <c r="R33" s="77">
        <f>IFERROR(P33/$P$11,0)</f>
        <v>1.1400060087979547E-5</v>
      </c>
      <c r="S33" s="77">
        <f>P33/'סכום נכסי הקרן'!$C$42</f>
        <v>4.9206784297380015E-8</v>
      </c>
    </row>
    <row r="34" spans="2:19">
      <c r="B34" s="99"/>
      <c r="C34" s="69"/>
      <c r="D34" s="69"/>
      <c r="E34" s="69"/>
      <c r="F34" s="69"/>
      <c r="G34" s="69"/>
      <c r="H34" s="69"/>
      <c r="I34" s="69"/>
      <c r="J34" s="78"/>
      <c r="K34" s="69"/>
      <c r="L34" s="69"/>
      <c r="M34" s="77"/>
      <c r="N34" s="76"/>
      <c r="O34" s="78"/>
      <c r="P34" s="69"/>
      <c r="Q34" s="69"/>
      <c r="R34" s="77"/>
      <c r="S34" s="69"/>
    </row>
    <row r="35" spans="2:19">
      <c r="B35" s="100"/>
      <c r="C35" s="101"/>
      <c r="D35" s="101"/>
      <c r="E35" s="101"/>
      <c r="F35" s="101"/>
      <c r="G35" s="101"/>
      <c r="H35" s="101"/>
      <c r="I35" s="101"/>
      <c r="J35" s="102"/>
      <c r="K35" s="101"/>
      <c r="L35" s="101"/>
      <c r="M35" s="103"/>
      <c r="N35" s="104"/>
      <c r="O35" s="102"/>
      <c r="P35" s="101"/>
      <c r="Q35" s="101"/>
      <c r="R35" s="103"/>
      <c r="S35" s="101"/>
    </row>
    <row r="36" spans="2:19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</row>
    <row r="37" spans="2:19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</row>
    <row r="38" spans="2:19">
      <c r="B38" s="126" t="s">
        <v>216</v>
      </c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</row>
    <row r="39" spans="2:19">
      <c r="B39" s="126" t="s">
        <v>108</v>
      </c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</row>
    <row r="40" spans="2:19">
      <c r="B40" s="126" t="s">
        <v>199</v>
      </c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</row>
    <row r="41" spans="2:19">
      <c r="B41" s="126" t="s">
        <v>207</v>
      </c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</row>
    <row r="42" spans="2:19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</row>
    <row r="43" spans="2:19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</row>
    <row r="44" spans="2:19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</row>
    <row r="45" spans="2:19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</row>
    <row r="46" spans="2:19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</row>
    <row r="47" spans="2:19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</row>
    <row r="48" spans="2:19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</row>
    <row r="49" spans="2:19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</row>
    <row r="50" spans="2:19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</row>
    <row r="51" spans="2:19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</row>
    <row r="52" spans="2:19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</row>
    <row r="53" spans="2:19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</row>
    <row r="54" spans="2:19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</row>
    <row r="55" spans="2:19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</row>
    <row r="56" spans="2:19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</row>
    <row r="57" spans="2:19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</row>
    <row r="58" spans="2:19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</row>
    <row r="59" spans="2:19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</row>
    <row r="60" spans="2:19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</row>
    <row r="61" spans="2:19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</row>
    <row r="62" spans="2:19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</row>
    <row r="63" spans="2:19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</row>
    <row r="64" spans="2:19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</row>
    <row r="65" spans="2:19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</row>
    <row r="66" spans="2:19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</row>
    <row r="67" spans="2:19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</row>
    <row r="68" spans="2:19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</row>
    <row r="69" spans="2:19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</row>
    <row r="70" spans="2:19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</row>
    <row r="71" spans="2:19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</row>
    <row r="72" spans="2:19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</row>
    <row r="73" spans="2:19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</row>
    <row r="74" spans="2:19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</row>
    <row r="75" spans="2:19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</row>
    <row r="76" spans="2:19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</row>
    <row r="77" spans="2:19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</row>
    <row r="78" spans="2:19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</row>
    <row r="79" spans="2:19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</row>
    <row r="80" spans="2:19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</row>
    <row r="81" spans="2:19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</row>
    <row r="82" spans="2:19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</row>
    <row r="83" spans="2:19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</row>
    <row r="84" spans="2:19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</row>
    <row r="85" spans="2:19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</row>
    <row r="86" spans="2:19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</row>
    <row r="87" spans="2:19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</row>
    <row r="88" spans="2:19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</row>
    <row r="89" spans="2:19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</row>
    <row r="90" spans="2:19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</row>
    <row r="91" spans="2:19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</row>
    <row r="92" spans="2:19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</row>
    <row r="93" spans="2:19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</row>
    <row r="94" spans="2:19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</row>
    <row r="95" spans="2:19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</row>
    <row r="96" spans="2:19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</row>
    <row r="97" spans="2:19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</row>
    <row r="98" spans="2:19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</row>
    <row r="99" spans="2:19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</row>
    <row r="100" spans="2:19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</row>
    <row r="101" spans="2:19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</row>
    <row r="102" spans="2:19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</row>
    <row r="103" spans="2:19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</row>
    <row r="104" spans="2:19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</row>
    <row r="105" spans="2:19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</row>
    <row r="106" spans="2:19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</row>
    <row r="107" spans="2:19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</row>
    <row r="108" spans="2:19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</row>
    <row r="109" spans="2:19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</row>
    <row r="110" spans="2:19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</row>
    <row r="111" spans="2:19"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  <c r="P111" s="68"/>
      <c r="Q111" s="68"/>
      <c r="R111" s="68"/>
      <c r="S111" s="68"/>
    </row>
    <row r="112" spans="2:19"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  <c r="P112" s="68"/>
      <c r="Q112" s="68"/>
      <c r="R112" s="68"/>
      <c r="S112" s="68"/>
    </row>
    <row r="113" spans="2:19"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  <c r="P113" s="68"/>
      <c r="Q113" s="68"/>
      <c r="R113" s="68"/>
      <c r="S113" s="68"/>
    </row>
    <row r="114" spans="2:19"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  <c r="P114" s="68"/>
      <c r="Q114" s="68"/>
      <c r="R114" s="68"/>
      <c r="S114" s="68"/>
    </row>
    <row r="115" spans="2:19"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  <c r="P115" s="68"/>
      <c r="Q115" s="68"/>
      <c r="R115" s="68"/>
      <c r="S115" s="68"/>
    </row>
    <row r="116" spans="2:19">
      <c r="B116" s="68"/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  <c r="P116" s="68"/>
      <c r="Q116" s="68"/>
      <c r="R116" s="68"/>
      <c r="S116" s="68"/>
    </row>
    <row r="117" spans="2:19">
      <c r="B117" s="68"/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  <c r="P117" s="68"/>
      <c r="Q117" s="68"/>
      <c r="R117" s="68"/>
      <c r="S117" s="68"/>
    </row>
    <row r="118" spans="2:19">
      <c r="B118" s="68"/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  <c r="P118" s="68"/>
      <c r="Q118" s="68"/>
      <c r="R118" s="68"/>
      <c r="S118" s="68"/>
    </row>
    <row r="119" spans="2:19">
      <c r="B119" s="68"/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  <c r="P119" s="68"/>
      <c r="Q119" s="68"/>
      <c r="R119" s="68"/>
      <c r="S119" s="68"/>
    </row>
    <row r="120" spans="2:19">
      <c r="B120" s="68"/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  <c r="P120" s="68"/>
      <c r="Q120" s="68"/>
      <c r="R120" s="68"/>
      <c r="S120" s="68"/>
    </row>
    <row r="121" spans="2:19">
      <c r="B121" s="68"/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  <c r="P121" s="68"/>
      <c r="Q121" s="68"/>
      <c r="R121" s="68"/>
      <c r="S121" s="68"/>
    </row>
    <row r="122" spans="2:19">
      <c r="B122" s="68"/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  <c r="P122" s="68"/>
      <c r="Q122" s="68"/>
      <c r="R122" s="68"/>
      <c r="S122" s="68"/>
    </row>
    <row r="123" spans="2:19">
      <c r="B123" s="68"/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  <c r="P123" s="68"/>
      <c r="Q123" s="68"/>
      <c r="R123" s="68"/>
      <c r="S123" s="68"/>
    </row>
    <row r="124" spans="2:19">
      <c r="B124" s="68"/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  <c r="P124" s="68"/>
      <c r="Q124" s="68"/>
      <c r="R124" s="68"/>
      <c r="S124" s="68"/>
    </row>
    <row r="125" spans="2:19">
      <c r="B125" s="68"/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  <c r="P125" s="68"/>
      <c r="Q125" s="68"/>
      <c r="R125" s="68"/>
      <c r="S125" s="68"/>
    </row>
    <row r="126" spans="2:19">
      <c r="B126" s="68"/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  <c r="P126" s="68"/>
      <c r="Q126" s="68"/>
      <c r="R126" s="68"/>
      <c r="S126" s="68"/>
    </row>
    <row r="127" spans="2:19">
      <c r="B127" s="68"/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  <c r="P127" s="68"/>
      <c r="Q127" s="68"/>
      <c r="R127" s="68"/>
      <c r="S127" s="68"/>
    </row>
    <row r="128" spans="2:19">
      <c r="B128" s="68"/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8"/>
      <c r="S128" s="68"/>
    </row>
    <row r="129" spans="2:19">
      <c r="B129" s="68"/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  <c r="P129" s="68"/>
      <c r="Q129" s="68"/>
      <c r="R129" s="68"/>
      <c r="S129" s="68"/>
    </row>
    <row r="130" spans="2:19">
      <c r="B130" s="68"/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  <c r="P130" s="68"/>
      <c r="Q130" s="68"/>
      <c r="R130" s="68"/>
      <c r="S130" s="68"/>
    </row>
    <row r="131" spans="2:19">
      <c r="B131" s="68"/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  <c r="P131" s="68"/>
      <c r="Q131" s="68"/>
      <c r="R131" s="68"/>
      <c r="S131" s="68"/>
    </row>
    <row r="132" spans="2:19">
      <c r="B132" s="68"/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  <c r="P132" s="68"/>
      <c r="Q132" s="68"/>
      <c r="R132" s="68"/>
      <c r="S132" s="68"/>
    </row>
    <row r="133" spans="2:19">
      <c r="B133" s="68"/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  <c r="P133" s="68"/>
      <c r="Q133" s="68"/>
      <c r="R133" s="68"/>
      <c r="S133" s="68"/>
    </row>
    <row r="134" spans="2:19">
      <c r="B134" s="68"/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8"/>
      <c r="P134" s="68"/>
      <c r="Q134" s="68"/>
      <c r="R134" s="68"/>
      <c r="S134" s="68"/>
    </row>
    <row r="135" spans="2:19">
      <c r="B135" s="116"/>
      <c r="C135" s="117"/>
      <c r="D135" s="117"/>
      <c r="E135" s="117"/>
      <c r="F135" s="117"/>
      <c r="G135" s="117"/>
      <c r="H135" s="117"/>
      <c r="I135" s="117"/>
      <c r="J135" s="117"/>
      <c r="K135" s="117"/>
      <c r="L135" s="117"/>
      <c r="M135" s="117"/>
      <c r="N135" s="117"/>
      <c r="O135" s="117"/>
      <c r="P135" s="117"/>
      <c r="Q135" s="117"/>
      <c r="R135" s="117"/>
      <c r="S135" s="117"/>
    </row>
    <row r="136" spans="2:19">
      <c r="B136" s="116"/>
      <c r="C136" s="117"/>
      <c r="D136" s="117"/>
      <c r="E136" s="117"/>
      <c r="F136" s="117"/>
      <c r="G136" s="117"/>
      <c r="H136" s="117"/>
      <c r="I136" s="117"/>
      <c r="J136" s="117"/>
      <c r="K136" s="117"/>
      <c r="L136" s="117"/>
      <c r="M136" s="117"/>
      <c r="N136" s="117"/>
      <c r="O136" s="117"/>
      <c r="P136" s="117"/>
      <c r="Q136" s="117"/>
      <c r="R136" s="117"/>
      <c r="S136" s="117"/>
    </row>
    <row r="137" spans="2:19">
      <c r="B137" s="116"/>
      <c r="C137" s="117"/>
      <c r="D137" s="117"/>
      <c r="E137" s="117"/>
      <c r="F137" s="117"/>
      <c r="G137" s="117"/>
      <c r="H137" s="117"/>
      <c r="I137" s="117"/>
      <c r="J137" s="117"/>
      <c r="K137" s="117"/>
      <c r="L137" s="117"/>
      <c r="M137" s="117"/>
      <c r="N137" s="117"/>
      <c r="O137" s="117"/>
      <c r="P137" s="117"/>
      <c r="Q137" s="117"/>
      <c r="R137" s="117"/>
      <c r="S137" s="117"/>
    </row>
    <row r="138" spans="2:19">
      <c r="B138" s="116"/>
      <c r="C138" s="117"/>
      <c r="D138" s="117"/>
      <c r="E138" s="117"/>
      <c r="F138" s="117"/>
      <c r="G138" s="117"/>
      <c r="H138" s="117"/>
      <c r="I138" s="117"/>
      <c r="J138" s="117"/>
      <c r="K138" s="117"/>
      <c r="L138" s="117"/>
      <c r="M138" s="117"/>
      <c r="N138" s="117"/>
      <c r="O138" s="117"/>
      <c r="P138" s="117"/>
      <c r="Q138" s="117"/>
      <c r="R138" s="117"/>
      <c r="S138" s="117"/>
    </row>
    <row r="139" spans="2:19">
      <c r="B139" s="116"/>
      <c r="C139" s="117"/>
      <c r="D139" s="117"/>
      <c r="E139" s="117"/>
      <c r="F139" s="117"/>
      <c r="G139" s="117"/>
      <c r="H139" s="117"/>
      <c r="I139" s="117"/>
      <c r="J139" s="117"/>
      <c r="K139" s="117"/>
      <c r="L139" s="117"/>
      <c r="M139" s="117"/>
      <c r="N139" s="117"/>
      <c r="O139" s="117"/>
      <c r="P139" s="117"/>
      <c r="Q139" s="117"/>
      <c r="R139" s="117"/>
      <c r="S139" s="117"/>
    </row>
    <row r="140" spans="2:19">
      <c r="B140" s="116"/>
      <c r="C140" s="117"/>
      <c r="D140" s="117"/>
      <c r="E140" s="117"/>
      <c r="F140" s="117"/>
      <c r="G140" s="117"/>
      <c r="H140" s="117"/>
      <c r="I140" s="117"/>
      <c r="J140" s="117"/>
      <c r="K140" s="117"/>
      <c r="L140" s="117"/>
      <c r="M140" s="117"/>
      <c r="N140" s="117"/>
      <c r="O140" s="117"/>
      <c r="P140" s="117"/>
      <c r="Q140" s="117"/>
      <c r="R140" s="117"/>
      <c r="S140" s="117"/>
    </row>
    <row r="141" spans="2:19">
      <c r="B141" s="116"/>
      <c r="C141" s="117"/>
      <c r="D141" s="117"/>
      <c r="E141" s="117"/>
      <c r="F141" s="117"/>
      <c r="G141" s="117"/>
      <c r="H141" s="117"/>
      <c r="I141" s="117"/>
      <c r="J141" s="117"/>
      <c r="K141" s="117"/>
      <c r="L141" s="117"/>
      <c r="M141" s="117"/>
      <c r="N141" s="117"/>
      <c r="O141" s="117"/>
      <c r="P141" s="117"/>
      <c r="Q141" s="117"/>
      <c r="R141" s="117"/>
      <c r="S141" s="117"/>
    </row>
    <row r="142" spans="2:19">
      <c r="B142" s="116"/>
      <c r="C142" s="117"/>
      <c r="D142" s="117"/>
      <c r="E142" s="117"/>
      <c r="F142" s="117"/>
      <c r="G142" s="117"/>
      <c r="H142" s="117"/>
      <c r="I142" s="117"/>
      <c r="J142" s="117"/>
      <c r="K142" s="117"/>
      <c r="L142" s="117"/>
      <c r="M142" s="117"/>
      <c r="N142" s="117"/>
      <c r="O142" s="117"/>
      <c r="P142" s="117"/>
      <c r="Q142" s="117"/>
      <c r="R142" s="117"/>
      <c r="S142" s="117"/>
    </row>
    <row r="143" spans="2:19">
      <c r="B143" s="116"/>
      <c r="C143" s="117"/>
      <c r="D143" s="117"/>
      <c r="E143" s="117"/>
      <c r="F143" s="117"/>
      <c r="G143" s="117"/>
      <c r="H143" s="117"/>
      <c r="I143" s="117"/>
      <c r="J143" s="117"/>
      <c r="K143" s="117"/>
      <c r="L143" s="117"/>
      <c r="M143" s="117"/>
      <c r="N143" s="117"/>
      <c r="O143" s="117"/>
      <c r="P143" s="117"/>
      <c r="Q143" s="117"/>
      <c r="R143" s="117"/>
      <c r="S143" s="117"/>
    </row>
    <row r="144" spans="2:19">
      <c r="B144" s="116"/>
      <c r="C144" s="117"/>
      <c r="D144" s="117"/>
      <c r="E144" s="117"/>
      <c r="F144" s="117"/>
      <c r="G144" s="117"/>
      <c r="H144" s="117"/>
      <c r="I144" s="117"/>
      <c r="J144" s="117"/>
      <c r="K144" s="117"/>
      <c r="L144" s="117"/>
      <c r="M144" s="117"/>
      <c r="N144" s="117"/>
      <c r="O144" s="117"/>
      <c r="P144" s="117"/>
      <c r="Q144" s="117"/>
      <c r="R144" s="117"/>
      <c r="S144" s="117"/>
    </row>
    <row r="145" spans="2:19">
      <c r="B145" s="116"/>
      <c r="C145" s="117"/>
      <c r="D145" s="117"/>
      <c r="E145" s="117"/>
      <c r="F145" s="117"/>
      <c r="G145" s="117"/>
      <c r="H145" s="117"/>
      <c r="I145" s="117"/>
      <c r="J145" s="117"/>
      <c r="K145" s="117"/>
      <c r="L145" s="117"/>
      <c r="M145" s="117"/>
      <c r="N145" s="117"/>
      <c r="O145" s="117"/>
      <c r="P145" s="117"/>
      <c r="Q145" s="117"/>
      <c r="R145" s="117"/>
      <c r="S145" s="117"/>
    </row>
    <row r="146" spans="2:19">
      <c r="B146" s="116"/>
      <c r="C146" s="117"/>
      <c r="D146" s="117"/>
      <c r="E146" s="117"/>
      <c r="F146" s="117"/>
      <c r="G146" s="117"/>
      <c r="H146" s="117"/>
      <c r="I146" s="117"/>
      <c r="J146" s="117"/>
      <c r="K146" s="117"/>
      <c r="L146" s="117"/>
      <c r="M146" s="117"/>
      <c r="N146" s="117"/>
      <c r="O146" s="117"/>
      <c r="P146" s="117"/>
      <c r="Q146" s="117"/>
      <c r="R146" s="117"/>
      <c r="S146" s="117"/>
    </row>
    <row r="147" spans="2:19">
      <c r="B147" s="116"/>
      <c r="C147" s="117"/>
      <c r="D147" s="117"/>
      <c r="E147" s="117"/>
      <c r="F147" s="117"/>
      <c r="G147" s="117"/>
      <c r="H147" s="117"/>
      <c r="I147" s="117"/>
      <c r="J147" s="117"/>
      <c r="K147" s="117"/>
      <c r="L147" s="117"/>
      <c r="M147" s="117"/>
      <c r="N147" s="117"/>
      <c r="O147" s="117"/>
      <c r="P147" s="117"/>
      <c r="Q147" s="117"/>
      <c r="R147" s="117"/>
      <c r="S147" s="117"/>
    </row>
    <row r="148" spans="2:19">
      <c r="B148" s="116"/>
      <c r="C148" s="117"/>
      <c r="D148" s="117"/>
      <c r="E148" s="117"/>
      <c r="F148" s="117"/>
      <c r="G148" s="117"/>
      <c r="H148" s="117"/>
      <c r="I148" s="117"/>
      <c r="J148" s="117"/>
      <c r="K148" s="117"/>
      <c r="L148" s="117"/>
      <c r="M148" s="117"/>
      <c r="N148" s="117"/>
      <c r="O148" s="117"/>
      <c r="P148" s="117"/>
      <c r="Q148" s="117"/>
      <c r="R148" s="117"/>
      <c r="S148" s="117"/>
    </row>
    <row r="149" spans="2:19">
      <c r="B149" s="116"/>
      <c r="C149" s="117"/>
      <c r="D149" s="117"/>
      <c r="E149" s="117"/>
      <c r="F149" s="117"/>
      <c r="G149" s="117"/>
      <c r="H149" s="117"/>
      <c r="I149" s="117"/>
      <c r="J149" s="117"/>
      <c r="K149" s="117"/>
      <c r="L149" s="117"/>
      <c r="M149" s="117"/>
      <c r="N149" s="117"/>
      <c r="O149" s="117"/>
      <c r="P149" s="117"/>
      <c r="Q149" s="117"/>
      <c r="R149" s="117"/>
      <c r="S149" s="117"/>
    </row>
    <row r="150" spans="2:19">
      <c r="B150" s="116"/>
      <c r="C150" s="117"/>
      <c r="D150" s="117"/>
      <c r="E150" s="117"/>
      <c r="F150" s="117"/>
      <c r="G150" s="117"/>
      <c r="H150" s="117"/>
      <c r="I150" s="117"/>
      <c r="J150" s="117"/>
      <c r="K150" s="117"/>
      <c r="L150" s="117"/>
      <c r="M150" s="117"/>
      <c r="N150" s="117"/>
      <c r="O150" s="117"/>
      <c r="P150" s="117"/>
      <c r="Q150" s="117"/>
      <c r="R150" s="117"/>
      <c r="S150" s="117"/>
    </row>
    <row r="151" spans="2:19">
      <c r="B151" s="116"/>
      <c r="C151" s="117"/>
      <c r="D151" s="117"/>
      <c r="E151" s="117"/>
      <c r="F151" s="117"/>
      <c r="G151" s="117"/>
      <c r="H151" s="117"/>
      <c r="I151" s="117"/>
      <c r="J151" s="117"/>
      <c r="K151" s="117"/>
      <c r="L151" s="117"/>
      <c r="M151" s="117"/>
      <c r="N151" s="117"/>
      <c r="O151" s="117"/>
      <c r="P151" s="117"/>
      <c r="Q151" s="117"/>
      <c r="R151" s="117"/>
      <c r="S151" s="117"/>
    </row>
    <row r="152" spans="2:19">
      <c r="B152" s="116"/>
      <c r="C152" s="117"/>
      <c r="D152" s="117"/>
      <c r="E152" s="117"/>
      <c r="F152" s="117"/>
      <c r="G152" s="117"/>
      <c r="H152" s="117"/>
      <c r="I152" s="117"/>
      <c r="J152" s="117"/>
      <c r="K152" s="117"/>
      <c r="L152" s="117"/>
      <c r="M152" s="117"/>
      <c r="N152" s="117"/>
      <c r="O152" s="117"/>
      <c r="P152" s="117"/>
      <c r="Q152" s="117"/>
      <c r="R152" s="117"/>
      <c r="S152" s="117"/>
    </row>
    <row r="153" spans="2:19">
      <c r="B153" s="116"/>
      <c r="C153" s="117"/>
      <c r="D153" s="117"/>
      <c r="E153" s="117"/>
      <c r="F153" s="117"/>
      <c r="G153" s="117"/>
      <c r="H153" s="117"/>
      <c r="I153" s="117"/>
      <c r="J153" s="117"/>
      <c r="K153" s="117"/>
      <c r="L153" s="117"/>
      <c r="M153" s="117"/>
      <c r="N153" s="117"/>
      <c r="O153" s="117"/>
      <c r="P153" s="117"/>
      <c r="Q153" s="117"/>
      <c r="R153" s="117"/>
      <c r="S153" s="117"/>
    </row>
    <row r="154" spans="2:19">
      <c r="B154" s="116"/>
      <c r="C154" s="117"/>
      <c r="D154" s="117"/>
      <c r="E154" s="117"/>
      <c r="F154" s="117"/>
      <c r="G154" s="117"/>
      <c r="H154" s="117"/>
      <c r="I154" s="117"/>
      <c r="J154" s="117"/>
      <c r="K154" s="117"/>
      <c r="L154" s="117"/>
      <c r="M154" s="117"/>
      <c r="N154" s="117"/>
      <c r="O154" s="117"/>
      <c r="P154" s="117"/>
      <c r="Q154" s="117"/>
      <c r="R154" s="117"/>
      <c r="S154" s="117"/>
    </row>
    <row r="155" spans="2:19">
      <c r="B155" s="116"/>
      <c r="C155" s="117"/>
      <c r="D155" s="117"/>
      <c r="E155" s="117"/>
      <c r="F155" s="117"/>
      <c r="G155" s="117"/>
      <c r="H155" s="117"/>
      <c r="I155" s="117"/>
      <c r="J155" s="117"/>
      <c r="K155" s="117"/>
      <c r="L155" s="117"/>
      <c r="M155" s="117"/>
      <c r="N155" s="117"/>
      <c r="O155" s="117"/>
      <c r="P155" s="117"/>
      <c r="Q155" s="117"/>
      <c r="R155" s="117"/>
      <c r="S155" s="117"/>
    </row>
    <row r="156" spans="2:19">
      <c r="B156" s="116"/>
      <c r="C156" s="117"/>
      <c r="D156" s="117"/>
      <c r="E156" s="117"/>
      <c r="F156" s="117"/>
      <c r="G156" s="117"/>
      <c r="H156" s="117"/>
      <c r="I156" s="117"/>
      <c r="J156" s="117"/>
      <c r="K156" s="117"/>
      <c r="L156" s="117"/>
      <c r="M156" s="117"/>
      <c r="N156" s="117"/>
      <c r="O156" s="117"/>
      <c r="P156" s="117"/>
      <c r="Q156" s="117"/>
      <c r="R156" s="117"/>
      <c r="S156" s="117"/>
    </row>
    <row r="157" spans="2:19">
      <c r="B157" s="116"/>
      <c r="C157" s="117"/>
      <c r="D157" s="117"/>
      <c r="E157" s="117"/>
      <c r="F157" s="117"/>
      <c r="G157" s="117"/>
      <c r="H157" s="117"/>
      <c r="I157" s="117"/>
      <c r="J157" s="117"/>
      <c r="K157" s="117"/>
      <c r="L157" s="117"/>
      <c r="M157" s="117"/>
      <c r="N157" s="117"/>
      <c r="O157" s="117"/>
      <c r="P157" s="117"/>
      <c r="Q157" s="117"/>
      <c r="R157" s="117"/>
      <c r="S157" s="117"/>
    </row>
    <row r="158" spans="2:19">
      <c r="B158" s="116"/>
      <c r="C158" s="117"/>
      <c r="D158" s="117"/>
      <c r="E158" s="117"/>
      <c r="F158" s="117"/>
      <c r="G158" s="117"/>
      <c r="H158" s="117"/>
      <c r="I158" s="117"/>
      <c r="J158" s="117"/>
      <c r="K158" s="117"/>
      <c r="L158" s="117"/>
      <c r="M158" s="117"/>
      <c r="N158" s="117"/>
      <c r="O158" s="117"/>
      <c r="P158" s="117"/>
      <c r="Q158" s="117"/>
      <c r="R158" s="117"/>
      <c r="S158" s="117"/>
    </row>
    <row r="159" spans="2:19">
      <c r="B159" s="116"/>
      <c r="C159" s="117"/>
      <c r="D159" s="117"/>
      <c r="E159" s="117"/>
      <c r="F159" s="117"/>
      <c r="G159" s="117"/>
      <c r="H159" s="117"/>
      <c r="I159" s="117"/>
      <c r="J159" s="117"/>
      <c r="K159" s="117"/>
      <c r="L159" s="117"/>
      <c r="M159" s="117"/>
      <c r="N159" s="117"/>
      <c r="O159" s="117"/>
      <c r="P159" s="117"/>
      <c r="Q159" s="117"/>
      <c r="R159" s="117"/>
      <c r="S159" s="117"/>
    </row>
    <row r="160" spans="2:19">
      <c r="B160" s="116"/>
      <c r="C160" s="117"/>
      <c r="D160" s="117"/>
      <c r="E160" s="117"/>
      <c r="F160" s="117"/>
      <c r="G160" s="117"/>
      <c r="H160" s="117"/>
      <c r="I160" s="117"/>
      <c r="J160" s="117"/>
      <c r="K160" s="117"/>
      <c r="L160" s="117"/>
      <c r="M160" s="117"/>
      <c r="N160" s="117"/>
      <c r="O160" s="117"/>
      <c r="P160" s="117"/>
      <c r="Q160" s="117"/>
      <c r="R160" s="117"/>
      <c r="S160" s="117"/>
    </row>
    <row r="161" spans="2:19">
      <c r="B161" s="116"/>
      <c r="C161" s="117"/>
      <c r="D161" s="117"/>
      <c r="E161" s="117"/>
      <c r="F161" s="117"/>
      <c r="G161" s="117"/>
      <c r="H161" s="117"/>
      <c r="I161" s="117"/>
      <c r="J161" s="117"/>
      <c r="K161" s="117"/>
      <c r="L161" s="117"/>
      <c r="M161" s="117"/>
      <c r="N161" s="117"/>
      <c r="O161" s="117"/>
      <c r="P161" s="117"/>
      <c r="Q161" s="117"/>
      <c r="R161" s="117"/>
      <c r="S161" s="117"/>
    </row>
    <row r="162" spans="2:19">
      <c r="B162" s="116"/>
      <c r="C162" s="117"/>
      <c r="D162" s="117"/>
      <c r="E162" s="117"/>
      <c r="F162" s="117"/>
      <c r="G162" s="117"/>
      <c r="H162" s="117"/>
      <c r="I162" s="117"/>
      <c r="J162" s="117"/>
      <c r="K162" s="117"/>
      <c r="L162" s="117"/>
      <c r="M162" s="117"/>
      <c r="N162" s="117"/>
      <c r="O162" s="117"/>
      <c r="P162" s="117"/>
      <c r="Q162" s="117"/>
      <c r="R162" s="117"/>
      <c r="S162" s="117"/>
    </row>
    <row r="163" spans="2:19">
      <c r="B163" s="116"/>
      <c r="C163" s="117"/>
      <c r="D163" s="117"/>
      <c r="E163" s="117"/>
      <c r="F163" s="117"/>
      <c r="G163" s="117"/>
      <c r="H163" s="117"/>
      <c r="I163" s="117"/>
      <c r="J163" s="117"/>
      <c r="K163" s="117"/>
      <c r="L163" s="117"/>
      <c r="M163" s="117"/>
      <c r="N163" s="117"/>
      <c r="O163" s="117"/>
      <c r="P163" s="117"/>
      <c r="Q163" s="117"/>
      <c r="R163" s="117"/>
      <c r="S163" s="117"/>
    </row>
    <row r="164" spans="2:19">
      <c r="B164" s="116"/>
      <c r="C164" s="117"/>
      <c r="D164" s="117"/>
      <c r="E164" s="117"/>
      <c r="F164" s="117"/>
      <c r="G164" s="117"/>
      <c r="H164" s="117"/>
      <c r="I164" s="117"/>
      <c r="J164" s="117"/>
      <c r="K164" s="117"/>
      <c r="L164" s="117"/>
      <c r="M164" s="117"/>
      <c r="N164" s="117"/>
      <c r="O164" s="117"/>
      <c r="P164" s="117"/>
      <c r="Q164" s="117"/>
      <c r="R164" s="117"/>
      <c r="S164" s="117"/>
    </row>
    <row r="165" spans="2:19">
      <c r="B165" s="116"/>
      <c r="C165" s="117"/>
      <c r="D165" s="117"/>
      <c r="E165" s="117"/>
      <c r="F165" s="117"/>
      <c r="G165" s="117"/>
      <c r="H165" s="117"/>
      <c r="I165" s="117"/>
      <c r="J165" s="117"/>
      <c r="K165" s="117"/>
      <c r="L165" s="117"/>
      <c r="M165" s="117"/>
      <c r="N165" s="117"/>
      <c r="O165" s="117"/>
      <c r="P165" s="117"/>
      <c r="Q165" s="117"/>
      <c r="R165" s="117"/>
      <c r="S165" s="117"/>
    </row>
    <row r="166" spans="2:19">
      <c r="B166" s="116"/>
      <c r="C166" s="117"/>
      <c r="D166" s="117"/>
      <c r="E166" s="117"/>
      <c r="F166" s="117"/>
      <c r="G166" s="117"/>
      <c r="H166" s="117"/>
      <c r="I166" s="117"/>
      <c r="J166" s="117"/>
      <c r="K166" s="117"/>
      <c r="L166" s="117"/>
      <c r="M166" s="117"/>
      <c r="N166" s="117"/>
      <c r="O166" s="117"/>
      <c r="P166" s="117"/>
      <c r="Q166" s="117"/>
      <c r="R166" s="117"/>
      <c r="S166" s="117"/>
    </row>
    <row r="167" spans="2:19">
      <c r="B167" s="116"/>
      <c r="C167" s="117"/>
      <c r="D167" s="117"/>
      <c r="E167" s="117"/>
      <c r="F167" s="117"/>
      <c r="G167" s="117"/>
      <c r="H167" s="117"/>
      <c r="I167" s="117"/>
      <c r="J167" s="117"/>
      <c r="K167" s="117"/>
      <c r="L167" s="117"/>
      <c r="M167" s="117"/>
      <c r="N167" s="117"/>
      <c r="O167" s="117"/>
      <c r="P167" s="117"/>
      <c r="Q167" s="117"/>
      <c r="R167" s="117"/>
      <c r="S167" s="117"/>
    </row>
    <row r="168" spans="2:19">
      <c r="B168" s="116"/>
      <c r="C168" s="117"/>
      <c r="D168" s="117"/>
      <c r="E168" s="117"/>
      <c r="F168" s="117"/>
      <c r="G168" s="117"/>
      <c r="H168" s="117"/>
      <c r="I168" s="117"/>
      <c r="J168" s="117"/>
      <c r="K168" s="117"/>
      <c r="L168" s="117"/>
      <c r="M168" s="117"/>
      <c r="N168" s="117"/>
      <c r="O168" s="117"/>
      <c r="P168" s="117"/>
      <c r="Q168" s="117"/>
      <c r="R168" s="117"/>
      <c r="S168" s="117"/>
    </row>
    <row r="169" spans="2:19">
      <c r="B169" s="116"/>
      <c r="C169" s="117"/>
      <c r="D169" s="117"/>
      <c r="E169" s="117"/>
      <c r="F169" s="117"/>
      <c r="G169" s="117"/>
      <c r="H169" s="117"/>
      <c r="I169" s="117"/>
      <c r="J169" s="117"/>
      <c r="K169" s="117"/>
      <c r="L169" s="117"/>
      <c r="M169" s="117"/>
      <c r="N169" s="117"/>
      <c r="O169" s="117"/>
      <c r="P169" s="117"/>
      <c r="Q169" s="117"/>
      <c r="R169" s="117"/>
      <c r="S169" s="117"/>
    </row>
    <row r="170" spans="2:19">
      <c r="B170" s="116"/>
      <c r="C170" s="117"/>
      <c r="D170" s="117"/>
      <c r="E170" s="117"/>
      <c r="F170" s="117"/>
      <c r="G170" s="117"/>
      <c r="H170" s="117"/>
      <c r="I170" s="117"/>
      <c r="J170" s="117"/>
      <c r="K170" s="117"/>
      <c r="L170" s="117"/>
      <c r="M170" s="117"/>
      <c r="N170" s="117"/>
      <c r="O170" s="117"/>
      <c r="P170" s="117"/>
      <c r="Q170" s="117"/>
      <c r="R170" s="117"/>
      <c r="S170" s="117"/>
    </row>
    <row r="171" spans="2:19">
      <c r="B171" s="116"/>
      <c r="C171" s="117"/>
      <c r="D171" s="117"/>
      <c r="E171" s="117"/>
      <c r="F171" s="117"/>
      <c r="G171" s="117"/>
      <c r="H171" s="117"/>
      <c r="I171" s="117"/>
      <c r="J171" s="117"/>
      <c r="K171" s="117"/>
      <c r="L171" s="117"/>
      <c r="M171" s="117"/>
      <c r="N171" s="117"/>
      <c r="O171" s="117"/>
      <c r="P171" s="117"/>
      <c r="Q171" s="117"/>
      <c r="R171" s="117"/>
      <c r="S171" s="117"/>
    </row>
    <row r="172" spans="2:19">
      <c r="B172" s="116"/>
      <c r="C172" s="117"/>
      <c r="D172" s="117"/>
      <c r="E172" s="117"/>
      <c r="F172" s="117"/>
      <c r="G172" s="117"/>
      <c r="H172" s="117"/>
      <c r="I172" s="117"/>
      <c r="J172" s="117"/>
      <c r="K172" s="117"/>
      <c r="L172" s="117"/>
      <c r="M172" s="117"/>
      <c r="N172" s="117"/>
      <c r="O172" s="117"/>
      <c r="P172" s="117"/>
      <c r="Q172" s="117"/>
      <c r="R172" s="117"/>
      <c r="S172" s="117"/>
    </row>
    <row r="173" spans="2:19">
      <c r="B173" s="116"/>
      <c r="C173" s="117"/>
      <c r="D173" s="117"/>
      <c r="E173" s="117"/>
      <c r="F173" s="117"/>
      <c r="G173" s="117"/>
      <c r="H173" s="117"/>
      <c r="I173" s="117"/>
      <c r="J173" s="117"/>
      <c r="K173" s="117"/>
      <c r="L173" s="117"/>
      <c r="M173" s="117"/>
      <c r="N173" s="117"/>
      <c r="O173" s="117"/>
      <c r="P173" s="117"/>
      <c r="Q173" s="117"/>
      <c r="R173" s="117"/>
      <c r="S173" s="117"/>
    </row>
    <row r="174" spans="2:19">
      <c r="B174" s="116"/>
      <c r="C174" s="117"/>
      <c r="D174" s="117"/>
      <c r="E174" s="117"/>
      <c r="F174" s="117"/>
      <c r="G174" s="117"/>
      <c r="H174" s="117"/>
      <c r="I174" s="117"/>
      <c r="J174" s="117"/>
      <c r="K174" s="117"/>
      <c r="L174" s="117"/>
      <c r="M174" s="117"/>
      <c r="N174" s="117"/>
      <c r="O174" s="117"/>
      <c r="P174" s="117"/>
      <c r="Q174" s="117"/>
      <c r="R174" s="117"/>
      <c r="S174" s="117"/>
    </row>
    <row r="175" spans="2:19">
      <c r="B175" s="116"/>
      <c r="C175" s="117"/>
      <c r="D175" s="117"/>
      <c r="E175" s="117"/>
      <c r="F175" s="117"/>
      <c r="G175" s="117"/>
      <c r="H175" s="117"/>
      <c r="I175" s="117"/>
      <c r="J175" s="117"/>
      <c r="K175" s="117"/>
      <c r="L175" s="117"/>
      <c r="M175" s="117"/>
      <c r="N175" s="117"/>
      <c r="O175" s="117"/>
      <c r="P175" s="117"/>
      <c r="Q175" s="117"/>
      <c r="R175" s="117"/>
      <c r="S175" s="117"/>
    </row>
    <row r="176" spans="2:19">
      <c r="B176" s="116"/>
      <c r="C176" s="117"/>
      <c r="D176" s="117"/>
      <c r="E176" s="117"/>
      <c r="F176" s="117"/>
      <c r="G176" s="117"/>
      <c r="H176" s="117"/>
      <c r="I176" s="117"/>
      <c r="J176" s="117"/>
      <c r="K176" s="117"/>
      <c r="L176" s="117"/>
      <c r="M176" s="117"/>
      <c r="N176" s="117"/>
      <c r="O176" s="117"/>
      <c r="P176" s="117"/>
      <c r="Q176" s="117"/>
      <c r="R176" s="117"/>
      <c r="S176" s="117"/>
    </row>
    <row r="177" spans="2:19">
      <c r="B177" s="116"/>
      <c r="C177" s="117"/>
      <c r="D177" s="117"/>
      <c r="E177" s="117"/>
      <c r="F177" s="117"/>
      <c r="G177" s="117"/>
      <c r="H177" s="117"/>
      <c r="I177" s="117"/>
      <c r="J177" s="117"/>
      <c r="K177" s="117"/>
      <c r="L177" s="117"/>
      <c r="M177" s="117"/>
      <c r="N177" s="117"/>
      <c r="O177" s="117"/>
      <c r="P177" s="117"/>
      <c r="Q177" s="117"/>
      <c r="R177" s="117"/>
      <c r="S177" s="117"/>
    </row>
    <row r="178" spans="2:19">
      <c r="B178" s="116"/>
      <c r="C178" s="117"/>
      <c r="D178" s="117"/>
      <c r="E178" s="117"/>
      <c r="F178" s="117"/>
      <c r="G178" s="117"/>
      <c r="H178" s="117"/>
      <c r="I178" s="117"/>
      <c r="J178" s="117"/>
      <c r="K178" s="117"/>
      <c r="L178" s="117"/>
      <c r="M178" s="117"/>
      <c r="N178" s="117"/>
      <c r="O178" s="117"/>
      <c r="P178" s="117"/>
      <c r="Q178" s="117"/>
      <c r="R178" s="117"/>
      <c r="S178" s="117"/>
    </row>
    <row r="179" spans="2:19">
      <c r="B179" s="116"/>
      <c r="C179" s="117"/>
      <c r="D179" s="117"/>
      <c r="E179" s="117"/>
      <c r="F179" s="117"/>
      <c r="G179" s="117"/>
      <c r="H179" s="117"/>
      <c r="I179" s="117"/>
      <c r="J179" s="117"/>
      <c r="K179" s="117"/>
      <c r="L179" s="117"/>
      <c r="M179" s="117"/>
      <c r="N179" s="117"/>
      <c r="O179" s="117"/>
      <c r="P179" s="117"/>
      <c r="Q179" s="117"/>
      <c r="R179" s="117"/>
      <c r="S179" s="117"/>
    </row>
    <row r="180" spans="2:19">
      <c r="B180" s="116"/>
      <c r="C180" s="117"/>
      <c r="D180" s="117"/>
      <c r="E180" s="117"/>
      <c r="F180" s="117"/>
      <c r="G180" s="117"/>
      <c r="H180" s="117"/>
      <c r="I180" s="117"/>
      <c r="J180" s="117"/>
      <c r="K180" s="117"/>
      <c r="L180" s="117"/>
      <c r="M180" s="117"/>
      <c r="N180" s="117"/>
      <c r="O180" s="117"/>
      <c r="P180" s="117"/>
      <c r="Q180" s="117"/>
      <c r="R180" s="117"/>
      <c r="S180" s="117"/>
    </row>
    <row r="181" spans="2:19">
      <c r="B181" s="116"/>
      <c r="C181" s="117"/>
      <c r="D181" s="117"/>
      <c r="E181" s="117"/>
      <c r="F181" s="117"/>
      <c r="G181" s="117"/>
      <c r="H181" s="117"/>
      <c r="I181" s="117"/>
      <c r="J181" s="117"/>
      <c r="K181" s="117"/>
      <c r="L181" s="117"/>
      <c r="M181" s="117"/>
      <c r="N181" s="117"/>
      <c r="O181" s="117"/>
      <c r="P181" s="117"/>
      <c r="Q181" s="117"/>
      <c r="R181" s="117"/>
      <c r="S181" s="117"/>
    </row>
    <row r="182" spans="2:19">
      <c r="B182" s="116"/>
      <c r="C182" s="117"/>
      <c r="D182" s="117"/>
      <c r="E182" s="117"/>
      <c r="F182" s="117"/>
      <c r="G182" s="117"/>
      <c r="H182" s="117"/>
      <c r="I182" s="117"/>
      <c r="J182" s="117"/>
      <c r="K182" s="117"/>
      <c r="L182" s="117"/>
      <c r="M182" s="117"/>
      <c r="N182" s="117"/>
      <c r="O182" s="117"/>
      <c r="P182" s="117"/>
      <c r="Q182" s="117"/>
      <c r="R182" s="117"/>
      <c r="S182" s="117"/>
    </row>
    <row r="183" spans="2:19">
      <c r="B183" s="116"/>
      <c r="C183" s="117"/>
      <c r="D183" s="117"/>
      <c r="E183" s="117"/>
      <c r="F183" s="117"/>
      <c r="G183" s="117"/>
      <c r="H183" s="117"/>
      <c r="I183" s="117"/>
      <c r="J183" s="117"/>
      <c r="K183" s="117"/>
      <c r="L183" s="117"/>
      <c r="M183" s="117"/>
      <c r="N183" s="117"/>
      <c r="O183" s="117"/>
      <c r="P183" s="117"/>
      <c r="Q183" s="117"/>
      <c r="R183" s="117"/>
      <c r="S183" s="117"/>
    </row>
    <row r="184" spans="2:19">
      <c r="B184" s="116"/>
      <c r="C184" s="117"/>
      <c r="D184" s="117"/>
      <c r="E184" s="117"/>
      <c r="F184" s="117"/>
      <c r="G184" s="117"/>
      <c r="H184" s="117"/>
      <c r="I184" s="117"/>
      <c r="J184" s="117"/>
      <c r="K184" s="117"/>
      <c r="L184" s="117"/>
      <c r="M184" s="117"/>
      <c r="N184" s="117"/>
      <c r="O184" s="117"/>
      <c r="P184" s="117"/>
      <c r="Q184" s="117"/>
      <c r="R184" s="117"/>
      <c r="S184" s="117"/>
    </row>
    <row r="185" spans="2:19">
      <c r="B185" s="116"/>
      <c r="C185" s="117"/>
      <c r="D185" s="117"/>
      <c r="E185" s="117"/>
      <c r="F185" s="117"/>
      <c r="G185" s="117"/>
      <c r="H185" s="117"/>
      <c r="I185" s="117"/>
      <c r="J185" s="117"/>
      <c r="K185" s="117"/>
      <c r="L185" s="117"/>
      <c r="M185" s="117"/>
      <c r="N185" s="117"/>
      <c r="O185" s="117"/>
      <c r="P185" s="117"/>
      <c r="Q185" s="117"/>
      <c r="R185" s="117"/>
      <c r="S185" s="117"/>
    </row>
    <row r="186" spans="2:19">
      <c r="B186" s="116"/>
      <c r="C186" s="117"/>
      <c r="D186" s="117"/>
      <c r="E186" s="117"/>
      <c r="F186" s="117"/>
      <c r="G186" s="117"/>
      <c r="H186" s="117"/>
      <c r="I186" s="117"/>
      <c r="J186" s="117"/>
      <c r="K186" s="117"/>
      <c r="L186" s="117"/>
      <c r="M186" s="117"/>
      <c r="N186" s="117"/>
      <c r="O186" s="117"/>
      <c r="P186" s="117"/>
      <c r="Q186" s="117"/>
      <c r="R186" s="117"/>
      <c r="S186" s="117"/>
    </row>
    <row r="187" spans="2:19">
      <c r="B187" s="116"/>
      <c r="C187" s="117"/>
      <c r="D187" s="117"/>
      <c r="E187" s="117"/>
      <c r="F187" s="117"/>
      <c r="G187" s="117"/>
      <c r="H187" s="117"/>
      <c r="I187" s="117"/>
      <c r="J187" s="117"/>
      <c r="K187" s="117"/>
      <c r="L187" s="117"/>
      <c r="M187" s="117"/>
      <c r="N187" s="117"/>
      <c r="O187" s="117"/>
      <c r="P187" s="117"/>
      <c r="Q187" s="117"/>
      <c r="R187" s="117"/>
      <c r="S187" s="117"/>
    </row>
    <row r="188" spans="2:19">
      <c r="B188" s="116"/>
      <c r="C188" s="117"/>
      <c r="D188" s="117"/>
      <c r="E188" s="117"/>
      <c r="F188" s="117"/>
      <c r="G188" s="117"/>
      <c r="H188" s="117"/>
      <c r="I188" s="117"/>
      <c r="J188" s="117"/>
      <c r="K188" s="117"/>
      <c r="L188" s="117"/>
      <c r="M188" s="117"/>
      <c r="N188" s="117"/>
      <c r="O188" s="117"/>
      <c r="P188" s="117"/>
      <c r="Q188" s="117"/>
      <c r="R188" s="117"/>
      <c r="S188" s="117"/>
    </row>
    <row r="189" spans="2:19">
      <c r="B189" s="116"/>
      <c r="C189" s="117"/>
      <c r="D189" s="117"/>
      <c r="E189" s="117"/>
      <c r="F189" s="117"/>
      <c r="G189" s="117"/>
      <c r="H189" s="117"/>
      <c r="I189" s="117"/>
      <c r="J189" s="117"/>
      <c r="K189" s="117"/>
      <c r="L189" s="117"/>
      <c r="M189" s="117"/>
      <c r="N189" s="117"/>
      <c r="O189" s="117"/>
      <c r="P189" s="117"/>
      <c r="Q189" s="117"/>
      <c r="R189" s="117"/>
      <c r="S189" s="117"/>
    </row>
    <row r="190" spans="2:19">
      <c r="B190" s="116"/>
      <c r="C190" s="117"/>
      <c r="D190" s="117"/>
      <c r="E190" s="117"/>
      <c r="F190" s="117"/>
      <c r="G190" s="117"/>
      <c r="H190" s="117"/>
      <c r="I190" s="117"/>
      <c r="J190" s="117"/>
      <c r="K190" s="117"/>
      <c r="L190" s="117"/>
      <c r="M190" s="117"/>
      <c r="N190" s="117"/>
      <c r="O190" s="117"/>
      <c r="P190" s="117"/>
      <c r="Q190" s="117"/>
      <c r="R190" s="117"/>
      <c r="S190" s="117"/>
    </row>
    <row r="191" spans="2:19">
      <c r="B191" s="116"/>
      <c r="C191" s="117"/>
      <c r="D191" s="117"/>
      <c r="E191" s="117"/>
      <c r="F191" s="117"/>
      <c r="G191" s="117"/>
      <c r="H191" s="117"/>
      <c r="I191" s="117"/>
      <c r="J191" s="117"/>
      <c r="K191" s="117"/>
      <c r="L191" s="117"/>
      <c r="M191" s="117"/>
      <c r="N191" s="117"/>
      <c r="O191" s="117"/>
      <c r="P191" s="117"/>
      <c r="Q191" s="117"/>
      <c r="R191" s="117"/>
      <c r="S191" s="117"/>
    </row>
    <row r="192" spans="2:19">
      <c r="B192" s="116"/>
      <c r="C192" s="117"/>
      <c r="D192" s="117"/>
      <c r="E192" s="117"/>
      <c r="F192" s="117"/>
      <c r="G192" s="117"/>
      <c r="H192" s="117"/>
      <c r="I192" s="117"/>
      <c r="J192" s="117"/>
      <c r="K192" s="117"/>
      <c r="L192" s="117"/>
      <c r="M192" s="117"/>
      <c r="N192" s="117"/>
      <c r="O192" s="117"/>
      <c r="P192" s="117"/>
      <c r="Q192" s="117"/>
      <c r="R192" s="117"/>
      <c r="S192" s="117"/>
    </row>
    <row r="193" spans="2:19">
      <c r="B193" s="116"/>
      <c r="C193" s="117"/>
      <c r="D193" s="117"/>
      <c r="E193" s="117"/>
      <c r="F193" s="117"/>
      <c r="G193" s="117"/>
      <c r="H193" s="117"/>
      <c r="I193" s="117"/>
      <c r="J193" s="117"/>
      <c r="K193" s="117"/>
      <c r="L193" s="117"/>
      <c r="M193" s="117"/>
      <c r="N193" s="117"/>
      <c r="O193" s="117"/>
      <c r="P193" s="117"/>
      <c r="Q193" s="117"/>
      <c r="R193" s="117"/>
      <c r="S193" s="117"/>
    </row>
    <row r="194" spans="2:19">
      <c r="B194" s="116"/>
      <c r="C194" s="117"/>
      <c r="D194" s="117"/>
      <c r="E194" s="117"/>
      <c r="F194" s="117"/>
      <c r="G194" s="117"/>
      <c r="H194" s="117"/>
      <c r="I194" s="117"/>
      <c r="J194" s="117"/>
      <c r="K194" s="117"/>
      <c r="L194" s="117"/>
      <c r="M194" s="117"/>
      <c r="N194" s="117"/>
      <c r="O194" s="117"/>
      <c r="P194" s="117"/>
      <c r="Q194" s="117"/>
      <c r="R194" s="117"/>
      <c r="S194" s="117"/>
    </row>
    <row r="195" spans="2:19">
      <c r="B195" s="116"/>
      <c r="C195" s="117"/>
      <c r="D195" s="117"/>
      <c r="E195" s="117"/>
      <c r="F195" s="117"/>
      <c r="G195" s="117"/>
      <c r="H195" s="117"/>
      <c r="I195" s="117"/>
      <c r="J195" s="117"/>
      <c r="K195" s="117"/>
      <c r="L195" s="117"/>
      <c r="M195" s="117"/>
      <c r="N195" s="117"/>
      <c r="O195" s="117"/>
      <c r="P195" s="117"/>
      <c r="Q195" s="117"/>
      <c r="R195" s="117"/>
      <c r="S195" s="117"/>
    </row>
    <row r="196" spans="2:19">
      <c r="B196" s="116"/>
      <c r="C196" s="117"/>
      <c r="D196" s="117"/>
      <c r="E196" s="117"/>
      <c r="F196" s="117"/>
      <c r="G196" s="117"/>
      <c r="H196" s="117"/>
      <c r="I196" s="117"/>
      <c r="J196" s="117"/>
      <c r="K196" s="117"/>
      <c r="L196" s="117"/>
      <c r="M196" s="117"/>
      <c r="N196" s="117"/>
      <c r="O196" s="117"/>
      <c r="P196" s="117"/>
      <c r="Q196" s="117"/>
      <c r="R196" s="117"/>
      <c r="S196" s="117"/>
    </row>
    <row r="197" spans="2:19">
      <c r="B197" s="116"/>
      <c r="C197" s="117"/>
      <c r="D197" s="117"/>
      <c r="E197" s="117"/>
      <c r="F197" s="117"/>
      <c r="G197" s="117"/>
      <c r="H197" s="117"/>
      <c r="I197" s="117"/>
      <c r="J197" s="117"/>
      <c r="K197" s="117"/>
      <c r="L197" s="117"/>
      <c r="M197" s="117"/>
      <c r="N197" s="117"/>
      <c r="O197" s="117"/>
      <c r="P197" s="117"/>
      <c r="Q197" s="117"/>
      <c r="R197" s="117"/>
      <c r="S197" s="117"/>
    </row>
    <row r="198" spans="2:19">
      <c r="B198" s="116"/>
      <c r="C198" s="117"/>
      <c r="D198" s="117"/>
      <c r="E198" s="117"/>
      <c r="F198" s="117"/>
      <c r="G198" s="117"/>
      <c r="H198" s="117"/>
      <c r="I198" s="117"/>
      <c r="J198" s="117"/>
      <c r="K198" s="117"/>
      <c r="L198" s="117"/>
      <c r="M198" s="117"/>
      <c r="N198" s="117"/>
      <c r="O198" s="117"/>
      <c r="P198" s="117"/>
      <c r="Q198" s="117"/>
      <c r="R198" s="117"/>
      <c r="S198" s="117"/>
    </row>
    <row r="199" spans="2:19">
      <c r="B199" s="116"/>
      <c r="C199" s="117"/>
      <c r="D199" s="117"/>
      <c r="E199" s="117"/>
      <c r="F199" s="117"/>
      <c r="G199" s="117"/>
      <c r="H199" s="117"/>
      <c r="I199" s="117"/>
      <c r="J199" s="117"/>
      <c r="K199" s="117"/>
      <c r="L199" s="117"/>
      <c r="M199" s="117"/>
      <c r="N199" s="117"/>
      <c r="O199" s="117"/>
      <c r="P199" s="117"/>
      <c r="Q199" s="117"/>
      <c r="R199" s="117"/>
      <c r="S199" s="117"/>
    </row>
    <row r="200" spans="2:19">
      <c r="B200" s="116"/>
      <c r="C200" s="117"/>
      <c r="D200" s="117"/>
      <c r="E200" s="117"/>
      <c r="F200" s="117"/>
      <c r="G200" s="117"/>
      <c r="H200" s="117"/>
      <c r="I200" s="117"/>
      <c r="J200" s="117"/>
      <c r="K200" s="117"/>
      <c r="L200" s="117"/>
      <c r="M200" s="117"/>
      <c r="N200" s="117"/>
      <c r="O200" s="117"/>
      <c r="P200" s="117"/>
      <c r="Q200" s="117"/>
      <c r="R200" s="117"/>
      <c r="S200" s="117"/>
    </row>
    <row r="201" spans="2:19">
      <c r="B201" s="116"/>
      <c r="C201" s="117"/>
      <c r="D201" s="117"/>
      <c r="E201" s="117"/>
      <c r="F201" s="117"/>
      <c r="G201" s="117"/>
      <c r="H201" s="117"/>
      <c r="I201" s="117"/>
      <c r="J201" s="117"/>
      <c r="K201" s="117"/>
      <c r="L201" s="117"/>
      <c r="M201" s="117"/>
      <c r="N201" s="117"/>
      <c r="O201" s="117"/>
      <c r="P201" s="117"/>
      <c r="Q201" s="117"/>
      <c r="R201" s="117"/>
      <c r="S201" s="117"/>
    </row>
    <row r="202" spans="2:19">
      <c r="B202" s="116"/>
      <c r="C202" s="117"/>
      <c r="D202" s="117"/>
      <c r="E202" s="117"/>
      <c r="F202" s="117"/>
      <c r="G202" s="117"/>
      <c r="H202" s="117"/>
      <c r="I202" s="117"/>
      <c r="J202" s="117"/>
      <c r="K202" s="117"/>
      <c r="L202" s="117"/>
      <c r="M202" s="117"/>
      <c r="N202" s="117"/>
      <c r="O202" s="117"/>
      <c r="P202" s="117"/>
      <c r="Q202" s="117"/>
      <c r="R202" s="117"/>
      <c r="S202" s="117"/>
    </row>
    <row r="203" spans="2:19">
      <c r="B203" s="116"/>
      <c r="C203" s="117"/>
      <c r="D203" s="117"/>
      <c r="E203" s="117"/>
      <c r="F203" s="117"/>
      <c r="G203" s="117"/>
      <c r="H203" s="117"/>
      <c r="I203" s="117"/>
      <c r="J203" s="117"/>
      <c r="K203" s="117"/>
      <c r="L203" s="117"/>
      <c r="M203" s="117"/>
      <c r="N203" s="117"/>
      <c r="O203" s="117"/>
      <c r="P203" s="117"/>
      <c r="Q203" s="117"/>
      <c r="R203" s="117"/>
      <c r="S203" s="117"/>
    </row>
    <row r="204" spans="2:19">
      <c r="B204" s="116"/>
      <c r="C204" s="117"/>
      <c r="D204" s="117"/>
      <c r="E204" s="117"/>
      <c r="F204" s="117"/>
      <c r="G204" s="117"/>
      <c r="H204" s="117"/>
      <c r="I204" s="117"/>
      <c r="J204" s="117"/>
      <c r="K204" s="117"/>
      <c r="L204" s="117"/>
      <c r="M204" s="117"/>
      <c r="N204" s="117"/>
      <c r="O204" s="117"/>
      <c r="P204" s="117"/>
      <c r="Q204" s="117"/>
      <c r="R204" s="117"/>
      <c r="S204" s="117"/>
    </row>
    <row r="205" spans="2:19">
      <c r="B205" s="116"/>
      <c r="C205" s="117"/>
      <c r="D205" s="117"/>
      <c r="E205" s="117"/>
      <c r="F205" s="117"/>
      <c r="G205" s="117"/>
      <c r="H205" s="117"/>
      <c r="I205" s="117"/>
      <c r="J205" s="117"/>
      <c r="K205" s="117"/>
      <c r="L205" s="117"/>
      <c r="M205" s="117"/>
      <c r="N205" s="117"/>
      <c r="O205" s="117"/>
      <c r="P205" s="117"/>
      <c r="Q205" s="117"/>
      <c r="R205" s="117"/>
      <c r="S205" s="117"/>
    </row>
    <row r="206" spans="2:19">
      <c r="B206" s="116"/>
      <c r="C206" s="117"/>
      <c r="D206" s="117"/>
      <c r="E206" s="117"/>
      <c r="F206" s="117"/>
      <c r="G206" s="117"/>
      <c r="H206" s="117"/>
      <c r="I206" s="117"/>
      <c r="J206" s="117"/>
      <c r="K206" s="117"/>
      <c r="L206" s="117"/>
      <c r="M206" s="117"/>
      <c r="N206" s="117"/>
      <c r="O206" s="117"/>
      <c r="P206" s="117"/>
      <c r="Q206" s="117"/>
      <c r="R206" s="117"/>
      <c r="S206" s="117"/>
    </row>
    <row r="207" spans="2:19">
      <c r="B207" s="116"/>
      <c r="C207" s="117"/>
      <c r="D207" s="117"/>
      <c r="E207" s="117"/>
      <c r="F207" s="117"/>
      <c r="G207" s="117"/>
      <c r="H207" s="117"/>
      <c r="I207" s="117"/>
      <c r="J207" s="117"/>
      <c r="K207" s="117"/>
      <c r="L207" s="117"/>
      <c r="M207" s="117"/>
      <c r="N207" s="117"/>
      <c r="O207" s="117"/>
      <c r="P207" s="117"/>
      <c r="Q207" s="117"/>
      <c r="R207" s="117"/>
      <c r="S207" s="117"/>
    </row>
    <row r="208" spans="2:19">
      <c r="B208" s="116"/>
      <c r="C208" s="117"/>
      <c r="D208" s="117"/>
      <c r="E208" s="117"/>
      <c r="F208" s="117"/>
      <c r="G208" s="117"/>
      <c r="H208" s="117"/>
      <c r="I208" s="117"/>
      <c r="J208" s="117"/>
      <c r="K208" s="117"/>
      <c r="L208" s="117"/>
      <c r="M208" s="117"/>
      <c r="N208" s="117"/>
      <c r="O208" s="117"/>
      <c r="P208" s="117"/>
      <c r="Q208" s="117"/>
      <c r="R208" s="117"/>
      <c r="S208" s="117"/>
    </row>
    <row r="209" spans="2:19">
      <c r="B209" s="116"/>
      <c r="C209" s="117"/>
      <c r="D209" s="117"/>
      <c r="E209" s="117"/>
      <c r="F209" s="117"/>
      <c r="G209" s="117"/>
      <c r="H209" s="117"/>
      <c r="I209" s="117"/>
      <c r="J209" s="117"/>
      <c r="K209" s="117"/>
      <c r="L209" s="117"/>
      <c r="M209" s="117"/>
      <c r="N209" s="117"/>
      <c r="O209" s="117"/>
      <c r="P209" s="117"/>
      <c r="Q209" s="117"/>
      <c r="R209" s="117"/>
      <c r="S209" s="117"/>
    </row>
    <row r="210" spans="2:19">
      <c r="B210" s="116"/>
      <c r="C210" s="117"/>
      <c r="D210" s="117"/>
      <c r="E210" s="117"/>
      <c r="F210" s="117"/>
      <c r="G210" s="117"/>
      <c r="H210" s="117"/>
      <c r="I210" s="117"/>
      <c r="J210" s="117"/>
      <c r="K210" s="117"/>
      <c r="L210" s="117"/>
      <c r="M210" s="117"/>
      <c r="N210" s="117"/>
      <c r="O210" s="117"/>
      <c r="P210" s="117"/>
      <c r="Q210" s="117"/>
      <c r="R210" s="117"/>
      <c r="S210" s="117"/>
    </row>
    <row r="211" spans="2:19">
      <c r="B211" s="116"/>
      <c r="C211" s="117"/>
      <c r="D211" s="117"/>
      <c r="E211" s="117"/>
      <c r="F211" s="117"/>
      <c r="G211" s="117"/>
      <c r="H211" s="117"/>
      <c r="I211" s="117"/>
      <c r="J211" s="117"/>
      <c r="K211" s="117"/>
      <c r="L211" s="117"/>
      <c r="M211" s="117"/>
      <c r="N211" s="117"/>
      <c r="O211" s="117"/>
      <c r="P211" s="117"/>
      <c r="Q211" s="117"/>
      <c r="R211" s="117"/>
      <c r="S211" s="117"/>
    </row>
    <row r="212" spans="2:19">
      <c r="B212" s="116"/>
      <c r="C212" s="117"/>
      <c r="D212" s="117"/>
      <c r="E212" s="117"/>
      <c r="F212" s="117"/>
      <c r="G212" s="117"/>
      <c r="H212" s="117"/>
      <c r="I212" s="117"/>
      <c r="J212" s="117"/>
      <c r="K212" s="117"/>
      <c r="L212" s="117"/>
      <c r="M212" s="117"/>
      <c r="N212" s="117"/>
      <c r="O212" s="117"/>
      <c r="P212" s="117"/>
      <c r="Q212" s="117"/>
      <c r="R212" s="117"/>
      <c r="S212" s="117"/>
    </row>
    <row r="213" spans="2:19">
      <c r="B213" s="116"/>
      <c r="C213" s="117"/>
      <c r="D213" s="117"/>
      <c r="E213" s="117"/>
      <c r="F213" s="117"/>
      <c r="G213" s="117"/>
      <c r="H213" s="117"/>
      <c r="I213" s="117"/>
      <c r="J213" s="117"/>
      <c r="K213" s="117"/>
      <c r="L213" s="117"/>
      <c r="M213" s="117"/>
      <c r="N213" s="117"/>
      <c r="O213" s="117"/>
      <c r="P213" s="117"/>
      <c r="Q213" s="117"/>
      <c r="R213" s="117"/>
      <c r="S213" s="117"/>
    </row>
    <row r="214" spans="2:19">
      <c r="B214" s="116"/>
      <c r="C214" s="117"/>
      <c r="D214" s="117"/>
      <c r="E214" s="117"/>
      <c r="F214" s="117"/>
      <c r="G214" s="117"/>
      <c r="H214" s="117"/>
      <c r="I214" s="117"/>
      <c r="J214" s="117"/>
      <c r="K214" s="117"/>
      <c r="L214" s="117"/>
      <c r="M214" s="117"/>
      <c r="N214" s="117"/>
      <c r="O214" s="117"/>
      <c r="P214" s="117"/>
      <c r="Q214" s="117"/>
      <c r="R214" s="117"/>
      <c r="S214" s="117"/>
    </row>
    <row r="215" spans="2:19">
      <c r="B215" s="116"/>
      <c r="C215" s="117"/>
      <c r="D215" s="117"/>
      <c r="E215" s="117"/>
      <c r="F215" s="117"/>
      <c r="G215" s="117"/>
      <c r="H215" s="117"/>
      <c r="I215" s="117"/>
      <c r="J215" s="117"/>
      <c r="K215" s="117"/>
      <c r="L215" s="117"/>
      <c r="M215" s="117"/>
      <c r="N215" s="117"/>
      <c r="O215" s="117"/>
      <c r="P215" s="117"/>
      <c r="Q215" s="117"/>
      <c r="R215" s="117"/>
      <c r="S215" s="117"/>
    </row>
    <row r="216" spans="2:19">
      <c r="B216" s="116"/>
      <c r="C216" s="117"/>
      <c r="D216" s="117"/>
      <c r="E216" s="117"/>
      <c r="F216" s="117"/>
      <c r="G216" s="117"/>
      <c r="H216" s="117"/>
      <c r="I216" s="117"/>
      <c r="J216" s="117"/>
      <c r="K216" s="117"/>
      <c r="L216" s="117"/>
      <c r="M216" s="117"/>
      <c r="N216" s="117"/>
      <c r="O216" s="117"/>
      <c r="P216" s="117"/>
      <c r="Q216" s="117"/>
      <c r="R216" s="117"/>
      <c r="S216" s="117"/>
    </row>
    <row r="217" spans="2:19">
      <c r="B217" s="116"/>
      <c r="C217" s="117"/>
      <c r="D217" s="117"/>
      <c r="E217" s="117"/>
      <c r="F217" s="117"/>
      <c r="G217" s="117"/>
      <c r="H217" s="117"/>
      <c r="I217" s="117"/>
      <c r="J217" s="117"/>
      <c r="K217" s="117"/>
      <c r="L217" s="117"/>
      <c r="M217" s="117"/>
      <c r="N217" s="117"/>
      <c r="O217" s="117"/>
      <c r="P217" s="117"/>
      <c r="Q217" s="117"/>
      <c r="R217" s="117"/>
      <c r="S217" s="117"/>
    </row>
    <row r="218" spans="2:19">
      <c r="B218" s="116"/>
      <c r="C218" s="117"/>
      <c r="D218" s="117"/>
      <c r="E218" s="117"/>
      <c r="F218" s="117"/>
      <c r="G218" s="117"/>
      <c r="H218" s="117"/>
      <c r="I218" s="117"/>
      <c r="J218" s="117"/>
      <c r="K218" s="117"/>
      <c r="L218" s="117"/>
      <c r="M218" s="117"/>
      <c r="N218" s="117"/>
      <c r="O218" s="117"/>
      <c r="P218" s="117"/>
      <c r="Q218" s="117"/>
      <c r="R218" s="117"/>
      <c r="S218" s="117"/>
    </row>
    <row r="219" spans="2:19">
      <c r="B219" s="116"/>
      <c r="C219" s="117"/>
      <c r="D219" s="117"/>
      <c r="E219" s="117"/>
      <c r="F219" s="117"/>
      <c r="G219" s="117"/>
      <c r="H219" s="117"/>
      <c r="I219" s="117"/>
      <c r="J219" s="117"/>
      <c r="K219" s="117"/>
      <c r="L219" s="117"/>
      <c r="M219" s="117"/>
      <c r="N219" s="117"/>
      <c r="O219" s="117"/>
      <c r="P219" s="117"/>
      <c r="Q219" s="117"/>
      <c r="R219" s="117"/>
      <c r="S219" s="117"/>
    </row>
    <row r="220" spans="2:19">
      <c r="B220" s="116"/>
      <c r="C220" s="117"/>
      <c r="D220" s="117"/>
      <c r="E220" s="117"/>
      <c r="F220" s="117"/>
      <c r="G220" s="117"/>
      <c r="H220" s="117"/>
      <c r="I220" s="117"/>
      <c r="J220" s="117"/>
      <c r="K220" s="117"/>
      <c r="L220" s="117"/>
      <c r="M220" s="117"/>
      <c r="N220" s="117"/>
      <c r="O220" s="117"/>
      <c r="P220" s="117"/>
      <c r="Q220" s="117"/>
      <c r="R220" s="117"/>
      <c r="S220" s="117"/>
    </row>
    <row r="221" spans="2:19">
      <c r="B221" s="116"/>
      <c r="C221" s="117"/>
      <c r="D221" s="117"/>
      <c r="E221" s="117"/>
      <c r="F221" s="117"/>
      <c r="G221" s="117"/>
      <c r="H221" s="117"/>
      <c r="I221" s="117"/>
      <c r="J221" s="117"/>
      <c r="K221" s="117"/>
      <c r="L221" s="117"/>
      <c r="M221" s="117"/>
      <c r="N221" s="117"/>
      <c r="O221" s="117"/>
      <c r="P221" s="117"/>
      <c r="Q221" s="117"/>
      <c r="R221" s="117"/>
      <c r="S221" s="117"/>
    </row>
    <row r="222" spans="2:19">
      <c r="B222" s="116"/>
      <c r="C222" s="117"/>
      <c r="D222" s="117"/>
      <c r="E222" s="117"/>
      <c r="F222" s="117"/>
      <c r="G222" s="117"/>
      <c r="H222" s="117"/>
      <c r="I222" s="117"/>
      <c r="J222" s="117"/>
      <c r="K222" s="117"/>
      <c r="L222" s="117"/>
      <c r="M222" s="117"/>
      <c r="N222" s="117"/>
      <c r="O222" s="117"/>
      <c r="P222" s="117"/>
      <c r="Q222" s="117"/>
      <c r="R222" s="117"/>
      <c r="S222" s="117"/>
    </row>
    <row r="223" spans="2:19">
      <c r="B223" s="116"/>
      <c r="C223" s="117"/>
      <c r="D223" s="117"/>
      <c r="E223" s="117"/>
      <c r="F223" s="117"/>
      <c r="G223" s="117"/>
      <c r="H223" s="117"/>
      <c r="I223" s="117"/>
      <c r="J223" s="117"/>
      <c r="K223" s="117"/>
      <c r="L223" s="117"/>
      <c r="M223" s="117"/>
      <c r="N223" s="117"/>
      <c r="O223" s="117"/>
      <c r="P223" s="117"/>
      <c r="Q223" s="117"/>
      <c r="R223" s="117"/>
      <c r="S223" s="117"/>
    </row>
    <row r="224" spans="2:19">
      <c r="B224" s="116"/>
      <c r="C224" s="117"/>
      <c r="D224" s="117"/>
      <c r="E224" s="117"/>
      <c r="F224" s="117"/>
      <c r="G224" s="117"/>
      <c r="H224" s="117"/>
      <c r="I224" s="117"/>
      <c r="J224" s="117"/>
      <c r="K224" s="117"/>
      <c r="L224" s="117"/>
      <c r="M224" s="117"/>
      <c r="N224" s="117"/>
      <c r="O224" s="117"/>
      <c r="P224" s="117"/>
      <c r="Q224" s="117"/>
      <c r="R224" s="117"/>
      <c r="S224" s="117"/>
    </row>
    <row r="225" spans="2:19">
      <c r="B225" s="116"/>
      <c r="C225" s="117"/>
      <c r="D225" s="117"/>
      <c r="E225" s="117"/>
      <c r="F225" s="117"/>
      <c r="G225" s="117"/>
      <c r="H225" s="117"/>
      <c r="I225" s="117"/>
      <c r="J225" s="117"/>
      <c r="K225" s="117"/>
      <c r="L225" s="117"/>
      <c r="M225" s="117"/>
      <c r="N225" s="117"/>
      <c r="O225" s="117"/>
      <c r="P225" s="117"/>
      <c r="Q225" s="117"/>
      <c r="R225" s="117"/>
      <c r="S225" s="117"/>
    </row>
    <row r="226" spans="2:19">
      <c r="B226" s="116"/>
      <c r="C226" s="117"/>
      <c r="D226" s="117"/>
      <c r="E226" s="117"/>
      <c r="F226" s="117"/>
      <c r="G226" s="117"/>
      <c r="H226" s="117"/>
      <c r="I226" s="117"/>
      <c r="J226" s="117"/>
      <c r="K226" s="117"/>
      <c r="L226" s="117"/>
      <c r="M226" s="117"/>
      <c r="N226" s="117"/>
      <c r="O226" s="117"/>
      <c r="P226" s="117"/>
      <c r="Q226" s="117"/>
      <c r="R226" s="117"/>
      <c r="S226" s="117"/>
    </row>
    <row r="227" spans="2:19">
      <c r="B227" s="116"/>
      <c r="C227" s="117"/>
      <c r="D227" s="117"/>
      <c r="E227" s="117"/>
      <c r="F227" s="117"/>
      <c r="G227" s="117"/>
      <c r="H227" s="117"/>
      <c r="I227" s="117"/>
      <c r="J227" s="117"/>
      <c r="K227" s="117"/>
      <c r="L227" s="117"/>
      <c r="M227" s="117"/>
      <c r="N227" s="117"/>
      <c r="O227" s="117"/>
      <c r="P227" s="117"/>
      <c r="Q227" s="117"/>
      <c r="R227" s="117"/>
      <c r="S227" s="117"/>
    </row>
    <row r="228" spans="2:19">
      <c r="B228" s="116"/>
      <c r="C228" s="117"/>
      <c r="D228" s="117"/>
      <c r="E228" s="117"/>
      <c r="F228" s="117"/>
      <c r="G228" s="117"/>
      <c r="H228" s="117"/>
      <c r="I228" s="117"/>
      <c r="J228" s="117"/>
      <c r="K228" s="117"/>
      <c r="L228" s="117"/>
      <c r="M228" s="117"/>
      <c r="N228" s="117"/>
      <c r="O228" s="117"/>
      <c r="P228" s="117"/>
      <c r="Q228" s="117"/>
      <c r="R228" s="117"/>
      <c r="S228" s="117"/>
    </row>
    <row r="229" spans="2:19">
      <c r="B229" s="116"/>
      <c r="C229" s="117"/>
      <c r="D229" s="117"/>
      <c r="E229" s="117"/>
      <c r="F229" s="117"/>
      <c r="G229" s="117"/>
      <c r="H229" s="117"/>
      <c r="I229" s="117"/>
      <c r="J229" s="117"/>
      <c r="K229" s="117"/>
      <c r="L229" s="117"/>
      <c r="M229" s="117"/>
      <c r="N229" s="117"/>
      <c r="O229" s="117"/>
      <c r="P229" s="117"/>
      <c r="Q229" s="117"/>
      <c r="R229" s="117"/>
      <c r="S229" s="117"/>
    </row>
    <row r="230" spans="2:19">
      <c r="B230" s="116"/>
      <c r="C230" s="117"/>
      <c r="D230" s="117"/>
      <c r="E230" s="117"/>
      <c r="F230" s="117"/>
      <c r="G230" s="117"/>
      <c r="H230" s="117"/>
      <c r="I230" s="117"/>
      <c r="J230" s="117"/>
      <c r="K230" s="117"/>
      <c r="L230" s="117"/>
      <c r="M230" s="117"/>
      <c r="N230" s="117"/>
      <c r="O230" s="117"/>
      <c r="P230" s="117"/>
      <c r="Q230" s="117"/>
      <c r="R230" s="117"/>
      <c r="S230" s="117"/>
    </row>
    <row r="231" spans="2:19">
      <c r="B231" s="116"/>
      <c r="C231" s="117"/>
      <c r="D231" s="117"/>
      <c r="E231" s="117"/>
      <c r="F231" s="117"/>
      <c r="G231" s="117"/>
      <c r="H231" s="117"/>
      <c r="I231" s="117"/>
      <c r="J231" s="117"/>
      <c r="K231" s="117"/>
      <c r="L231" s="117"/>
      <c r="M231" s="117"/>
      <c r="N231" s="117"/>
      <c r="O231" s="117"/>
      <c r="P231" s="117"/>
      <c r="Q231" s="117"/>
      <c r="R231" s="117"/>
      <c r="S231" s="117"/>
    </row>
    <row r="232" spans="2:19">
      <c r="B232" s="116"/>
      <c r="C232" s="117"/>
      <c r="D232" s="117"/>
      <c r="E232" s="117"/>
      <c r="F232" s="117"/>
      <c r="G232" s="117"/>
      <c r="H232" s="117"/>
      <c r="I232" s="117"/>
      <c r="J232" s="117"/>
      <c r="K232" s="117"/>
      <c r="L232" s="117"/>
      <c r="M232" s="117"/>
      <c r="N232" s="117"/>
      <c r="O232" s="117"/>
      <c r="P232" s="117"/>
      <c r="Q232" s="117"/>
      <c r="R232" s="117"/>
      <c r="S232" s="117"/>
    </row>
    <row r="233" spans="2:19">
      <c r="B233" s="116"/>
      <c r="C233" s="117"/>
      <c r="D233" s="117"/>
      <c r="E233" s="117"/>
      <c r="F233" s="117"/>
      <c r="G233" s="117"/>
      <c r="H233" s="117"/>
      <c r="I233" s="117"/>
      <c r="J233" s="117"/>
      <c r="K233" s="117"/>
      <c r="L233" s="117"/>
      <c r="M233" s="117"/>
      <c r="N233" s="117"/>
      <c r="O233" s="117"/>
      <c r="P233" s="117"/>
      <c r="Q233" s="117"/>
      <c r="R233" s="117"/>
      <c r="S233" s="117"/>
    </row>
    <row r="234" spans="2:19">
      <c r="B234" s="116"/>
      <c r="C234" s="117"/>
      <c r="D234" s="117"/>
      <c r="E234" s="117"/>
      <c r="F234" s="117"/>
      <c r="G234" s="117"/>
      <c r="H234" s="117"/>
      <c r="I234" s="117"/>
      <c r="J234" s="117"/>
      <c r="K234" s="117"/>
      <c r="L234" s="117"/>
      <c r="M234" s="117"/>
      <c r="N234" s="117"/>
      <c r="O234" s="117"/>
      <c r="P234" s="117"/>
      <c r="Q234" s="117"/>
      <c r="R234" s="117"/>
      <c r="S234" s="117"/>
    </row>
    <row r="235" spans="2:19">
      <c r="B235" s="116"/>
      <c r="C235" s="117"/>
      <c r="D235" s="117"/>
      <c r="E235" s="117"/>
      <c r="F235" s="117"/>
      <c r="G235" s="117"/>
      <c r="H235" s="117"/>
      <c r="I235" s="117"/>
      <c r="J235" s="117"/>
      <c r="K235" s="117"/>
      <c r="L235" s="117"/>
      <c r="M235" s="117"/>
      <c r="N235" s="117"/>
      <c r="O235" s="117"/>
      <c r="P235" s="117"/>
      <c r="Q235" s="117"/>
      <c r="R235" s="117"/>
      <c r="S235" s="117"/>
    </row>
    <row r="236" spans="2:19">
      <c r="B236" s="116"/>
      <c r="C236" s="117"/>
      <c r="D236" s="117"/>
      <c r="E236" s="117"/>
      <c r="F236" s="117"/>
      <c r="G236" s="117"/>
      <c r="H236" s="117"/>
      <c r="I236" s="117"/>
      <c r="J236" s="117"/>
      <c r="K236" s="117"/>
      <c r="L236" s="117"/>
      <c r="M236" s="117"/>
      <c r="N236" s="117"/>
      <c r="O236" s="117"/>
      <c r="P236" s="117"/>
      <c r="Q236" s="117"/>
      <c r="R236" s="117"/>
      <c r="S236" s="117"/>
    </row>
    <row r="237" spans="2:19">
      <c r="B237" s="116"/>
      <c r="C237" s="117"/>
      <c r="D237" s="117"/>
      <c r="E237" s="117"/>
      <c r="F237" s="117"/>
      <c r="G237" s="117"/>
      <c r="H237" s="117"/>
      <c r="I237" s="117"/>
      <c r="J237" s="117"/>
      <c r="K237" s="117"/>
      <c r="L237" s="117"/>
      <c r="M237" s="117"/>
      <c r="N237" s="117"/>
      <c r="O237" s="117"/>
      <c r="P237" s="117"/>
      <c r="Q237" s="117"/>
      <c r="R237" s="117"/>
      <c r="S237" s="117"/>
    </row>
    <row r="238" spans="2:19">
      <c r="B238" s="116"/>
      <c r="C238" s="117"/>
      <c r="D238" s="117"/>
      <c r="E238" s="117"/>
      <c r="F238" s="117"/>
      <c r="G238" s="117"/>
      <c r="H238" s="117"/>
      <c r="I238" s="117"/>
      <c r="J238" s="117"/>
      <c r="K238" s="117"/>
      <c r="L238" s="117"/>
      <c r="M238" s="117"/>
      <c r="N238" s="117"/>
      <c r="O238" s="117"/>
      <c r="P238" s="117"/>
      <c r="Q238" s="117"/>
      <c r="R238" s="117"/>
      <c r="S238" s="117"/>
    </row>
    <row r="239" spans="2:19">
      <c r="B239" s="116"/>
      <c r="C239" s="117"/>
      <c r="D239" s="117"/>
      <c r="E239" s="117"/>
      <c r="F239" s="117"/>
      <c r="G239" s="117"/>
      <c r="H239" s="117"/>
      <c r="I239" s="117"/>
      <c r="J239" s="117"/>
      <c r="K239" s="117"/>
      <c r="L239" s="117"/>
      <c r="M239" s="117"/>
      <c r="N239" s="117"/>
      <c r="O239" s="117"/>
      <c r="P239" s="117"/>
      <c r="Q239" s="117"/>
      <c r="R239" s="117"/>
      <c r="S239" s="117"/>
    </row>
    <row r="240" spans="2:19">
      <c r="B240" s="116"/>
      <c r="C240" s="117"/>
      <c r="D240" s="117"/>
      <c r="E240" s="117"/>
      <c r="F240" s="117"/>
      <c r="G240" s="117"/>
      <c r="H240" s="117"/>
      <c r="I240" s="117"/>
      <c r="J240" s="117"/>
      <c r="K240" s="117"/>
      <c r="L240" s="117"/>
      <c r="M240" s="117"/>
      <c r="N240" s="117"/>
      <c r="O240" s="117"/>
      <c r="P240" s="117"/>
      <c r="Q240" s="117"/>
      <c r="R240" s="117"/>
      <c r="S240" s="117"/>
    </row>
    <row r="241" spans="2:19">
      <c r="B241" s="116"/>
      <c r="C241" s="117"/>
      <c r="D241" s="117"/>
      <c r="E241" s="117"/>
      <c r="F241" s="117"/>
      <c r="G241" s="117"/>
      <c r="H241" s="117"/>
      <c r="I241" s="117"/>
      <c r="J241" s="117"/>
      <c r="K241" s="117"/>
      <c r="L241" s="117"/>
      <c r="M241" s="117"/>
      <c r="N241" s="117"/>
      <c r="O241" s="117"/>
      <c r="P241" s="117"/>
      <c r="Q241" s="117"/>
      <c r="R241" s="117"/>
      <c r="S241" s="117"/>
    </row>
    <row r="242" spans="2:19">
      <c r="B242" s="116"/>
      <c r="C242" s="117"/>
      <c r="D242" s="117"/>
      <c r="E242" s="117"/>
      <c r="F242" s="117"/>
      <c r="G242" s="117"/>
      <c r="H242" s="117"/>
      <c r="I242" s="117"/>
      <c r="J242" s="117"/>
      <c r="K242" s="117"/>
      <c r="L242" s="117"/>
      <c r="M242" s="117"/>
      <c r="N242" s="117"/>
      <c r="O242" s="117"/>
      <c r="P242" s="117"/>
      <c r="Q242" s="117"/>
      <c r="R242" s="117"/>
      <c r="S242" s="117"/>
    </row>
    <row r="243" spans="2:19">
      <c r="B243" s="116"/>
      <c r="C243" s="117"/>
      <c r="D243" s="117"/>
      <c r="E243" s="117"/>
      <c r="F243" s="117"/>
      <c r="G243" s="117"/>
      <c r="H243" s="117"/>
      <c r="I243" s="117"/>
      <c r="J243" s="117"/>
      <c r="K243" s="117"/>
      <c r="L243" s="117"/>
      <c r="M243" s="117"/>
      <c r="N243" s="117"/>
      <c r="O243" s="117"/>
      <c r="P243" s="117"/>
      <c r="Q243" s="117"/>
      <c r="R243" s="117"/>
      <c r="S243" s="117"/>
    </row>
    <row r="244" spans="2:19">
      <c r="B244" s="116"/>
      <c r="C244" s="117"/>
      <c r="D244" s="117"/>
      <c r="E244" s="117"/>
      <c r="F244" s="117"/>
      <c r="G244" s="117"/>
      <c r="H244" s="117"/>
      <c r="I244" s="117"/>
      <c r="J244" s="117"/>
      <c r="K244" s="117"/>
      <c r="L244" s="117"/>
      <c r="M244" s="117"/>
      <c r="N244" s="117"/>
      <c r="O244" s="117"/>
      <c r="P244" s="117"/>
      <c r="Q244" s="117"/>
      <c r="R244" s="117"/>
      <c r="S244" s="117"/>
    </row>
    <row r="245" spans="2:19">
      <c r="B245" s="116"/>
      <c r="C245" s="117"/>
      <c r="D245" s="117"/>
      <c r="E245" s="117"/>
      <c r="F245" s="117"/>
      <c r="G245" s="117"/>
      <c r="H245" s="117"/>
      <c r="I245" s="117"/>
      <c r="J245" s="117"/>
      <c r="K245" s="117"/>
      <c r="L245" s="117"/>
      <c r="M245" s="117"/>
      <c r="N245" s="117"/>
      <c r="O245" s="117"/>
      <c r="P245" s="117"/>
      <c r="Q245" s="117"/>
      <c r="R245" s="117"/>
      <c r="S245" s="117"/>
    </row>
    <row r="246" spans="2:19">
      <c r="B246" s="116"/>
      <c r="C246" s="117"/>
      <c r="D246" s="117"/>
      <c r="E246" s="117"/>
      <c r="F246" s="117"/>
      <c r="G246" s="117"/>
      <c r="H246" s="117"/>
      <c r="I246" s="117"/>
      <c r="J246" s="117"/>
      <c r="K246" s="117"/>
      <c r="L246" s="117"/>
      <c r="M246" s="117"/>
      <c r="N246" s="117"/>
      <c r="O246" s="117"/>
      <c r="P246" s="117"/>
      <c r="Q246" s="117"/>
      <c r="R246" s="117"/>
      <c r="S246" s="117"/>
    </row>
    <row r="247" spans="2:19">
      <c r="B247" s="116"/>
      <c r="C247" s="117"/>
      <c r="D247" s="117"/>
      <c r="E247" s="117"/>
      <c r="F247" s="117"/>
      <c r="G247" s="117"/>
      <c r="H247" s="117"/>
      <c r="I247" s="117"/>
      <c r="J247" s="117"/>
      <c r="K247" s="117"/>
      <c r="L247" s="117"/>
      <c r="M247" s="117"/>
      <c r="N247" s="117"/>
      <c r="O247" s="117"/>
      <c r="P247" s="117"/>
      <c r="Q247" s="117"/>
      <c r="R247" s="117"/>
      <c r="S247" s="117"/>
    </row>
    <row r="248" spans="2:19">
      <c r="B248" s="116"/>
      <c r="C248" s="117"/>
      <c r="D248" s="117"/>
      <c r="E248" s="117"/>
      <c r="F248" s="117"/>
      <c r="G248" s="117"/>
      <c r="H248" s="117"/>
      <c r="I248" s="117"/>
      <c r="J248" s="117"/>
      <c r="K248" s="117"/>
      <c r="L248" s="117"/>
      <c r="M248" s="117"/>
      <c r="N248" s="117"/>
      <c r="O248" s="117"/>
      <c r="P248" s="117"/>
      <c r="Q248" s="117"/>
      <c r="R248" s="117"/>
      <c r="S248" s="117"/>
    </row>
    <row r="249" spans="2:19">
      <c r="B249" s="116"/>
      <c r="C249" s="117"/>
      <c r="D249" s="117"/>
      <c r="E249" s="117"/>
      <c r="F249" s="117"/>
      <c r="G249" s="117"/>
      <c r="H249" s="117"/>
      <c r="I249" s="117"/>
      <c r="J249" s="117"/>
      <c r="K249" s="117"/>
      <c r="L249" s="117"/>
      <c r="M249" s="117"/>
      <c r="N249" s="117"/>
      <c r="O249" s="117"/>
      <c r="P249" s="117"/>
      <c r="Q249" s="117"/>
      <c r="R249" s="117"/>
      <c r="S249" s="117"/>
    </row>
    <row r="250" spans="2:19">
      <c r="B250" s="116"/>
      <c r="C250" s="117"/>
      <c r="D250" s="117"/>
      <c r="E250" s="117"/>
      <c r="F250" s="117"/>
      <c r="G250" s="117"/>
      <c r="H250" s="117"/>
      <c r="I250" s="117"/>
      <c r="J250" s="117"/>
      <c r="K250" s="117"/>
      <c r="L250" s="117"/>
      <c r="M250" s="117"/>
      <c r="N250" s="117"/>
      <c r="O250" s="117"/>
      <c r="P250" s="117"/>
      <c r="Q250" s="117"/>
      <c r="R250" s="117"/>
      <c r="S250" s="117"/>
    </row>
    <row r="251" spans="2:19">
      <c r="B251" s="116"/>
      <c r="C251" s="117"/>
      <c r="D251" s="117"/>
      <c r="E251" s="117"/>
      <c r="F251" s="117"/>
      <c r="G251" s="117"/>
      <c r="H251" s="117"/>
      <c r="I251" s="117"/>
      <c r="J251" s="117"/>
      <c r="K251" s="117"/>
      <c r="L251" s="117"/>
      <c r="M251" s="117"/>
      <c r="N251" s="117"/>
      <c r="O251" s="117"/>
      <c r="P251" s="117"/>
      <c r="Q251" s="117"/>
      <c r="R251" s="117"/>
      <c r="S251" s="117"/>
    </row>
    <row r="252" spans="2:19">
      <c r="B252" s="116"/>
      <c r="C252" s="117"/>
      <c r="D252" s="117"/>
      <c r="E252" s="117"/>
      <c r="F252" s="117"/>
      <c r="G252" s="117"/>
      <c r="H252" s="117"/>
      <c r="I252" s="117"/>
      <c r="J252" s="117"/>
      <c r="K252" s="117"/>
      <c r="L252" s="117"/>
      <c r="M252" s="117"/>
      <c r="N252" s="117"/>
      <c r="O252" s="117"/>
      <c r="P252" s="117"/>
      <c r="Q252" s="117"/>
      <c r="R252" s="117"/>
      <c r="S252" s="117"/>
    </row>
    <row r="253" spans="2:19">
      <c r="B253" s="116"/>
      <c r="C253" s="117"/>
      <c r="D253" s="117"/>
      <c r="E253" s="117"/>
      <c r="F253" s="117"/>
      <c r="G253" s="117"/>
      <c r="H253" s="117"/>
      <c r="I253" s="117"/>
      <c r="J253" s="117"/>
      <c r="K253" s="117"/>
      <c r="L253" s="117"/>
      <c r="M253" s="117"/>
      <c r="N253" s="117"/>
      <c r="O253" s="117"/>
      <c r="P253" s="117"/>
      <c r="Q253" s="117"/>
      <c r="R253" s="117"/>
      <c r="S253" s="117"/>
    </row>
    <row r="254" spans="2:19">
      <c r="B254" s="116"/>
      <c r="C254" s="117"/>
      <c r="D254" s="117"/>
      <c r="E254" s="117"/>
      <c r="F254" s="117"/>
      <c r="G254" s="117"/>
      <c r="H254" s="117"/>
      <c r="I254" s="117"/>
      <c r="J254" s="117"/>
      <c r="K254" s="117"/>
      <c r="L254" s="117"/>
      <c r="M254" s="117"/>
      <c r="N254" s="117"/>
      <c r="O254" s="117"/>
      <c r="P254" s="117"/>
      <c r="Q254" s="117"/>
      <c r="R254" s="117"/>
      <c r="S254" s="117"/>
    </row>
    <row r="255" spans="2:19">
      <c r="B255" s="116"/>
      <c r="C255" s="117"/>
      <c r="D255" s="117"/>
      <c r="E255" s="117"/>
      <c r="F255" s="117"/>
      <c r="G255" s="117"/>
      <c r="H255" s="117"/>
      <c r="I255" s="117"/>
      <c r="J255" s="117"/>
      <c r="K255" s="117"/>
      <c r="L255" s="117"/>
      <c r="M255" s="117"/>
      <c r="N255" s="117"/>
      <c r="O255" s="117"/>
      <c r="P255" s="117"/>
      <c r="Q255" s="117"/>
      <c r="R255" s="117"/>
      <c r="S255" s="117"/>
    </row>
    <row r="256" spans="2:19">
      <c r="B256" s="116"/>
      <c r="C256" s="117"/>
      <c r="D256" s="117"/>
      <c r="E256" s="117"/>
      <c r="F256" s="117"/>
      <c r="G256" s="117"/>
      <c r="H256" s="117"/>
      <c r="I256" s="117"/>
      <c r="J256" s="117"/>
      <c r="K256" s="117"/>
      <c r="L256" s="117"/>
      <c r="M256" s="117"/>
      <c r="N256" s="117"/>
      <c r="O256" s="117"/>
      <c r="P256" s="117"/>
      <c r="Q256" s="117"/>
      <c r="R256" s="117"/>
      <c r="S256" s="117"/>
    </row>
    <row r="257" spans="2:19">
      <c r="B257" s="116"/>
      <c r="C257" s="117"/>
      <c r="D257" s="117"/>
      <c r="E257" s="117"/>
      <c r="F257" s="117"/>
      <c r="G257" s="117"/>
      <c r="H257" s="117"/>
      <c r="I257" s="117"/>
      <c r="J257" s="117"/>
      <c r="K257" s="117"/>
      <c r="L257" s="117"/>
      <c r="M257" s="117"/>
      <c r="N257" s="117"/>
      <c r="O257" s="117"/>
      <c r="P257" s="117"/>
      <c r="Q257" s="117"/>
      <c r="R257" s="117"/>
      <c r="S257" s="117"/>
    </row>
    <row r="258" spans="2:19">
      <c r="B258" s="116"/>
      <c r="C258" s="117"/>
      <c r="D258" s="117"/>
      <c r="E258" s="117"/>
      <c r="F258" s="117"/>
      <c r="G258" s="117"/>
      <c r="H258" s="117"/>
      <c r="I258" s="117"/>
      <c r="J258" s="117"/>
      <c r="K258" s="117"/>
      <c r="L258" s="117"/>
      <c r="M258" s="117"/>
      <c r="N258" s="117"/>
      <c r="O258" s="117"/>
      <c r="P258" s="117"/>
      <c r="Q258" s="117"/>
      <c r="R258" s="117"/>
      <c r="S258" s="117"/>
    </row>
    <row r="259" spans="2:19">
      <c r="B259" s="116"/>
      <c r="C259" s="117"/>
      <c r="D259" s="117"/>
      <c r="E259" s="117"/>
      <c r="F259" s="117"/>
      <c r="G259" s="117"/>
      <c r="H259" s="117"/>
      <c r="I259" s="117"/>
      <c r="J259" s="117"/>
      <c r="K259" s="117"/>
      <c r="L259" s="117"/>
      <c r="M259" s="117"/>
      <c r="N259" s="117"/>
      <c r="O259" s="117"/>
      <c r="P259" s="117"/>
      <c r="Q259" s="117"/>
      <c r="R259" s="117"/>
      <c r="S259" s="117"/>
    </row>
    <row r="260" spans="2:19">
      <c r="B260" s="116"/>
      <c r="C260" s="117"/>
      <c r="D260" s="117"/>
      <c r="E260" s="117"/>
      <c r="F260" s="117"/>
      <c r="G260" s="117"/>
      <c r="H260" s="117"/>
      <c r="I260" s="117"/>
      <c r="J260" s="117"/>
      <c r="K260" s="117"/>
      <c r="L260" s="117"/>
      <c r="M260" s="117"/>
      <c r="N260" s="117"/>
      <c r="O260" s="117"/>
      <c r="P260" s="117"/>
      <c r="Q260" s="117"/>
      <c r="R260" s="117"/>
      <c r="S260" s="117"/>
    </row>
    <row r="261" spans="2:19">
      <c r="B261" s="116"/>
      <c r="C261" s="117"/>
      <c r="D261" s="117"/>
      <c r="E261" s="117"/>
      <c r="F261" s="117"/>
      <c r="G261" s="117"/>
      <c r="H261" s="117"/>
      <c r="I261" s="117"/>
      <c r="J261" s="117"/>
      <c r="K261" s="117"/>
      <c r="L261" s="117"/>
      <c r="M261" s="117"/>
      <c r="N261" s="117"/>
      <c r="O261" s="117"/>
      <c r="P261" s="117"/>
      <c r="Q261" s="117"/>
      <c r="R261" s="117"/>
      <c r="S261" s="117"/>
    </row>
    <row r="262" spans="2:19">
      <c r="B262" s="116"/>
      <c r="C262" s="117"/>
      <c r="D262" s="117"/>
      <c r="E262" s="117"/>
      <c r="F262" s="117"/>
      <c r="G262" s="117"/>
      <c r="H262" s="117"/>
      <c r="I262" s="117"/>
      <c r="J262" s="117"/>
      <c r="K262" s="117"/>
      <c r="L262" s="117"/>
      <c r="M262" s="117"/>
      <c r="N262" s="117"/>
      <c r="O262" s="117"/>
      <c r="P262" s="117"/>
      <c r="Q262" s="117"/>
      <c r="R262" s="117"/>
      <c r="S262" s="117"/>
    </row>
    <row r="263" spans="2:19">
      <c r="B263" s="116"/>
      <c r="C263" s="117"/>
      <c r="D263" s="117"/>
      <c r="E263" s="117"/>
      <c r="F263" s="117"/>
      <c r="G263" s="117"/>
      <c r="H263" s="117"/>
      <c r="I263" s="117"/>
      <c r="J263" s="117"/>
      <c r="K263" s="117"/>
      <c r="L263" s="117"/>
      <c r="M263" s="117"/>
      <c r="N263" s="117"/>
      <c r="O263" s="117"/>
      <c r="P263" s="117"/>
      <c r="Q263" s="117"/>
      <c r="R263" s="117"/>
      <c r="S263" s="117"/>
    </row>
    <row r="264" spans="2:19">
      <c r="B264" s="116"/>
      <c r="C264" s="117"/>
      <c r="D264" s="117"/>
      <c r="E264" s="117"/>
      <c r="F264" s="117"/>
      <c r="G264" s="117"/>
      <c r="H264" s="117"/>
      <c r="I264" s="117"/>
      <c r="J264" s="117"/>
      <c r="K264" s="117"/>
      <c r="L264" s="117"/>
      <c r="M264" s="117"/>
      <c r="N264" s="117"/>
      <c r="O264" s="117"/>
      <c r="P264" s="117"/>
      <c r="Q264" s="117"/>
      <c r="R264" s="117"/>
      <c r="S264" s="117"/>
    </row>
    <row r="265" spans="2:19">
      <c r="B265" s="116"/>
      <c r="C265" s="117"/>
      <c r="D265" s="117"/>
      <c r="E265" s="117"/>
      <c r="F265" s="117"/>
      <c r="G265" s="117"/>
      <c r="H265" s="117"/>
      <c r="I265" s="117"/>
      <c r="J265" s="117"/>
      <c r="K265" s="117"/>
      <c r="L265" s="117"/>
      <c r="M265" s="117"/>
      <c r="N265" s="117"/>
      <c r="O265" s="117"/>
      <c r="P265" s="117"/>
      <c r="Q265" s="117"/>
      <c r="R265" s="117"/>
      <c r="S265" s="117"/>
    </row>
    <row r="266" spans="2:19">
      <c r="B266" s="116"/>
      <c r="C266" s="117"/>
      <c r="D266" s="117"/>
      <c r="E266" s="117"/>
      <c r="F266" s="117"/>
      <c r="G266" s="117"/>
      <c r="H266" s="117"/>
      <c r="I266" s="117"/>
      <c r="J266" s="117"/>
      <c r="K266" s="117"/>
      <c r="L266" s="117"/>
      <c r="M266" s="117"/>
      <c r="N266" s="117"/>
      <c r="O266" s="117"/>
      <c r="P266" s="117"/>
      <c r="Q266" s="117"/>
      <c r="R266" s="117"/>
      <c r="S266" s="117"/>
    </row>
    <row r="267" spans="2:19">
      <c r="B267" s="116"/>
      <c r="C267" s="117"/>
      <c r="D267" s="117"/>
      <c r="E267" s="117"/>
      <c r="F267" s="117"/>
      <c r="G267" s="117"/>
      <c r="H267" s="117"/>
      <c r="I267" s="117"/>
      <c r="J267" s="117"/>
      <c r="K267" s="117"/>
      <c r="L267" s="117"/>
      <c r="M267" s="117"/>
      <c r="N267" s="117"/>
      <c r="O267" s="117"/>
      <c r="P267" s="117"/>
      <c r="Q267" s="117"/>
      <c r="R267" s="117"/>
      <c r="S267" s="117"/>
    </row>
    <row r="268" spans="2:19">
      <c r="B268" s="116"/>
      <c r="C268" s="117"/>
      <c r="D268" s="117"/>
      <c r="E268" s="117"/>
      <c r="F268" s="117"/>
      <c r="G268" s="117"/>
      <c r="H268" s="117"/>
      <c r="I268" s="117"/>
      <c r="J268" s="117"/>
      <c r="K268" s="117"/>
      <c r="L268" s="117"/>
      <c r="M268" s="117"/>
      <c r="N268" s="117"/>
      <c r="O268" s="117"/>
      <c r="P268" s="117"/>
      <c r="Q268" s="117"/>
      <c r="R268" s="117"/>
      <c r="S268" s="117"/>
    </row>
    <row r="269" spans="2:19">
      <c r="B269" s="116"/>
      <c r="C269" s="117"/>
      <c r="D269" s="117"/>
      <c r="E269" s="117"/>
      <c r="F269" s="117"/>
      <c r="G269" s="117"/>
      <c r="H269" s="117"/>
      <c r="I269" s="117"/>
      <c r="J269" s="117"/>
      <c r="K269" s="117"/>
      <c r="L269" s="117"/>
      <c r="M269" s="117"/>
      <c r="N269" s="117"/>
      <c r="O269" s="117"/>
      <c r="P269" s="117"/>
      <c r="Q269" s="117"/>
      <c r="R269" s="117"/>
      <c r="S269" s="117"/>
    </row>
    <row r="270" spans="2:19">
      <c r="B270" s="116"/>
      <c r="C270" s="117"/>
      <c r="D270" s="117"/>
      <c r="E270" s="117"/>
      <c r="F270" s="117"/>
      <c r="G270" s="117"/>
      <c r="H270" s="117"/>
      <c r="I270" s="117"/>
      <c r="J270" s="117"/>
      <c r="K270" s="117"/>
      <c r="L270" s="117"/>
      <c r="M270" s="117"/>
      <c r="N270" s="117"/>
      <c r="O270" s="117"/>
      <c r="P270" s="117"/>
      <c r="Q270" s="117"/>
      <c r="R270" s="117"/>
      <c r="S270" s="117"/>
    </row>
    <row r="271" spans="2:19">
      <c r="B271" s="116"/>
      <c r="C271" s="117"/>
      <c r="D271" s="117"/>
      <c r="E271" s="117"/>
      <c r="F271" s="117"/>
      <c r="G271" s="117"/>
      <c r="H271" s="117"/>
      <c r="I271" s="117"/>
      <c r="J271" s="117"/>
      <c r="K271" s="117"/>
      <c r="L271" s="117"/>
      <c r="M271" s="117"/>
      <c r="N271" s="117"/>
      <c r="O271" s="117"/>
      <c r="P271" s="117"/>
      <c r="Q271" s="117"/>
      <c r="R271" s="117"/>
      <c r="S271" s="117"/>
    </row>
    <row r="272" spans="2:19">
      <c r="B272" s="116"/>
      <c r="C272" s="117"/>
      <c r="D272" s="117"/>
      <c r="E272" s="117"/>
      <c r="F272" s="117"/>
      <c r="G272" s="117"/>
      <c r="H272" s="117"/>
      <c r="I272" s="117"/>
      <c r="J272" s="117"/>
      <c r="K272" s="117"/>
      <c r="L272" s="117"/>
      <c r="M272" s="117"/>
      <c r="N272" s="117"/>
      <c r="O272" s="117"/>
      <c r="P272" s="117"/>
      <c r="Q272" s="117"/>
      <c r="R272" s="117"/>
      <c r="S272" s="117"/>
    </row>
    <row r="273" spans="2:19">
      <c r="B273" s="116"/>
      <c r="C273" s="117"/>
      <c r="D273" s="117"/>
      <c r="E273" s="117"/>
      <c r="F273" s="117"/>
      <c r="G273" s="117"/>
      <c r="H273" s="117"/>
      <c r="I273" s="117"/>
      <c r="J273" s="117"/>
      <c r="K273" s="117"/>
      <c r="L273" s="117"/>
      <c r="M273" s="117"/>
      <c r="N273" s="117"/>
      <c r="O273" s="117"/>
      <c r="P273" s="117"/>
      <c r="Q273" s="117"/>
      <c r="R273" s="117"/>
      <c r="S273" s="117"/>
    </row>
    <row r="274" spans="2:19">
      <c r="B274" s="116"/>
      <c r="C274" s="117"/>
      <c r="D274" s="117"/>
      <c r="E274" s="117"/>
      <c r="F274" s="117"/>
      <c r="G274" s="117"/>
      <c r="H274" s="117"/>
      <c r="I274" s="117"/>
      <c r="J274" s="117"/>
      <c r="K274" s="117"/>
      <c r="L274" s="117"/>
      <c r="M274" s="117"/>
      <c r="N274" s="117"/>
      <c r="O274" s="117"/>
      <c r="P274" s="117"/>
      <c r="Q274" s="117"/>
      <c r="R274" s="117"/>
      <c r="S274" s="117"/>
    </row>
    <row r="275" spans="2:19">
      <c r="B275" s="116"/>
      <c r="C275" s="117"/>
      <c r="D275" s="117"/>
      <c r="E275" s="117"/>
      <c r="F275" s="117"/>
      <c r="G275" s="117"/>
      <c r="H275" s="117"/>
      <c r="I275" s="117"/>
      <c r="J275" s="117"/>
      <c r="K275" s="117"/>
      <c r="L275" s="117"/>
      <c r="M275" s="117"/>
      <c r="N275" s="117"/>
      <c r="O275" s="117"/>
      <c r="P275" s="117"/>
      <c r="Q275" s="117"/>
      <c r="R275" s="117"/>
      <c r="S275" s="117"/>
    </row>
    <row r="276" spans="2:19">
      <c r="B276" s="116"/>
      <c r="C276" s="117"/>
      <c r="D276" s="117"/>
      <c r="E276" s="117"/>
      <c r="F276" s="117"/>
      <c r="G276" s="117"/>
      <c r="H276" s="117"/>
      <c r="I276" s="117"/>
      <c r="J276" s="117"/>
      <c r="K276" s="117"/>
      <c r="L276" s="117"/>
      <c r="M276" s="117"/>
      <c r="N276" s="117"/>
      <c r="O276" s="117"/>
      <c r="P276" s="117"/>
      <c r="Q276" s="117"/>
      <c r="R276" s="117"/>
      <c r="S276" s="117"/>
    </row>
    <row r="277" spans="2:19">
      <c r="B277" s="116"/>
      <c r="C277" s="117"/>
      <c r="D277" s="117"/>
      <c r="E277" s="117"/>
      <c r="F277" s="117"/>
      <c r="G277" s="117"/>
      <c r="H277" s="117"/>
      <c r="I277" s="117"/>
      <c r="J277" s="117"/>
      <c r="K277" s="117"/>
      <c r="L277" s="117"/>
      <c r="M277" s="117"/>
      <c r="N277" s="117"/>
      <c r="O277" s="117"/>
      <c r="P277" s="117"/>
      <c r="Q277" s="117"/>
      <c r="R277" s="117"/>
      <c r="S277" s="117"/>
    </row>
    <row r="278" spans="2:19">
      <c r="B278" s="116"/>
      <c r="C278" s="117"/>
      <c r="D278" s="117"/>
      <c r="E278" s="117"/>
      <c r="F278" s="117"/>
      <c r="G278" s="117"/>
      <c r="H278" s="117"/>
      <c r="I278" s="117"/>
      <c r="J278" s="117"/>
      <c r="K278" s="117"/>
      <c r="L278" s="117"/>
      <c r="M278" s="117"/>
      <c r="N278" s="117"/>
      <c r="O278" s="117"/>
      <c r="P278" s="117"/>
      <c r="Q278" s="117"/>
      <c r="R278" s="117"/>
      <c r="S278" s="117"/>
    </row>
    <row r="279" spans="2:19">
      <c r="B279" s="116"/>
      <c r="C279" s="117"/>
      <c r="D279" s="117"/>
      <c r="E279" s="117"/>
      <c r="F279" s="117"/>
      <c r="G279" s="117"/>
      <c r="H279" s="117"/>
      <c r="I279" s="117"/>
      <c r="J279" s="117"/>
      <c r="K279" s="117"/>
      <c r="L279" s="117"/>
      <c r="M279" s="117"/>
      <c r="N279" s="117"/>
      <c r="O279" s="117"/>
      <c r="P279" s="117"/>
      <c r="Q279" s="117"/>
      <c r="R279" s="117"/>
      <c r="S279" s="117"/>
    </row>
    <row r="280" spans="2:19">
      <c r="B280" s="116"/>
      <c r="C280" s="117"/>
      <c r="D280" s="117"/>
      <c r="E280" s="117"/>
      <c r="F280" s="117"/>
      <c r="G280" s="117"/>
      <c r="H280" s="117"/>
      <c r="I280" s="117"/>
      <c r="J280" s="117"/>
      <c r="K280" s="117"/>
      <c r="L280" s="117"/>
      <c r="M280" s="117"/>
      <c r="N280" s="117"/>
      <c r="O280" s="117"/>
      <c r="P280" s="117"/>
      <c r="Q280" s="117"/>
      <c r="R280" s="117"/>
      <c r="S280" s="117"/>
    </row>
    <row r="281" spans="2:19">
      <c r="B281" s="116"/>
      <c r="C281" s="117"/>
      <c r="D281" s="117"/>
      <c r="E281" s="117"/>
      <c r="F281" s="117"/>
      <c r="G281" s="117"/>
      <c r="H281" s="117"/>
      <c r="I281" s="117"/>
      <c r="J281" s="117"/>
      <c r="K281" s="117"/>
      <c r="L281" s="117"/>
      <c r="M281" s="117"/>
      <c r="N281" s="117"/>
      <c r="O281" s="117"/>
      <c r="P281" s="117"/>
      <c r="Q281" s="117"/>
      <c r="R281" s="117"/>
      <c r="S281" s="117"/>
    </row>
    <row r="282" spans="2:19">
      <c r="B282" s="116"/>
      <c r="C282" s="117"/>
      <c r="D282" s="117"/>
      <c r="E282" s="117"/>
      <c r="F282" s="117"/>
      <c r="G282" s="117"/>
      <c r="H282" s="117"/>
      <c r="I282" s="117"/>
      <c r="J282" s="117"/>
      <c r="K282" s="117"/>
      <c r="L282" s="117"/>
      <c r="M282" s="117"/>
      <c r="N282" s="117"/>
      <c r="O282" s="117"/>
      <c r="P282" s="117"/>
      <c r="Q282" s="117"/>
      <c r="R282" s="117"/>
      <c r="S282" s="117"/>
    </row>
    <row r="283" spans="2:19">
      <c r="B283" s="116"/>
      <c r="C283" s="117"/>
      <c r="D283" s="117"/>
      <c r="E283" s="117"/>
      <c r="F283" s="117"/>
      <c r="G283" s="117"/>
      <c r="H283" s="117"/>
      <c r="I283" s="117"/>
      <c r="J283" s="117"/>
      <c r="K283" s="117"/>
      <c r="L283" s="117"/>
      <c r="M283" s="117"/>
      <c r="N283" s="117"/>
      <c r="O283" s="117"/>
      <c r="P283" s="117"/>
      <c r="Q283" s="117"/>
      <c r="R283" s="117"/>
      <c r="S283" s="117"/>
    </row>
    <row r="284" spans="2:19">
      <c r="B284" s="116"/>
      <c r="C284" s="117"/>
      <c r="D284" s="117"/>
      <c r="E284" s="117"/>
      <c r="F284" s="117"/>
      <c r="G284" s="117"/>
      <c r="H284" s="117"/>
      <c r="I284" s="117"/>
      <c r="J284" s="117"/>
      <c r="K284" s="117"/>
      <c r="L284" s="117"/>
      <c r="M284" s="117"/>
      <c r="N284" s="117"/>
      <c r="O284" s="117"/>
      <c r="P284" s="117"/>
      <c r="Q284" s="117"/>
      <c r="R284" s="117"/>
      <c r="S284" s="117"/>
    </row>
    <row r="285" spans="2:19">
      <c r="B285" s="116"/>
      <c r="C285" s="117"/>
      <c r="D285" s="117"/>
      <c r="E285" s="117"/>
      <c r="F285" s="117"/>
      <c r="G285" s="117"/>
      <c r="H285" s="117"/>
      <c r="I285" s="117"/>
      <c r="J285" s="117"/>
      <c r="K285" s="117"/>
      <c r="L285" s="117"/>
      <c r="M285" s="117"/>
      <c r="N285" s="117"/>
      <c r="O285" s="117"/>
      <c r="P285" s="117"/>
      <c r="Q285" s="117"/>
      <c r="R285" s="117"/>
      <c r="S285" s="117"/>
    </row>
    <row r="286" spans="2:19">
      <c r="B286" s="116"/>
      <c r="C286" s="117"/>
      <c r="D286" s="117"/>
      <c r="E286" s="117"/>
      <c r="F286" s="117"/>
      <c r="G286" s="117"/>
      <c r="H286" s="117"/>
      <c r="I286" s="117"/>
      <c r="J286" s="117"/>
      <c r="K286" s="117"/>
      <c r="L286" s="117"/>
      <c r="M286" s="117"/>
      <c r="N286" s="117"/>
      <c r="O286" s="117"/>
      <c r="P286" s="117"/>
      <c r="Q286" s="117"/>
      <c r="R286" s="117"/>
      <c r="S286" s="117"/>
    </row>
    <row r="287" spans="2:19">
      <c r="B287" s="116"/>
      <c r="C287" s="117"/>
      <c r="D287" s="117"/>
      <c r="E287" s="117"/>
      <c r="F287" s="117"/>
      <c r="G287" s="117"/>
      <c r="H287" s="117"/>
      <c r="I287" s="117"/>
      <c r="J287" s="117"/>
      <c r="K287" s="117"/>
      <c r="L287" s="117"/>
      <c r="M287" s="117"/>
      <c r="N287" s="117"/>
      <c r="O287" s="117"/>
      <c r="P287" s="117"/>
      <c r="Q287" s="117"/>
      <c r="R287" s="117"/>
      <c r="S287" s="117"/>
    </row>
    <row r="288" spans="2:19">
      <c r="B288" s="116"/>
      <c r="C288" s="117"/>
      <c r="D288" s="117"/>
      <c r="E288" s="117"/>
      <c r="F288" s="117"/>
      <c r="G288" s="117"/>
      <c r="H288" s="117"/>
      <c r="I288" s="117"/>
      <c r="J288" s="117"/>
      <c r="K288" s="117"/>
      <c r="L288" s="117"/>
      <c r="M288" s="117"/>
      <c r="N288" s="117"/>
      <c r="O288" s="117"/>
      <c r="P288" s="117"/>
      <c r="Q288" s="117"/>
      <c r="R288" s="117"/>
      <c r="S288" s="117"/>
    </row>
    <row r="289" spans="2:19">
      <c r="B289" s="116"/>
      <c r="C289" s="117"/>
      <c r="D289" s="117"/>
      <c r="E289" s="117"/>
      <c r="F289" s="117"/>
      <c r="G289" s="117"/>
      <c r="H289" s="117"/>
      <c r="I289" s="117"/>
      <c r="J289" s="117"/>
      <c r="K289" s="117"/>
      <c r="L289" s="117"/>
      <c r="M289" s="117"/>
      <c r="N289" s="117"/>
      <c r="O289" s="117"/>
      <c r="P289" s="117"/>
      <c r="Q289" s="117"/>
      <c r="R289" s="117"/>
      <c r="S289" s="117"/>
    </row>
    <row r="290" spans="2:19">
      <c r="B290" s="116"/>
      <c r="C290" s="117"/>
      <c r="D290" s="117"/>
      <c r="E290" s="117"/>
      <c r="F290" s="117"/>
      <c r="G290" s="117"/>
      <c r="H290" s="117"/>
      <c r="I290" s="117"/>
      <c r="J290" s="117"/>
      <c r="K290" s="117"/>
      <c r="L290" s="117"/>
      <c r="M290" s="117"/>
      <c r="N290" s="117"/>
      <c r="O290" s="117"/>
      <c r="P290" s="117"/>
      <c r="Q290" s="117"/>
      <c r="R290" s="117"/>
      <c r="S290" s="117"/>
    </row>
    <row r="291" spans="2:19">
      <c r="B291" s="116"/>
      <c r="C291" s="117"/>
      <c r="D291" s="117"/>
      <c r="E291" s="117"/>
      <c r="F291" s="117"/>
      <c r="G291" s="117"/>
      <c r="H291" s="117"/>
      <c r="I291" s="117"/>
      <c r="J291" s="117"/>
      <c r="K291" s="117"/>
      <c r="L291" s="117"/>
      <c r="M291" s="117"/>
      <c r="N291" s="117"/>
      <c r="O291" s="117"/>
      <c r="P291" s="117"/>
      <c r="Q291" s="117"/>
      <c r="R291" s="117"/>
      <c r="S291" s="117"/>
    </row>
    <row r="292" spans="2:19">
      <c r="B292" s="116"/>
      <c r="C292" s="117"/>
      <c r="D292" s="117"/>
      <c r="E292" s="117"/>
      <c r="F292" s="117"/>
      <c r="G292" s="117"/>
      <c r="H292" s="117"/>
      <c r="I292" s="117"/>
      <c r="J292" s="117"/>
      <c r="K292" s="117"/>
      <c r="L292" s="117"/>
      <c r="M292" s="117"/>
      <c r="N292" s="117"/>
      <c r="O292" s="117"/>
      <c r="P292" s="117"/>
      <c r="Q292" s="117"/>
      <c r="R292" s="117"/>
      <c r="S292" s="117"/>
    </row>
    <row r="293" spans="2:19">
      <c r="B293" s="116"/>
      <c r="C293" s="117"/>
      <c r="D293" s="117"/>
      <c r="E293" s="117"/>
      <c r="F293" s="117"/>
      <c r="G293" s="117"/>
      <c r="H293" s="117"/>
      <c r="I293" s="117"/>
      <c r="J293" s="117"/>
      <c r="K293" s="117"/>
      <c r="L293" s="117"/>
      <c r="M293" s="117"/>
      <c r="N293" s="117"/>
      <c r="O293" s="117"/>
      <c r="P293" s="117"/>
      <c r="Q293" s="117"/>
      <c r="R293" s="117"/>
      <c r="S293" s="117"/>
    </row>
    <row r="294" spans="2:19">
      <c r="B294" s="116"/>
      <c r="C294" s="117"/>
      <c r="D294" s="117"/>
      <c r="E294" s="117"/>
      <c r="F294" s="117"/>
      <c r="G294" s="117"/>
      <c r="H294" s="117"/>
      <c r="I294" s="117"/>
      <c r="J294" s="117"/>
      <c r="K294" s="117"/>
      <c r="L294" s="117"/>
      <c r="M294" s="117"/>
      <c r="N294" s="117"/>
      <c r="O294" s="117"/>
      <c r="P294" s="117"/>
      <c r="Q294" s="117"/>
      <c r="R294" s="117"/>
      <c r="S294" s="117"/>
    </row>
    <row r="295" spans="2:19">
      <c r="B295" s="116"/>
      <c r="C295" s="117"/>
      <c r="D295" s="117"/>
      <c r="E295" s="117"/>
      <c r="F295" s="117"/>
      <c r="G295" s="117"/>
      <c r="H295" s="117"/>
      <c r="I295" s="117"/>
      <c r="J295" s="117"/>
      <c r="K295" s="117"/>
      <c r="L295" s="117"/>
      <c r="M295" s="117"/>
      <c r="N295" s="117"/>
      <c r="O295" s="117"/>
      <c r="P295" s="117"/>
      <c r="Q295" s="117"/>
      <c r="R295" s="117"/>
      <c r="S295" s="117"/>
    </row>
    <row r="296" spans="2:19">
      <c r="B296" s="116"/>
      <c r="C296" s="117"/>
      <c r="D296" s="117"/>
      <c r="E296" s="117"/>
      <c r="F296" s="117"/>
      <c r="G296" s="117"/>
      <c r="H296" s="117"/>
      <c r="I296" s="117"/>
      <c r="J296" s="117"/>
      <c r="K296" s="117"/>
      <c r="L296" s="117"/>
      <c r="M296" s="117"/>
      <c r="N296" s="117"/>
      <c r="O296" s="117"/>
      <c r="P296" s="117"/>
      <c r="Q296" s="117"/>
      <c r="R296" s="117"/>
      <c r="S296" s="117"/>
    </row>
    <row r="297" spans="2:19">
      <c r="B297" s="116"/>
      <c r="C297" s="117"/>
      <c r="D297" s="117"/>
      <c r="E297" s="117"/>
      <c r="F297" s="117"/>
      <c r="G297" s="117"/>
      <c r="H297" s="117"/>
      <c r="I297" s="117"/>
      <c r="J297" s="117"/>
      <c r="K297" s="117"/>
      <c r="L297" s="117"/>
      <c r="M297" s="117"/>
      <c r="N297" s="117"/>
      <c r="O297" s="117"/>
      <c r="P297" s="117"/>
      <c r="Q297" s="117"/>
      <c r="R297" s="117"/>
      <c r="S297" s="117"/>
    </row>
    <row r="298" spans="2:19">
      <c r="B298" s="116"/>
      <c r="C298" s="117"/>
      <c r="D298" s="117"/>
      <c r="E298" s="117"/>
      <c r="F298" s="117"/>
      <c r="G298" s="117"/>
      <c r="H298" s="117"/>
      <c r="I298" s="117"/>
      <c r="J298" s="117"/>
      <c r="K298" s="117"/>
      <c r="L298" s="117"/>
      <c r="M298" s="117"/>
      <c r="N298" s="117"/>
      <c r="O298" s="117"/>
      <c r="P298" s="117"/>
      <c r="Q298" s="117"/>
      <c r="R298" s="117"/>
      <c r="S298" s="117"/>
    </row>
    <row r="299" spans="2:19">
      <c r="B299" s="116"/>
      <c r="C299" s="117"/>
      <c r="D299" s="117"/>
      <c r="E299" s="117"/>
      <c r="F299" s="117"/>
      <c r="G299" s="117"/>
      <c r="H299" s="117"/>
      <c r="I299" s="117"/>
      <c r="J299" s="117"/>
      <c r="K299" s="117"/>
      <c r="L299" s="117"/>
      <c r="M299" s="117"/>
      <c r="N299" s="117"/>
      <c r="O299" s="117"/>
      <c r="P299" s="117"/>
      <c r="Q299" s="117"/>
      <c r="R299" s="117"/>
      <c r="S299" s="117"/>
    </row>
    <row r="300" spans="2:19">
      <c r="B300" s="116"/>
      <c r="C300" s="117"/>
      <c r="D300" s="117"/>
      <c r="E300" s="117"/>
      <c r="F300" s="117"/>
      <c r="G300" s="117"/>
      <c r="H300" s="117"/>
      <c r="I300" s="117"/>
      <c r="J300" s="117"/>
      <c r="K300" s="117"/>
      <c r="L300" s="117"/>
      <c r="M300" s="117"/>
      <c r="N300" s="117"/>
      <c r="O300" s="117"/>
      <c r="P300" s="117"/>
      <c r="Q300" s="117"/>
      <c r="R300" s="117"/>
      <c r="S300" s="117"/>
    </row>
    <row r="301" spans="2:19">
      <c r="B301" s="116"/>
      <c r="C301" s="117"/>
      <c r="D301" s="117"/>
      <c r="E301" s="117"/>
      <c r="F301" s="117"/>
      <c r="G301" s="117"/>
      <c r="H301" s="117"/>
      <c r="I301" s="117"/>
      <c r="J301" s="117"/>
      <c r="K301" s="117"/>
      <c r="L301" s="117"/>
      <c r="M301" s="117"/>
      <c r="N301" s="117"/>
      <c r="O301" s="117"/>
      <c r="P301" s="117"/>
      <c r="Q301" s="117"/>
      <c r="R301" s="117"/>
      <c r="S301" s="117"/>
    </row>
    <row r="302" spans="2:19">
      <c r="B302" s="116"/>
      <c r="C302" s="117"/>
      <c r="D302" s="117"/>
      <c r="E302" s="117"/>
      <c r="F302" s="117"/>
      <c r="G302" s="117"/>
      <c r="H302" s="117"/>
      <c r="I302" s="117"/>
      <c r="J302" s="117"/>
      <c r="K302" s="117"/>
      <c r="L302" s="117"/>
      <c r="M302" s="117"/>
      <c r="N302" s="117"/>
      <c r="O302" s="117"/>
      <c r="P302" s="117"/>
      <c r="Q302" s="117"/>
      <c r="R302" s="117"/>
      <c r="S302" s="117"/>
    </row>
    <row r="303" spans="2:19">
      <c r="B303" s="116"/>
      <c r="C303" s="117"/>
      <c r="D303" s="117"/>
      <c r="E303" s="117"/>
      <c r="F303" s="117"/>
      <c r="G303" s="117"/>
      <c r="H303" s="117"/>
      <c r="I303" s="117"/>
      <c r="J303" s="117"/>
      <c r="K303" s="117"/>
      <c r="L303" s="117"/>
      <c r="M303" s="117"/>
      <c r="N303" s="117"/>
      <c r="O303" s="117"/>
      <c r="P303" s="117"/>
      <c r="Q303" s="117"/>
      <c r="R303" s="117"/>
      <c r="S303" s="117"/>
    </row>
    <row r="304" spans="2:19">
      <c r="B304" s="116"/>
      <c r="C304" s="117"/>
      <c r="D304" s="117"/>
      <c r="E304" s="117"/>
      <c r="F304" s="117"/>
      <c r="G304" s="117"/>
      <c r="H304" s="117"/>
      <c r="I304" s="117"/>
      <c r="J304" s="117"/>
      <c r="K304" s="117"/>
      <c r="L304" s="117"/>
      <c r="M304" s="117"/>
      <c r="N304" s="117"/>
      <c r="O304" s="117"/>
      <c r="P304" s="117"/>
      <c r="Q304" s="117"/>
      <c r="R304" s="117"/>
      <c r="S304" s="117"/>
    </row>
    <row r="305" spans="2:19">
      <c r="B305" s="116"/>
      <c r="C305" s="117"/>
      <c r="D305" s="117"/>
      <c r="E305" s="117"/>
      <c r="F305" s="117"/>
      <c r="G305" s="117"/>
      <c r="H305" s="117"/>
      <c r="I305" s="117"/>
      <c r="J305" s="117"/>
      <c r="K305" s="117"/>
      <c r="L305" s="117"/>
      <c r="M305" s="117"/>
      <c r="N305" s="117"/>
      <c r="O305" s="117"/>
      <c r="P305" s="117"/>
      <c r="Q305" s="117"/>
      <c r="R305" s="117"/>
      <c r="S305" s="117"/>
    </row>
    <row r="306" spans="2:19">
      <c r="B306" s="116"/>
      <c r="C306" s="117"/>
      <c r="D306" s="117"/>
      <c r="E306" s="117"/>
      <c r="F306" s="117"/>
      <c r="G306" s="117"/>
      <c r="H306" s="117"/>
      <c r="I306" s="117"/>
      <c r="J306" s="117"/>
      <c r="K306" s="117"/>
      <c r="L306" s="117"/>
      <c r="M306" s="117"/>
      <c r="N306" s="117"/>
      <c r="O306" s="117"/>
      <c r="P306" s="117"/>
      <c r="Q306" s="117"/>
      <c r="R306" s="117"/>
      <c r="S306" s="117"/>
    </row>
    <row r="307" spans="2:19">
      <c r="B307" s="116"/>
      <c r="C307" s="117"/>
      <c r="D307" s="117"/>
      <c r="E307" s="117"/>
      <c r="F307" s="117"/>
      <c r="G307" s="117"/>
      <c r="H307" s="117"/>
      <c r="I307" s="117"/>
      <c r="J307" s="117"/>
      <c r="K307" s="117"/>
      <c r="L307" s="117"/>
      <c r="M307" s="117"/>
      <c r="N307" s="117"/>
      <c r="O307" s="117"/>
      <c r="P307" s="117"/>
      <c r="Q307" s="117"/>
      <c r="R307" s="117"/>
      <c r="S307" s="117"/>
    </row>
    <row r="308" spans="2:19">
      <c r="B308" s="116"/>
      <c r="C308" s="117"/>
      <c r="D308" s="117"/>
      <c r="E308" s="117"/>
      <c r="F308" s="117"/>
      <c r="G308" s="117"/>
      <c r="H308" s="117"/>
      <c r="I308" s="117"/>
      <c r="J308" s="117"/>
      <c r="K308" s="117"/>
      <c r="L308" s="117"/>
      <c r="M308" s="117"/>
      <c r="N308" s="117"/>
      <c r="O308" s="117"/>
      <c r="P308" s="117"/>
      <c r="Q308" s="117"/>
      <c r="R308" s="117"/>
      <c r="S308" s="117"/>
    </row>
    <row r="309" spans="2:19">
      <c r="B309" s="116"/>
      <c r="C309" s="117"/>
      <c r="D309" s="117"/>
      <c r="E309" s="117"/>
      <c r="F309" s="117"/>
      <c r="G309" s="117"/>
      <c r="H309" s="117"/>
      <c r="I309" s="117"/>
      <c r="J309" s="117"/>
      <c r="K309" s="117"/>
      <c r="L309" s="117"/>
      <c r="M309" s="117"/>
      <c r="N309" s="117"/>
      <c r="O309" s="117"/>
      <c r="P309" s="117"/>
      <c r="Q309" s="117"/>
      <c r="R309" s="117"/>
      <c r="S309" s="117"/>
    </row>
    <row r="310" spans="2:19">
      <c r="B310" s="116"/>
      <c r="C310" s="117"/>
      <c r="D310" s="117"/>
      <c r="E310" s="117"/>
      <c r="F310" s="117"/>
      <c r="G310" s="117"/>
      <c r="H310" s="117"/>
      <c r="I310" s="117"/>
      <c r="J310" s="117"/>
      <c r="K310" s="117"/>
      <c r="L310" s="117"/>
      <c r="M310" s="117"/>
      <c r="N310" s="117"/>
      <c r="O310" s="117"/>
      <c r="P310" s="117"/>
      <c r="Q310" s="117"/>
      <c r="R310" s="117"/>
      <c r="S310" s="117"/>
    </row>
    <row r="311" spans="2:19">
      <c r="B311" s="116"/>
      <c r="C311" s="117"/>
      <c r="D311" s="117"/>
      <c r="E311" s="117"/>
      <c r="F311" s="117"/>
      <c r="G311" s="117"/>
      <c r="H311" s="117"/>
      <c r="I311" s="117"/>
      <c r="J311" s="117"/>
      <c r="K311" s="117"/>
      <c r="L311" s="117"/>
      <c r="M311" s="117"/>
      <c r="N311" s="117"/>
      <c r="O311" s="117"/>
      <c r="P311" s="117"/>
      <c r="Q311" s="117"/>
      <c r="R311" s="117"/>
      <c r="S311" s="117"/>
    </row>
    <row r="312" spans="2:19">
      <c r="B312" s="116"/>
      <c r="C312" s="117"/>
      <c r="D312" s="117"/>
      <c r="E312" s="117"/>
      <c r="F312" s="117"/>
      <c r="G312" s="117"/>
      <c r="H312" s="117"/>
      <c r="I312" s="117"/>
      <c r="J312" s="117"/>
      <c r="K312" s="117"/>
      <c r="L312" s="117"/>
      <c r="M312" s="117"/>
      <c r="N312" s="117"/>
      <c r="O312" s="117"/>
      <c r="P312" s="117"/>
      <c r="Q312" s="117"/>
      <c r="R312" s="117"/>
      <c r="S312" s="117"/>
    </row>
    <row r="313" spans="2:19">
      <c r="B313" s="116"/>
      <c r="C313" s="117"/>
      <c r="D313" s="117"/>
      <c r="E313" s="117"/>
      <c r="F313" s="117"/>
      <c r="G313" s="117"/>
      <c r="H313" s="117"/>
      <c r="I313" s="117"/>
      <c r="J313" s="117"/>
      <c r="K313" s="117"/>
      <c r="L313" s="117"/>
      <c r="M313" s="117"/>
      <c r="N313" s="117"/>
      <c r="O313" s="117"/>
      <c r="P313" s="117"/>
      <c r="Q313" s="117"/>
      <c r="R313" s="117"/>
      <c r="S313" s="117"/>
    </row>
    <row r="314" spans="2:19">
      <c r="B314" s="116"/>
      <c r="C314" s="117"/>
      <c r="D314" s="117"/>
      <c r="E314" s="117"/>
      <c r="F314" s="117"/>
      <c r="G314" s="117"/>
      <c r="H314" s="117"/>
      <c r="I314" s="117"/>
      <c r="J314" s="117"/>
      <c r="K314" s="117"/>
      <c r="L314" s="117"/>
      <c r="M314" s="117"/>
      <c r="N314" s="117"/>
      <c r="O314" s="117"/>
      <c r="P314" s="117"/>
      <c r="Q314" s="117"/>
      <c r="R314" s="117"/>
      <c r="S314" s="117"/>
    </row>
    <row r="315" spans="2:19">
      <c r="B315" s="116"/>
      <c r="C315" s="117"/>
      <c r="D315" s="117"/>
      <c r="E315" s="117"/>
      <c r="F315" s="117"/>
      <c r="G315" s="117"/>
      <c r="H315" s="117"/>
      <c r="I315" s="117"/>
      <c r="J315" s="117"/>
      <c r="K315" s="117"/>
      <c r="L315" s="117"/>
      <c r="M315" s="117"/>
      <c r="N315" s="117"/>
      <c r="O315" s="117"/>
      <c r="P315" s="117"/>
      <c r="Q315" s="117"/>
      <c r="R315" s="117"/>
      <c r="S315" s="117"/>
    </row>
    <row r="316" spans="2:19">
      <c r="B316" s="116"/>
      <c r="C316" s="117"/>
      <c r="D316" s="117"/>
      <c r="E316" s="117"/>
      <c r="F316" s="117"/>
      <c r="G316" s="117"/>
      <c r="H316" s="117"/>
      <c r="I316" s="117"/>
      <c r="J316" s="117"/>
      <c r="K316" s="117"/>
      <c r="L316" s="117"/>
      <c r="M316" s="117"/>
      <c r="N316" s="117"/>
      <c r="O316" s="117"/>
      <c r="P316" s="117"/>
      <c r="Q316" s="117"/>
      <c r="R316" s="117"/>
      <c r="S316" s="117"/>
    </row>
    <row r="317" spans="2:19">
      <c r="B317" s="116"/>
      <c r="C317" s="117"/>
      <c r="D317" s="117"/>
      <c r="E317" s="117"/>
      <c r="F317" s="117"/>
      <c r="G317" s="117"/>
      <c r="H317" s="117"/>
      <c r="I317" s="117"/>
      <c r="J317" s="117"/>
      <c r="K317" s="117"/>
      <c r="L317" s="117"/>
      <c r="M317" s="117"/>
      <c r="N317" s="117"/>
      <c r="O317" s="117"/>
      <c r="P317" s="117"/>
      <c r="Q317" s="117"/>
      <c r="R317" s="117"/>
      <c r="S317" s="117"/>
    </row>
    <row r="318" spans="2:19">
      <c r="B318" s="116"/>
      <c r="C318" s="117"/>
      <c r="D318" s="117"/>
      <c r="E318" s="117"/>
      <c r="F318" s="117"/>
      <c r="G318" s="117"/>
      <c r="H318" s="117"/>
      <c r="I318" s="117"/>
      <c r="J318" s="117"/>
      <c r="K318" s="117"/>
      <c r="L318" s="117"/>
      <c r="M318" s="117"/>
      <c r="N318" s="117"/>
      <c r="O318" s="117"/>
      <c r="P318" s="117"/>
      <c r="Q318" s="117"/>
      <c r="R318" s="117"/>
      <c r="S318" s="117"/>
    </row>
    <row r="319" spans="2:19">
      <c r="B319" s="116"/>
      <c r="C319" s="117"/>
      <c r="D319" s="117"/>
      <c r="E319" s="117"/>
      <c r="F319" s="117"/>
      <c r="G319" s="117"/>
      <c r="H319" s="117"/>
      <c r="I319" s="117"/>
      <c r="J319" s="117"/>
      <c r="K319" s="117"/>
      <c r="L319" s="117"/>
      <c r="M319" s="117"/>
      <c r="N319" s="117"/>
      <c r="O319" s="117"/>
      <c r="P319" s="117"/>
      <c r="Q319" s="117"/>
      <c r="R319" s="117"/>
      <c r="S319" s="117"/>
    </row>
    <row r="320" spans="2:19">
      <c r="B320" s="116"/>
      <c r="C320" s="117"/>
      <c r="D320" s="117"/>
      <c r="E320" s="117"/>
      <c r="F320" s="117"/>
      <c r="G320" s="117"/>
      <c r="H320" s="117"/>
      <c r="I320" s="117"/>
      <c r="J320" s="117"/>
      <c r="K320" s="117"/>
      <c r="L320" s="117"/>
      <c r="M320" s="117"/>
      <c r="N320" s="117"/>
      <c r="O320" s="117"/>
      <c r="P320" s="117"/>
      <c r="Q320" s="117"/>
      <c r="R320" s="117"/>
      <c r="S320" s="117"/>
    </row>
    <row r="321" spans="2:19">
      <c r="B321" s="116"/>
      <c r="C321" s="117"/>
      <c r="D321" s="117"/>
      <c r="E321" s="117"/>
      <c r="F321" s="117"/>
      <c r="G321" s="117"/>
      <c r="H321" s="117"/>
      <c r="I321" s="117"/>
      <c r="J321" s="117"/>
      <c r="K321" s="117"/>
      <c r="L321" s="117"/>
      <c r="M321" s="117"/>
      <c r="N321" s="117"/>
      <c r="O321" s="117"/>
      <c r="P321" s="117"/>
      <c r="Q321" s="117"/>
      <c r="R321" s="117"/>
      <c r="S321" s="117"/>
    </row>
    <row r="322" spans="2:19">
      <c r="B322" s="116"/>
      <c r="C322" s="117"/>
      <c r="D322" s="117"/>
      <c r="E322" s="117"/>
      <c r="F322" s="117"/>
      <c r="G322" s="117"/>
      <c r="H322" s="117"/>
      <c r="I322" s="117"/>
      <c r="J322" s="117"/>
      <c r="K322" s="117"/>
      <c r="L322" s="117"/>
      <c r="M322" s="117"/>
      <c r="N322" s="117"/>
      <c r="O322" s="117"/>
      <c r="P322" s="117"/>
      <c r="Q322" s="117"/>
      <c r="R322" s="117"/>
      <c r="S322" s="117"/>
    </row>
    <row r="323" spans="2:19">
      <c r="B323" s="116"/>
      <c r="C323" s="117"/>
      <c r="D323" s="117"/>
      <c r="E323" s="117"/>
      <c r="F323" s="117"/>
      <c r="G323" s="117"/>
      <c r="H323" s="117"/>
      <c r="I323" s="117"/>
      <c r="J323" s="117"/>
      <c r="K323" s="117"/>
      <c r="L323" s="117"/>
      <c r="M323" s="117"/>
      <c r="N323" s="117"/>
      <c r="O323" s="117"/>
      <c r="P323" s="117"/>
      <c r="Q323" s="117"/>
      <c r="R323" s="117"/>
      <c r="S323" s="117"/>
    </row>
    <row r="324" spans="2:19">
      <c r="B324" s="116"/>
      <c r="C324" s="117"/>
      <c r="D324" s="117"/>
      <c r="E324" s="117"/>
      <c r="F324" s="117"/>
      <c r="G324" s="117"/>
      <c r="H324" s="117"/>
      <c r="I324" s="117"/>
      <c r="J324" s="117"/>
      <c r="K324" s="117"/>
      <c r="L324" s="117"/>
      <c r="M324" s="117"/>
      <c r="N324" s="117"/>
      <c r="O324" s="117"/>
      <c r="P324" s="117"/>
      <c r="Q324" s="117"/>
      <c r="R324" s="117"/>
      <c r="S324" s="117"/>
    </row>
    <row r="325" spans="2:19">
      <c r="B325" s="116"/>
      <c r="C325" s="117"/>
      <c r="D325" s="117"/>
      <c r="E325" s="117"/>
      <c r="F325" s="117"/>
      <c r="G325" s="117"/>
      <c r="H325" s="117"/>
      <c r="I325" s="117"/>
      <c r="J325" s="117"/>
      <c r="K325" s="117"/>
      <c r="L325" s="117"/>
      <c r="M325" s="117"/>
      <c r="N325" s="117"/>
      <c r="O325" s="117"/>
      <c r="P325" s="117"/>
      <c r="Q325" s="117"/>
      <c r="R325" s="117"/>
      <c r="S325" s="117"/>
    </row>
    <row r="326" spans="2:19">
      <c r="B326" s="116"/>
      <c r="C326" s="117"/>
      <c r="D326" s="117"/>
      <c r="E326" s="117"/>
      <c r="F326" s="117"/>
      <c r="G326" s="117"/>
      <c r="H326" s="117"/>
      <c r="I326" s="117"/>
      <c r="J326" s="117"/>
      <c r="K326" s="117"/>
      <c r="L326" s="117"/>
      <c r="M326" s="117"/>
      <c r="N326" s="117"/>
      <c r="O326" s="117"/>
      <c r="P326" s="117"/>
      <c r="Q326" s="117"/>
      <c r="R326" s="117"/>
      <c r="S326" s="117"/>
    </row>
    <row r="327" spans="2:19">
      <c r="B327" s="116"/>
      <c r="C327" s="117"/>
      <c r="D327" s="117"/>
      <c r="E327" s="117"/>
      <c r="F327" s="117"/>
      <c r="G327" s="117"/>
      <c r="H327" s="117"/>
      <c r="I327" s="117"/>
      <c r="J327" s="117"/>
      <c r="K327" s="117"/>
      <c r="L327" s="117"/>
      <c r="M327" s="117"/>
      <c r="N327" s="117"/>
      <c r="O327" s="117"/>
      <c r="P327" s="117"/>
      <c r="Q327" s="117"/>
      <c r="R327" s="117"/>
      <c r="S327" s="117"/>
    </row>
    <row r="328" spans="2:19">
      <c r="B328" s="116"/>
      <c r="C328" s="117"/>
      <c r="D328" s="117"/>
      <c r="E328" s="117"/>
      <c r="F328" s="117"/>
      <c r="G328" s="117"/>
      <c r="H328" s="117"/>
      <c r="I328" s="117"/>
      <c r="J328" s="117"/>
      <c r="K328" s="117"/>
      <c r="L328" s="117"/>
      <c r="M328" s="117"/>
      <c r="N328" s="117"/>
      <c r="O328" s="117"/>
      <c r="P328" s="117"/>
      <c r="Q328" s="117"/>
      <c r="R328" s="117"/>
      <c r="S328" s="117"/>
    </row>
    <row r="329" spans="2:19">
      <c r="B329" s="116"/>
      <c r="C329" s="117"/>
      <c r="D329" s="117"/>
      <c r="E329" s="117"/>
      <c r="F329" s="117"/>
      <c r="G329" s="117"/>
      <c r="H329" s="117"/>
      <c r="I329" s="117"/>
      <c r="J329" s="117"/>
      <c r="K329" s="117"/>
      <c r="L329" s="117"/>
      <c r="M329" s="117"/>
      <c r="N329" s="117"/>
      <c r="O329" s="117"/>
      <c r="P329" s="117"/>
      <c r="Q329" s="117"/>
      <c r="R329" s="117"/>
      <c r="S329" s="117"/>
    </row>
    <row r="330" spans="2:19">
      <c r="B330" s="116"/>
      <c r="C330" s="117"/>
      <c r="D330" s="117"/>
      <c r="E330" s="117"/>
      <c r="F330" s="117"/>
      <c r="G330" s="117"/>
      <c r="H330" s="117"/>
      <c r="I330" s="117"/>
      <c r="J330" s="117"/>
      <c r="K330" s="117"/>
      <c r="L330" s="117"/>
      <c r="M330" s="117"/>
      <c r="N330" s="117"/>
      <c r="O330" s="117"/>
      <c r="P330" s="117"/>
      <c r="Q330" s="117"/>
      <c r="R330" s="117"/>
      <c r="S330" s="117"/>
    </row>
    <row r="331" spans="2:19">
      <c r="B331" s="116"/>
      <c r="C331" s="117"/>
      <c r="D331" s="117"/>
      <c r="E331" s="117"/>
      <c r="F331" s="117"/>
      <c r="G331" s="117"/>
      <c r="H331" s="117"/>
      <c r="I331" s="117"/>
      <c r="J331" s="117"/>
      <c r="K331" s="117"/>
      <c r="L331" s="117"/>
      <c r="M331" s="117"/>
      <c r="N331" s="117"/>
      <c r="O331" s="117"/>
      <c r="P331" s="117"/>
      <c r="Q331" s="117"/>
      <c r="R331" s="117"/>
      <c r="S331" s="117"/>
    </row>
    <row r="332" spans="2:19">
      <c r="B332" s="116"/>
      <c r="C332" s="117"/>
      <c r="D332" s="117"/>
      <c r="E332" s="117"/>
      <c r="F332" s="117"/>
      <c r="G332" s="117"/>
      <c r="H332" s="117"/>
      <c r="I332" s="117"/>
      <c r="J332" s="117"/>
      <c r="K332" s="117"/>
      <c r="L332" s="117"/>
      <c r="M332" s="117"/>
      <c r="N332" s="117"/>
      <c r="O332" s="117"/>
      <c r="P332" s="117"/>
      <c r="Q332" s="117"/>
      <c r="R332" s="117"/>
      <c r="S332" s="117"/>
    </row>
    <row r="333" spans="2:19">
      <c r="B333" s="116"/>
      <c r="C333" s="117"/>
      <c r="D333" s="117"/>
      <c r="E333" s="117"/>
      <c r="F333" s="117"/>
      <c r="G333" s="117"/>
      <c r="H333" s="117"/>
      <c r="I333" s="117"/>
      <c r="J333" s="117"/>
      <c r="K333" s="117"/>
      <c r="L333" s="117"/>
      <c r="M333" s="117"/>
      <c r="N333" s="117"/>
      <c r="O333" s="117"/>
      <c r="P333" s="117"/>
      <c r="Q333" s="117"/>
      <c r="R333" s="117"/>
      <c r="S333" s="117"/>
    </row>
    <row r="334" spans="2:19">
      <c r="B334" s="116"/>
      <c r="C334" s="117"/>
      <c r="D334" s="117"/>
      <c r="E334" s="117"/>
      <c r="F334" s="117"/>
      <c r="G334" s="117"/>
      <c r="H334" s="117"/>
      <c r="I334" s="117"/>
      <c r="J334" s="117"/>
      <c r="K334" s="117"/>
      <c r="L334" s="117"/>
      <c r="M334" s="117"/>
      <c r="N334" s="117"/>
      <c r="O334" s="117"/>
      <c r="P334" s="117"/>
      <c r="Q334" s="117"/>
      <c r="R334" s="117"/>
      <c r="S334" s="117"/>
    </row>
    <row r="335" spans="2:19">
      <c r="B335" s="116"/>
      <c r="C335" s="117"/>
      <c r="D335" s="117"/>
      <c r="E335" s="117"/>
      <c r="F335" s="117"/>
      <c r="G335" s="117"/>
      <c r="H335" s="117"/>
      <c r="I335" s="117"/>
      <c r="J335" s="117"/>
      <c r="K335" s="117"/>
      <c r="L335" s="117"/>
      <c r="M335" s="117"/>
      <c r="N335" s="117"/>
      <c r="O335" s="117"/>
      <c r="P335" s="117"/>
      <c r="Q335" s="117"/>
      <c r="R335" s="117"/>
      <c r="S335" s="117"/>
    </row>
    <row r="336" spans="2:19">
      <c r="B336" s="116"/>
      <c r="C336" s="117"/>
      <c r="D336" s="117"/>
      <c r="E336" s="117"/>
      <c r="F336" s="117"/>
      <c r="G336" s="117"/>
      <c r="H336" s="117"/>
      <c r="I336" s="117"/>
      <c r="J336" s="117"/>
      <c r="K336" s="117"/>
      <c r="L336" s="117"/>
      <c r="M336" s="117"/>
      <c r="N336" s="117"/>
      <c r="O336" s="117"/>
      <c r="P336" s="117"/>
      <c r="Q336" s="117"/>
      <c r="R336" s="117"/>
      <c r="S336" s="117"/>
    </row>
    <row r="337" spans="2:19">
      <c r="B337" s="116"/>
      <c r="C337" s="117"/>
      <c r="D337" s="117"/>
      <c r="E337" s="117"/>
      <c r="F337" s="117"/>
      <c r="G337" s="117"/>
      <c r="H337" s="117"/>
      <c r="I337" s="117"/>
      <c r="J337" s="117"/>
      <c r="K337" s="117"/>
      <c r="L337" s="117"/>
      <c r="M337" s="117"/>
      <c r="N337" s="117"/>
      <c r="O337" s="117"/>
      <c r="P337" s="117"/>
      <c r="Q337" s="117"/>
      <c r="R337" s="117"/>
      <c r="S337" s="117"/>
    </row>
    <row r="338" spans="2:19">
      <c r="B338" s="116"/>
      <c r="C338" s="117"/>
      <c r="D338" s="117"/>
      <c r="E338" s="117"/>
      <c r="F338" s="117"/>
      <c r="G338" s="117"/>
      <c r="H338" s="117"/>
      <c r="I338" s="117"/>
      <c r="J338" s="117"/>
      <c r="K338" s="117"/>
      <c r="L338" s="117"/>
      <c r="M338" s="117"/>
      <c r="N338" s="117"/>
      <c r="O338" s="117"/>
      <c r="P338" s="117"/>
      <c r="Q338" s="117"/>
      <c r="R338" s="117"/>
      <c r="S338" s="117"/>
    </row>
    <row r="339" spans="2:19">
      <c r="B339" s="116"/>
      <c r="C339" s="117"/>
      <c r="D339" s="117"/>
      <c r="E339" s="117"/>
      <c r="F339" s="117"/>
      <c r="G339" s="117"/>
      <c r="H339" s="117"/>
      <c r="I339" s="117"/>
      <c r="J339" s="117"/>
      <c r="K339" s="117"/>
      <c r="L339" s="117"/>
      <c r="M339" s="117"/>
      <c r="N339" s="117"/>
      <c r="O339" s="117"/>
      <c r="P339" s="117"/>
      <c r="Q339" s="117"/>
      <c r="R339" s="117"/>
      <c r="S339" s="117"/>
    </row>
    <row r="340" spans="2:19">
      <c r="B340" s="116"/>
      <c r="C340" s="117"/>
      <c r="D340" s="117"/>
      <c r="E340" s="117"/>
      <c r="F340" s="117"/>
      <c r="G340" s="117"/>
      <c r="H340" s="117"/>
      <c r="I340" s="117"/>
      <c r="J340" s="117"/>
      <c r="K340" s="117"/>
      <c r="L340" s="117"/>
      <c r="M340" s="117"/>
      <c r="N340" s="117"/>
      <c r="O340" s="117"/>
      <c r="P340" s="117"/>
      <c r="Q340" s="117"/>
      <c r="R340" s="117"/>
      <c r="S340" s="117"/>
    </row>
    <row r="341" spans="2:19">
      <c r="B341" s="116"/>
      <c r="C341" s="117"/>
      <c r="D341" s="117"/>
      <c r="E341" s="117"/>
      <c r="F341" s="117"/>
      <c r="G341" s="117"/>
      <c r="H341" s="117"/>
      <c r="I341" s="117"/>
      <c r="J341" s="117"/>
      <c r="K341" s="117"/>
      <c r="L341" s="117"/>
      <c r="M341" s="117"/>
      <c r="N341" s="117"/>
      <c r="O341" s="117"/>
      <c r="P341" s="117"/>
      <c r="Q341" s="117"/>
      <c r="R341" s="117"/>
      <c r="S341" s="117"/>
    </row>
    <row r="342" spans="2:19">
      <c r="B342" s="116"/>
      <c r="C342" s="117"/>
      <c r="D342" s="117"/>
      <c r="E342" s="117"/>
      <c r="F342" s="117"/>
      <c r="G342" s="117"/>
      <c r="H342" s="117"/>
      <c r="I342" s="117"/>
      <c r="J342" s="117"/>
      <c r="K342" s="117"/>
      <c r="L342" s="117"/>
      <c r="M342" s="117"/>
      <c r="N342" s="117"/>
      <c r="O342" s="117"/>
      <c r="P342" s="117"/>
      <c r="Q342" s="117"/>
      <c r="R342" s="117"/>
      <c r="S342" s="117"/>
    </row>
    <row r="343" spans="2:19">
      <c r="B343" s="116"/>
      <c r="C343" s="117"/>
      <c r="D343" s="117"/>
      <c r="E343" s="117"/>
      <c r="F343" s="117"/>
      <c r="G343" s="117"/>
      <c r="H343" s="117"/>
      <c r="I343" s="117"/>
      <c r="J343" s="117"/>
      <c r="K343" s="117"/>
      <c r="L343" s="117"/>
      <c r="M343" s="117"/>
      <c r="N343" s="117"/>
      <c r="O343" s="117"/>
      <c r="P343" s="117"/>
      <c r="Q343" s="117"/>
      <c r="R343" s="117"/>
      <c r="S343" s="117"/>
    </row>
    <row r="344" spans="2:19">
      <c r="B344" s="116"/>
      <c r="C344" s="117"/>
      <c r="D344" s="117"/>
      <c r="E344" s="117"/>
      <c r="F344" s="117"/>
      <c r="G344" s="117"/>
      <c r="H344" s="117"/>
      <c r="I344" s="117"/>
      <c r="J344" s="117"/>
      <c r="K344" s="117"/>
      <c r="L344" s="117"/>
      <c r="M344" s="117"/>
      <c r="N344" s="117"/>
      <c r="O344" s="117"/>
      <c r="P344" s="117"/>
      <c r="Q344" s="117"/>
      <c r="R344" s="117"/>
      <c r="S344" s="117"/>
    </row>
    <row r="345" spans="2:19">
      <c r="B345" s="116"/>
      <c r="C345" s="117"/>
      <c r="D345" s="117"/>
      <c r="E345" s="117"/>
      <c r="F345" s="117"/>
      <c r="G345" s="117"/>
      <c r="H345" s="117"/>
      <c r="I345" s="117"/>
      <c r="J345" s="117"/>
      <c r="K345" s="117"/>
      <c r="L345" s="117"/>
      <c r="M345" s="117"/>
      <c r="N345" s="117"/>
      <c r="O345" s="117"/>
      <c r="P345" s="117"/>
      <c r="Q345" s="117"/>
      <c r="R345" s="117"/>
      <c r="S345" s="117"/>
    </row>
    <row r="346" spans="2:19">
      <c r="B346" s="116"/>
      <c r="C346" s="117"/>
      <c r="D346" s="117"/>
      <c r="E346" s="117"/>
      <c r="F346" s="117"/>
      <c r="G346" s="117"/>
      <c r="H346" s="117"/>
      <c r="I346" s="117"/>
      <c r="J346" s="117"/>
      <c r="K346" s="117"/>
      <c r="L346" s="117"/>
      <c r="M346" s="117"/>
      <c r="N346" s="117"/>
      <c r="O346" s="117"/>
      <c r="P346" s="117"/>
      <c r="Q346" s="117"/>
      <c r="R346" s="117"/>
      <c r="S346" s="117"/>
    </row>
    <row r="347" spans="2:19">
      <c r="B347" s="116"/>
      <c r="C347" s="117"/>
      <c r="D347" s="117"/>
      <c r="E347" s="117"/>
      <c r="F347" s="117"/>
      <c r="G347" s="117"/>
      <c r="H347" s="117"/>
      <c r="I347" s="117"/>
      <c r="J347" s="117"/>
      <c r="K347" s="117"/>
      <c r="L347" s="117"/>
      <c r="M347" s="117"/>
      <c r="N347" s="117"/>
      <c r="O347" s="117"/>
      <c r="P347" s="117"/>
      <c r="Q347" s="117"/>
      <c r="R347" s="117"/>
      <c r="S347" s="117"/>
    </row>
    <row r="348" spans="2:19">
      <c r="B348" s="116"/>
      <c r="C348" s="117"/>
      <c r="D348" s="117"/>
      <c r="E348" s="117"/>
      <c r="F348" s="117"/>
      <c r="G348" s="117"/>
      <c r="H348" s="117"/>
      <c r="I348" s="117"/>
      <c r="J348" s="117"/>
      <c r="K348" s="117"/>
      <c r="L348" s="117"/>
      <c r="M348" s="117"/>
      <c r="N348" s="117"/>
      <c r="O348" s="117"/>
      <c r="P348" s="117"/>
      <c r="Q348" s="117"/>
      <c r="R348" s="117"/>
      <c r="S348" s="117"/>
    </row>
    <row r="349" spans="2:19">
      <c r="B349" s="116"/>
      <c r="C349" s="117"/>
      <c r="D349" s="117"/>
      <c r="E349" s="117"/>
      <c r="F349" s="117"/>
      <c r="G349" s="117"/>
      <c r="H349" s="117"/>
      <c r="I349" s="117"/>
      <c r="J349" s="117"/>
      <c r="K349" s="117"/>
      <c r="L349" s="117"/>
      <c r="M349" s="117"/>
      <c r="N349" s="117"/>
      <c r="O349" s="117"/>
      <c r="P349" s="117"/>
      <c r="Q349" s="117"/>
      <c r="R349" s="117"/>
      <c r="S349" s="117"/>
    </row>
    <row r="350" spans="2:19">
      <c r="B350" s="116"/>
      <c r="C350" s="117"/>
      <c r="D350" s="117"/>
      <c r="E350" s="117"/>
      <c r="F350" s="117"/>
      <c r="G350" s="117"/>
      <c r="H350" s="117"/>
      <c r="I350" s="117"/>
      <c r="J350" s="117"/>
      <c r="K350" s="117"/>
      <c r="L350" s="117"/>
      <c r="M350" s="117"/>
      <c r="N350" s="117"/>
      <c r="O350" s="117"/>
      <c r="P350" s="117"/>
      <c r="Q350" s="117"/>
      <c r="R350" s="117"/>
      <c r="S350" s="117"/>
    </row>
    <row r="351" spans="2:19">
      <c r="B351" s="116"/>
      <c r="C351" s="117"/>
      <c r="D351" s="117"/>
      <c r="E351" s="117"/>
      <c r="F351" s="117"/>
      <c r="G351" s="117"/>
      <c r="H351" s="117"/>
      <c r="I351" s="117"/>
      <c r="J351" s="117"/>
      <c r="K351" s="117"/>
      <c r="L351" s="117"/>
      <c r="M351" s="117"/>
      <c r="N351" s="117"/>
      <c r="O351" s="117"/>
      <c r="P351" s="117"/>
      <c r="Q351" s="117"/>
      <c r="R351" s="117"/>
      <c r="S351" s="117"/>
    </row>
    <row r="352" spans="2:19">
      <c r="B352" s="116"/>
      <c r="C352" s="117"/>
      <c r="D352" s="117"/>
      <c r="E352" s="117"/>
      <c r="F352" s="117"/>
      <c r="G352" s="117"/>
      <c r="H352" s="117"/>
      <c r="I352" s="117"/>
      <c r="J352" s="117"/>
      <c r="K352" s="117"/>
      <c r="L352" s="117"/>
      <c r="M352" s="117"/>
      <c r="N352" s="117"/>
      <c r="O352" s="117"/>
      <c r="P352" s="117"/>
      <c r="Q352" s="117"/>
      <c r="R352" s="117"/>
      <c r="S352" s="117"/>
    </row>
    <row r="353" spans="2:19">
      <c r="B353" s="116"/>
      <c r="C353" s="117"/>
      <c r="D353" s="117"/>
      <c r="E353" s="117"/>
      <c r="F353" s="117"/>
      <c r="G353" s="117"/>
      <c r="H353" s="117"/>
      <c r="I353" s="117"/>
      <c r="J353" s="117"/>
      <c r="K353" s="117"/>
      <c r="L353" s="117"/>
      <c r="M353" s="117"/>
      <c r="N353" s="117"/>
      <c r="O353" s="117"/>
      <c r="P353" s="117"/>
      <c r="Q353" s="117"/>
      <c r="R353" s="117"/>
      <c r="S353" s="117"/>
    </row>
    <row r="354" spans="2:19">
      <c r="B354" s="116"/>
      <c r="C354" s="117"/>
      <c r="D354" s="117"/>
      <c r="E354" s="117"/>
      <c r="F354" s="117"/>
      <c r="G354" s="117"/>
      <c r="H354" s="117"/>
      <c r="I354" s="117"/>
      <c r="J354" s="117"/>
      <c r="K354" s="117"/>
      <c r="L354" s="117"/>
      <c r="M354" s="117"/>
      <c r="N354" s="117"/>
      <c r="O354" s="117"/>
      <c r="P354" s="117"/>
      <c r="Q354" s="117"/>
      <c r="R354" s="117"/>
      <c r="S354" s="117"/>
    </row>
    <row r="355" spans="2:19">
      <c r="B355" s="116"/>
      <c r="C355" s="117"/>
      <c r="D355" s="117"/>
      <c r="E355" s="117"/>
      <c r="F355" s="117"/>
      <c r="G355" s="117"/>
      <c r="H355" s="117"/>
      <c r="I355" s="117"/>
      <c r="J355" s="117"/>
      <c r="K355" s="117"/>
      <c r="L355" s="117"/>
      <c r="M355" s="117"/>
      <c r="N355" s="117"/>
      <c r="O355" s="117"/>
      <c r="P355" s="117"/>
      <c r="Q355" s="117"/>
      <c r="R355" s="117"/>
      <c r="S355" s="117"/>
    </row>
    <row r="356" spans="2:19">
      <c r="B356" s="116"/>
      <c r="C356" s="117"/>
      <c r="D356" s="117"/>
      <c r="E356" s="117"/>
      <c r="F356" s="117"/>
      <c r="G356" s="117"/>
      <c r="H356" s="117"/>
      <c r="I356" s="117"/>
      <c r="J356" s="117"/>
      <c r="K356" s="117"/>
      <c r="L356" s="117"/>
      <c r="M356" s="117"/>
      <c r="N356" s="117"/>
      <c r="O356" s="117"/>
      <c r="P356" s="117"/>
      <c r="Q356" s="117"/>
      <c r="R356" s="117"/>
      <c r="S356" s="117"/>
    </row>
    <row r="357" spans="2:19">
      <c r="B357" s="116"/>
      <c r="C357" s="117"/>
      <c r="D357" s="117"/>
      <c r="E357" s="117"/>
      <c r="F357" s="117"/>
      <c r="G357" s="117"/>
      <c r="H357" s="117"/>
      <c r="I357" s="117"/>
      <c r="J357" s="117"/>
      <c r="K357" s="117"/>
      <c r="L357" s="117"/>
      <c r="M357" s="117"/>
      <c r="N357" s="117"/>
      <c r="O357" s="117"/>
      <c r="P357" s="117"/>
      <c r="Q357" s="117"/>
      <c r="R357" s="117"/>
      <c r="S357" s="117"/>
    </row>
    <row r="358" spans="2:19">
      <c r="B358" s="116"/>
      <c r="C358" s="117"/>
      <c r="D358" s="117"/>
      <c r="E358" s="117"/>
      <c r="F358" s="117"/>
      <c r="G358" s="117"/>
      <c r="H358" s="117"/>
      <c r="I358" s="117"/>
      <c r="J358" s="117"/>
      <c r="K358" s="117"/>
      <c r="L358" s="117"/>
      <c r="M358" s="117"/>
      <c r="N358" s="117"/>
      <c r="O358" s="117"/>
      <c r="P358" s="117"/>
      <c r="Q358" s="117"/>
      <c r="R358" s="117"/>
      <c r="S358" s="117"/>
    </row>
    <row r="359" spans="2:19">
      <c r="B359" s="116"/>
      <c r="C359" s="117"/>
      <c r="D359" s="117"/>
      <c r="E359" s="117"/>
      <c r="F359" s="117"/>
      <c r="G359" s="117"/>
      <c r="H359" s="117"/>
      <c r="I359" s="117"/>
      <c r="J359" s="117"/>
      <c r="K359" s="117"/>
      <c r="L359" s="117"/>
      <c r="M359" s="117"/>
      <c r="N359" s="117"/>
      <c r="O359" s="117"/>
      <c r="P359" s="117"/>
      <c r="Q359" s="117"/>
      <c r="R359" s="117"/>
      <c r="S359" s="117"/>
    </row>
    <row r="360" spans="2:19">
      <c r="B360" s="116"/>
      <c r="C360" s="117"/>
      <c r="D360" s="117"/>
      <c r="E360" s="117"/>
      <c r="F360" s="117"/>
      <c r="G360" s="117"/>
      <c r="H360" s="117"/>
      <c r="I360" s="117"/>
      <c r="J360" s="117"/>
      <c r="K360" s="117"/>
      <c r="L360" s="117"/>
      <c r="M360" s="117"/>
      <c r="N360" s="117"/>
      <c r="O360" s="117"/>
      <c r="P360" s="117"/>
      <c r="Q360" s="117"/>
      <c r="R360" s="117"/>
      <c r="S360" s="117"/>
    </row>
    <row r="361" spans="2:19">
      <c r="B361" s="116"/>
      <c r="C361" s="117"/>
      <c r="D361" s="117"/>
      <c r="E361" s="117"/>
      <c r="F361" s="117"/>
      <c r="G361" s="117"/>
      <c r="H361" s="117"/>
      <c r="I361" s="117"/>
      <c r="J361" s="117"/>
      <c r="K361" s="117"/>
      <c r="L361" s="117"/>
      <c r="M361" s="117"/>
      <c r="N361" s="117"/>
      <c r="O361" s="117"/>
      <c r="P361" s="117"/>
      <c r="Q361" s="117"/>
      <c r="R361" s="117"/>
      <c r="S361" s="117"/>
    </row>
    <row r="362" spans="2:19">
      <c r="B362" s="116"/>
      <c r="C362" s="117"/>
      <c r="D362" s="117"/>
      <c r="E362" s="117"/>
      <c r="F362" s="117"/>
      <c r="G362" s="117"/>
      <c r="H362" s="117"/>
      <c r="I362" s="117"/>
      <c r="J362" s="117"/>
      <c r="K362" s="117"/>
      <c r="L362" s="117"/>
      <c r="M362" s="117"/>
      <c r="N362" s="117"/>
      <c r="O362" s="117"/>
      <c r="P362" s="117"/>
      <c r="Q362" s="117"/>
      <c r="R362" s="117"/>
      <c r="S362" s="117"/>
    </row>
    <row r="363" spans="2:19">
      <c r="B363" s="116"/>
      <c r="C363" s="117"/>
      <c r="D363" s="117"/>
      <c r="E363" s="117"/>
      <c r="F363" s="117"/>
      <c r="G363" s="117"/>
      <c r="H363" s="117"/>
      <c r="I363" s="117"/>
      <c r="J363" s="117"/>
      <c r="K363" s="117"/>
      <c r="L363" s="117"/>
      <c r="M363" s="117"/>
      <c r="N363" s="117"/>
      <c r="O363" s="117"/>
      <c r="P363" s="117"/>
      <c r="Q363" s="117"/>
      <c r="R363" s="117"/>
      <c r="S363" s="117"/>
    </row>
    <row r="364" spans="2:19">
      <c r="B364" s="116"/>
      <c r="C364" s="117"/>
      <c r="D364" s="117"/>
      <c r="E364" s="117"/>
      <c r="F364" s="117"/>
      <c r="G364" s="117"/>
      <c r="H364" s="117"/>
      <c r="I364" s="117"/>
      <c r="J364" s="117"/>
      <c r="K364" s="117"/>
      <c r="L364" s="117"/>
      <c r="M364" s="117"/>
      <c r="N364" s="117"/>
      <c r="O364" s="117"/>
      <c r="P364" s="117"/>
      <c r="Q364" s="117"/>
      <c r="R364" s="117"/>
      <c r="S364" s="117"/>
    </row>
    <row r="365" spans="2:19">
      <c r="B365" s="116"/>
      <c r="C365" s="117"/>
      <c r="D365" s="117"/>
      <c r="E365" s="117"/>
      <c r="F365" s="117"/>
      <c r="G365" s="117"/>
      <c r="H365" s="117"/>
      <c r="I365" s="117"/>
      <c r="J365" s="117"/>
      <c r="K365" s="117"/>
      <c r="L365" s="117"/>
      <c r="M365" s="117"/>
      <c r="N365" s="117"/>
      <c r="O365" s="117"/>
      <c r="P365" s="117"/>
      <c r="Q365" s="117"/>
      <c r="R365" s="117"/>
      <c r="S365" s="117"/>
    </row>
    <row r="366" spans="2:19">
      <c r="B366" s="116"/>
      <c r="C366" s="117"/>
      <c r="D366" s="117"/>
      <c r="E366" s="117"/>
      <c r="F366" s="117"/>
      <c r="G366" s="117"/>
      <c r="H366" s="117"/>
      <c r="I366" s="117"/>
      <c r="J366" s="117"/>
      <c r="K366" s="117"/>
      <c r="L366" s="117"/>
      <c r="M366" s="117"/>
      <c r="N366" s="117"/>
      <c r="O366" s="117"/>
      <c r="P366" s="117"/>
      <c r="Q366" s="117"/>
      <c r="R366" s="117"/>
      <c r="S366" s="117"/>
    </row>
    <row r="367" spans="2:19">
      <c r="B367" s="116"/>
      <c r="C367" s="117"/>
      <c r="D367" s="117"/>
      <c r="E367" s="117"/>
      <c r="F367" s="117"/>
      <c r="G367" s="117"/>
      <c r="H367" s="117"/>
      <c r="I367" s="117"/>
      <c r="J367" s="117"/>
      <c r="K367" s="117"/>
      <c r="L367" s="117"/>
      <c r="M367" s="117"/>
      <c r="N367" s="117"/>
      <c r="O367" s="117"/>
      <c r="P367" s="117"/>
      <c r="Q367" s="117"/>
      <c r="R367" s="117"/>
      <c r="S367" s="117"/>
    </row>
    <row r="368" spans="2:19">
      <c r="B368" s="116"/>
      <c r="C368" s="117"/>
      <c r="D368" s="117"/>
      <c r="E368" s="117"/>
      <c r="F368" s="117"/>
      <c r="G368" s="117"/>
      <c r="H368" s="117"/>
      <c r="I368" s="117"/>
      <c r="J368" s="117"/>
      <c r="K368" s="117"/>
      <c r="L368" s="117"/>
      <c r="M368" s="117"/>
      <c r="N368" s="117"/>
      <c r="O368" s="117"/>
      <c r="P368" s="117"/>
      <c r="Q368" s="117"/>
      <c r="R368" s="117"/>
      <c r="S368" s="117"/>
    </row>
    <row r="369" spans="2:19">
      <c r="B369" s="116"/>
      <c r="C369" s="117"/>
      <c r="D369" s="117"/>
      <c r="E369" s="117"/>
      <c r="F369" s="117"/>
      <c r="G369" s="117"/>
      <c r="H369" s="117"/>
      <c r="I369" s="117"/>
      <c r="J369" s="117"/>
      <c r="K369" s="117"/>
      <c r="L369" s="117"/>
      <c r="M369" s="117"/>
      <c r="N369" s="117"/>
      <c r="O369" s="117"/>
      <c r="P369" s="117"/>
      <c r="Q369" s="117"/>
      <c r="R369" s="117"/>
      <c r="S369" s="117"/>
    </row>
    <row r="370" spans="2:19">
      <c r="B370" s="116"/>
      <c r="C370" s="117"/>
      <c r="D370" s="117"/>
      <c r="E370" s="117"/>
      <c r="F370" s="117"/>
      <c r="G370" s="117"/>
      <c r="H370" s="117"/>
      <c r="I370" s="117"/>
      <c r="J370" s="117"/>
      <c r="K370" s="117"/>
      <c r="L370" s="117"/>
      <c r="M370" s="117"/>
      <c r="N370" s="117"/>
      <c r="O370" s="117"/>
      <c r="P370" s="117"/>
      <c r="Q370" s="117"/>
      <c r="R370" s="117"/>
      <c r="S370" s="117"/>
    </row>
    <row r="371" spans="2:19">
      <c r="B371" s="116"/>
      <c r="C371" s="117"/>
      <c r="D371" s="117"/>
      <c r="E371" s="117"/>
      <c r="F371" s="117"/>
      <c r="G371" s="117"/>
      <c r="H371" s="117"/>
      <c r="I371" s="117"/>
      <c r="J371" s="117"/>
      <c r="K371" s="117"/>
      <c r="L371" s="117"/>
      <c r="M371" s="117"/>
      <c r="N371" s="117"/>
      <c r="O371" s="117"/>
      <c r="P371" s="117"/>
      <c r="Q371" s="117"/>
      <c r="R371" s="117"/>
      <c r="S371" s="117"/>
    </row>
    <row r="372" spans="2:19">
      <c r="B372" s="116"/>
      <c r="C372" s="117"/>
      <c r="D372" s="117"/>
      <c r="E372" s="117"/>
      <c r="F372" s="117"/>
      <c r="G372" s="117"/>
      <c r="H372" s="117"/>
      <c r="I372" s="117"/>
      <c r="J372" s="117"/>
      <c r="K372" s="117"/>
      <c r="L372" s="117"/>
      <c r="M372" s="117"/>
      <c r="N372" s="117"/>
      <c r="O372" s="117"/>
      <c r="P372" s="117"/>
      <c r="Q372" s="117"/>
      <c r="R372" s="117"/>
      <c r="S372" s="117"/>
    </row>
    <row r="373" spans="2:19">
      <c r="B373" s="116"/>
      <c r="C373" s="117"/>
      <c r="D373" s="117"/>
      <c r="E373" s="117"/>
      <c r="F373" s="117"/>
      <c r="G373" s="117"/>
      <c r="H373" s="117"/>
      <c r="I373" s="117"/>
      <c r="J373" s="117"/>
      <c r="K373" s="117"/>
      <c r="L373" s="117"/>
      <c r="M373" s="117"/>
      <c r="N373" s="117"/>
      <c r="O373" s="117"/>
      <c r="P373" s="117"/>
      <c r="Q373" s="117"/>
      <c r="R373" s="117"/>
      <c r="S373" s="117"/>
    </row>
    <row r="374" spans="2:19">
      <c r="B374" s="116"/>
      <c r="C374" s="117"/>
      <c r="D374" s="117"/>
      <c r="E374" s="117"/>
      <c r="F374" s="117"/>
      <c r="G374" s="117"/>
      <c r="H374" s="117"/>
      <c r="I374" s="117"/>
      <c r="J374" s="117"/>
      <c r="K374" s="117"/>
      <c r="L374" s="117"/>
      <c r="M374" s="117"/>
      <c r="N374" s="117"/>
      <c r="O374" s="117"/>
      <c r="P374" s="117"/>
      <c r="Q374" s="117"/>
      <c r="R374" s="117"/>
      <c r="S374" s="117"/>
    </row>
    <row r="375" spans="2:19">
      <c r="B375" s="116"/>
      <c r="C375" s="117"/>
      <c r="D375" s="117"/>
      <c r="E375" s="117"/>
      <c r="F375" s="117"/>
      <c r="G375" s="117"/>
      <c r="H375" s="117"/>
      <c r="I375" s="117"/>
      <c r="J375" s="117"/>
      <c r="K375" s="117"/>
      <c r="L375" s="117"/>
      <c r="M375" s="117"/>
      <c r="N375" s="117"/>
      <c r="O375" s="117"/>
      <c r="P375" s="117"/>
      <c r="Q375" s="117"/>
      <c r="R375" s="117"/>
      <c r="S375" s="117"/>
    </row>
    <row r="376" spans="2:19">
      <c r="B376" s="116"/>
      <c r="C376" s="117"/>
      <c r="D376" s="117"/>
      <c r="E376" s="117"/>
      <c r="F376" s="117"/>
      <c r="G376" s="117"/>
      <c r="H376" s="117"/>
      <c r="I376" s="117"/>
      <c r="J376" s="117"/>
      <c r="K376" s="117"/>
      <c r="L376" s="117"/>
      <c r="M376" s="117"/>
      <c r="N376" s="117"/>
      <c r="O376" s="117"/>
      <c r="P376" s="117"/>
      <c r="Q376" s="117"/>
      <c r="R376" s="117"/>
      <c r="S376" s="117"/>
    </row>
    <row r="377" spans="2:19">
      <c r="B377" s="116"/>
      <c r="C377" s="117"/>
      <c r="D377" s="117"/>
      <c r="E377" s="117"/>
      <c r="F377" s="117"/>
      <c r="G377" s="117"/>
      <c r="H377" s="117"/>
      <c r="I377" s="117"/>
      <c r="J377" s="117"/>
      <c r="K377" s="117"/>
      <c r="L377" s="117"/>
      <c r="M377" s="117"/>
      <c r="N377" s="117"/>
      <c r="O377" s="117"/>
      <c r="P377" s="117"/>
      <c r="Q377" s="117"/>
      <c r="R377" s="117"/>
      <c r="S377" s="117"/>
    </row>
    <row r="378" spans="2:19">
      <c r="B378" s="116"/>
      <c r="C378" s="117"/>
      <c r="D378" s="117"/>
      <c r="E378" s="117"/>
      <c r="F378" s="117"/>
      <c r="G378" s="117"/>
      <c r="H378" s="117"/>
      <c r="I378" s="117"/>
      <c r="J378" s="117"/>
      <c r="K378" s="117"/>
      <c r="L378" s="117"/>
      <c r="M378" s="117"/>
      <c r="N378" s="117"/>
      <c r="O378" s="117"/>
      <c r="P378" s="117"/>
      <c r="Q378" s="117"/>
      <c r="R378" s="117"/>
      <c r="S378" s="117"/>
    </row>
    <row r="379" spans="2:19">
      <c r="B379" s="116"/>
      <c r="C379" s="117"/>
      <c r="D379" s="117"/>
      <c r="E379" s="117"/>
      <c r="F379" s="117"/>
      <c r="G379" s="117"/>
      <c r="H379" s="117"/>
      <c r="I379" s="117"/>
      <c r="J379" s="117"/>
      <c r="K379" s="117"/>
      <c r="L379" s="117"/>
      <c r="M379" s="117"/>
      <c r="N379" s="117"/>
      <c r="O379" s="117"/>
      <c r="P379" s="117"/>
      <c r="Q379" s="117"/>
      <c r="R379" s="117"/>
      <c r="S379" s="117"/>
    </row>
    <row r="380" spans="2:19">
      <c r="B380" s="116"/>
      <c r="C380" s="117"/>
      <c r="D380" s="117"/>
      <c r="E380" s="117"/>
      <c r="F380" s="117"/>
      <c r="G380" s="117"/>
      <c r="H380" s="117"/>
      <c r="I380" s="117"/>
      <c r="J380" s="117"/>
      <c r="K380" s="117"/>
      <c r="L380" s="117"/>
      <c r="M380" s="117"/>
      <c r="N380" s="117"/>
      <c r="O380" s="117"/>
      <c r="P380" s="117"/>
      <c r="Q380" s="117"/>
      <c r="R380" s="117"/>
      <c r="S380" s="117"/>
    </row>
    <row r="381" spans="2:19">
      <c r="B381" s="116"/>
      <c r="C381" s="117"/>
      <c r="D381" s="117"/>
      <c r="E381" s="117"/>
      <c r="F381" s="117"/>
      <c r="G381" s="117"/>
      <c r="H381" s="117"/>
      <c r="I381" s="117"/>
      <c r="J381" s="117"/>
      <c r="K381" s="117"/>
      <c r="L381" s="117"/>
      <c r="M381" s="117"/>
      <c r="N381" s="117"/>
      <c r="O381" s="117"/>
      <c r="P381" s="117"/>
      <c r="Q381" s="117"/>
      <c r="R381" s="117"/>
      <c r="S381" s="117"/>
    </row>
    <row r="382" spans="2:19">
      <c r="B382" s="116"/>
      <c r="C382" s="117"/>
      <c r="D382" s="117"/>
      <c r="E382" s="117"/>
      <c r="F382" s="117"/>
      <c r="G382" s="117"/>
      <c r="H382" s="117"/>
      <c r="I382" s="117"/>
      <c r="J382" s="117"/>
      <c r="K382" s="117"/>
      <c r="L382" s="117"/>
      <c r="M382" s="117"/>
      <c r="N382" s="117"/>
      <c r="O382" s="117"/>
      <c r="P382" s="117"/>
      <c r="Q382" s="117"/>
      <c r="R382" s="117"/>
      <c r="S382" s="117"/>
    </row>
    <row r="383" spans="2:19">
      <c r="B383" s="116"/>
      <c r="C383" s="117"/>
      <c r="D383" s="117"/>
      <c r="E383" s="117"/>
      <c r="F383" s="117"/>
      <c r="G383" s="117"/>
      <c r="H383" s="117"/>
      <c r="I383" s="117"/>
      <c r="J383" s="117"/>
      <c r="K383" s="117"/>
      <c r="L383" s="117"/>
      <c r="M383" s="117"/>
      <c r="N383" s="117"/>
      <c r="O383" s="117"/>
      <c r="P383" s="117"/>
      <c r="Q383" s="117"/>
      <c r="R383" s="117"/>
      <c r="S383" s="117"/>
    </row>
    <row r="384" spans="2:19">
      <c r="B384" s="116"/>
      <c r="C384" s="117"/>
      <c r="D384" s="117"/>
      <c r="E384" s="117"/>
      <c r="F384" s="117"/>
      <c r="G384" s="117"/>
      <c r="H384" s="117"/>
      <c r="I384" s="117"/>
      <c r="J384" s="117"/>
      <c r="K384" s="117"/>
      <c r="L384" s="117"/>
      <c r="M384" s="117"/>
      <c r="N384" s="117"/>
      <c r="O384" s="117"/>
      <c r="P384" s="117"/>
      <c r="Q384" s="117"/>
      <c r="R384" s="117"/>
      <c r="S384" s="117"/>
    </row>
    <row r="385" spans="2:19">
      <c r="B385" s="116"/>
      <c r="C385" s="117"/>
      <c r="D385" s="117"/>
      <c r="E385" s="117"/>
      <c r="F385" s="117"/>
      <c r="G385" s="117"/>
      <c r="H385" s="117"/>
      <c r="I385" s="117"/>
      <c r="J385" s="117"/>
      <c r="K385" s="117"/>
      <c r="L385" s="117"/>
      <c r="M385" s="117"/>
      <c r="N385" s="117"/>
      <c r="O385" s="117"/>
      <c r="P385" s="117"/>
      <c r="Q385" s="117"/>
      <c r="R385" s="117"/>
      <c r="S385" s="117"/>
    </row>
    <row r="386" spans="2:19">
      <c r="B386" s="116"/>
      <c r="C386" s="117"/>
      <c r="D386" s="117"/>
      <c r="E386" s="117"/>
      <c r="F386" s="117"/>
      <c r="G386" s="117"/>
      <c r="H386" s="117"/>
      <c r="I386" s="117"/>
      <c r="J386" s="117"/>
      <c r="K386" s="117"/>
      <c r="L386" s="117"/>
      <c r="M386" s="117"/>
      <c r="N386" s="117"/>
      <c r="O386" s="117"/>
      <c r="P386" s="117"/>
      <c r="Q386" s="117"/>
      <c r="R386" s="117"/>
      <c r="S386" s="117"/>
    </row>
    <row r="387" spans="2:19">
      <c r="B387" s="116"/>
      <c r="C387" s="117"/>
      <c r="D387" s="117"/>
      <c r="E387" s="117"/>
      <c r="F387" s="117"/>
      <c r="G387" s="117"/>
      <c r="H387" s="117"/>
      <c r="I387" s="117"/>
      <c r="J387" s="117"/>
      <c r="K387" s="117"/>
      <c r="L387" s="117"/>
      <c r="M387" s="117"/>
      <c r="N387" s="117"/>
      <c r="O387" s="117"/>
      <c r="P387" s="117"/>
      <c r="Q387" s="117"/>
      <c r="R387" s="117"/>
      <c r="S387" s="117"/>
    </row>
    <row r="388" spans="2:19">
      <c r="B388" s="116"/>
      <c r="C388" s="117"/>
      <c r="D388" s="117"/>
      <c r="E388" s="117"/>
      <c r="F388" s="117"/>
      <c r="G388" s="117"/>
      <c r="H388" s="117"/>
      <c r="I388" s="117"/>
      <c r="J388" s="117"/>
      <c r="K388" s="117"/>
      <c r="L388" s="117"/>
      <c r="M388" s="117"/>
      <c r="N388" s="117"/>
      <c r="O388" s="117"/>
      <c r="P388" s="117"/>
      <c r="Q388" s="117"/>
      <c r="R388" s="117"/>
      <c r="S388" s="117"/>
    </row>
    <row r="389" spans="2:19">
      <c r="B389" s="116"/>
      <c r="C389" s="117"/>
      <c r="D389" s="117"/>
      <c r="E389" s="117"/>
      <c r="F389" s="117"/>
      <c r="G389" s="117"/>
      <c r="H389" s="117"/>
      <c r="I389" s="117"/>
      <c r="J389" s="117"/>
      <c r="K389" s="117"/>
      <c r="L389" s="117"/>
      <c r="M389" s="117"/>
      <c r="N389" s="117"/>
      <c r="O389" s="117"/>
      <c r="P389" s="117"/>
      <c r="Q389" s="117"/>
      <c r="R389" s="117"/>
      <c r="S389" s="117"/>
    </row>
    <row r="390" spans="2:19">
      <c r="B390" s="116"/>
      <c r="C390" s="117"/>
      <c r="D390" s="117"/>
      <c r="E390" s="117"/>
      <c r="F390" s="117"/>
      <c r="G390" s="117"/>
      <c r="H390" s="117"/>
      <c r="I390" s="117"/>
      <c r="J390" s="117"/>
      <c r="K390" s="117"/>
      <c r="L390" s="117"/>
      <c r="M390" s="117"/>
      <c r="N390" s="117"/>
      <c r="O390" s="117"/>
      <c r="P390" s="117"/>
      <c r="Q390" s="117"/>
      <c r="R390" s="117"/>
      <c r="S390" s="117"/>
    </row>
    <row r="391" spans="2:19">
      <c r="B391" s="116"/>
      <c r="C391" s="117"/>
      <c r="D391" s="117"/>
      <c r="E391" s="117"/>
      <c r="F391" s="117"/>
      <c r="G391" s="117"/>
      <c r="H391" s="117"/>
      <c r="I391" s="117"/>
      <c r="J391" s="117"/>
      <c r="K391" s="117"/>
      <c r="L391" s="117"/>
      <c r="M391" s="117"/>
      <c r="N391" s="117"/>
      <c r="O391" s="117"/>
      <c r="P391" s="117"/>
      <c r="Q391" s="117"/>
      <c r="R391" s="117"/>
      <c r="S391" s="117"/>
    </row>
    <row r="392" spans="2:19">
      <c r="B392" s="116"/>
      <c r="C392" s="117"/>
      <c r="D392" s="117"/>
      <c r="E392" s="117"/>
      <c r="F392" s="117"/>
      <c r="G392" s="117"/>
      <c r="H392" s="117"/>
      <c r="I392" s="117"/>
      <c r="J392" s="117"/>
      <c r="K392" s="117"/>
      <c r="L392" s="117"/>
      <c r="M392" s="117"/>
      <c r="N392" s="117"/>
      <c r="O392" s="117"/>
      <c r="P392" s="117"/>
      <c r="Q392" s="117"/>
      <c r="R392" s="117"/>
      <c r="S392" s="117"/>
    </row>
    <row r="393" spans="2:19">
      <c r="B393" s="116"/>
      <c r="C393" s="117"/>
      <c r="D393" s="117"/>
      <c r="E393" s="117"/>
      <c r="F393" s="117"/>
      <c r="G393" s="117"/>
      <c r="H393" s="117"/>
      <c r="I393" s="117"/>
      <c r="J393" s="117"/>
      <c r="K393" s="117"/>
      <c r="L393" s="117"/>
      <c r="M393" s="117"/>
      <c r="N393" s="117"/>
      <c r="O393" s="117"/>
      <c r="P393" s="117"/>
      <c r="Q393" s="117"/>
      <c r="R393" s="117"/>
      <c r="S393" s="117"/>
    </row>
    <row r="394" spans="2:19">
      <c r="B394" s="116"/>
      <c r="C394" s="117"/>
      <c r="D394" s="117"/>
      <c r="E394" s="117"/>
      <c r="F394" s="117"/>
      <c r="G394" s="117"/>
      <c r="H394" s="117"/>
      <c r="I394" s="117"/>
      <c r="J394" s="117"/>
      <c r="K394" s="117"/>
      <c r="L394" s="117"/>
      <c r="M394" s="117"/>
      <c r="N394" s="117"/>
      <c r="O394" s="117"/>
      <c r="P394" s="117"/>
      <c r="Q394" s="117"/>
      <c r="R394" s="117"/>
      <c r="S394" s="117"/>
    </row>
    <row r="395" spans="2:19">
      <c r="B395" s="116"/>
      <c r="C395" s="117"/>
      <c r="D395" s="117"/>
      <c r="E395" s="117"/>
      <c r="F395" s="117"/>
      <c r="G395" s="117"/>
      <c r="H395" s="117"/>
      <c r="I395" s="117"/>
      <c r="J395" s="117"/>
      <c r="K395" s="117"/>
      <c r="L395" s="117"/>
      <c r="M395" s="117"/>
      <c r="N395" s="117"/>
      <c r="O395" s="117"/>
      <c r="P395" s="117"/>
      <c r="Q395" s="117"/>
      <c r="R395" s="117"/>
      <c r="S395" s="117"/>
    </row>
    <row r="396" spans="2:19">
      <c r="B396" s="116"/>
      <c r="C396" s="117"/>
      <c r="D396" s="117"/>
      <c r="E396" s="117"/>
      <c r="F396" s="117"/>
      <c r="G396" s="117"/>
      <c r="H396" s="117"/>
      <c r="I396" s="117"/>
      <c r="J396" s="117"/>
      <c r="K396" s="117"/>
      <c r="L396" s="117"/>
      <c r="M396" s="117"/>
      <c r="N396" s="117"/>
      <c r="O396" s="117"/>
      <c r="P396" s="117"/>
      <c r="Q396" s="117"/>
      <c r="R396" s="117"/>
      <c r="S396" s="117"/>
    </row>
    <row r="397" spans="2:19">
      <c r="B397" s="116"/>
      <c r="C397" s="117"/>
      <c r="D397" s="117"/>
      <c r="E397" s="117"/>
      <c r="F397" s="117"/>
      <c r="G397" s="117"/>
      <c r="H397" s="117"/>
      <c r="I397" s="117"/>
      <c r="J397" s="117"/>
      <c r="K397" s="117"/>
      <c r="L397" s="117"/>
      <c r="M397" s="117"/>
      <c r="N397" s="117"/>
      <c r="O397" s="117"/>
      <c r="P397" s="117"/>
      <c r="Q397" s="117"/>
      <c r="R397" s="117"/>
      <c r="S397" s="117"/>
    </row>
    <row r="398" spans="2:19">
      <c r="B398" s="116"/>
      <c r="C398" s="117"/>
      <c r="D398" s="117"/>
      <c r="E398" s="117"/>
      <c r="F398" s="117"/>
      <c r="G398" s="117"/>
      <c r="H398" s="117"/>
      <c r="I398" s="117"/>
      <c r="J398" s="117"/>
      <c r="K398" s="117"/>
      <c r="L398" s="117"/>
      <c r="M398" s="117"/>
      <c r="N398" s="117"/>
      <c r="O398" s="117"/>
      <c r="P398" s="117"/>
      <c r="Q398" s="117"/>
      <c r="R398" s="117"/>
      <c r="S398" s="117"/>
    </row>
    <row r="399" spans="2:19">
      <c r="B399" s="116"/>
      <c r="C399" s="117"/>
      <c r="D399" s="117"/>
      <c r="E399" s="117"/>
      <c r="F399" s="117"/>
      <c r="G399" s="117"/>
      <c r="H399" s="117"/>
      <c r="I399" s="117"/>
      <c r="J399" s="117"/>
      <c r="K399" s="117"/>
      <c r="L399" s="117"/>
      <c r="M399" s="117"/>
      <c r="N399" s="117"/>
      <c r="O399" s="117"/>
      <c r="P399" s="117"/>
      <c r="Q399" s="117"/>
      <c r="R399" s="117"/>
      <c r="S399" s="117"/>
    </row>
    <row r="400" spans="2:19">
      <c r="B400" s="116"/>
      <c r="C400" s="117"/>
      <c r="D400" s="117"/>
      <c r="E400" s="117"/>
      <c r="F400" s="117"/>
      <c r="G400" s="117"/>
      <c r="H400" s="117"/>
      <c r="I400" s="117"/>
      <c r="J400" s="117"/>
      <c r="K400" s="117"/>
      <c r="L400" s="117"/>
      <c r="M400" s="117"/>
      <c r="N400" s="117"/>
      <c r="O400" s="117"/>
      <c r="P400" s="117"/>
      <c r="Q400" s="117"/>
      <c r="R400" s="117"/>
      <c r="S400" s="117"/>
    </row>
    <row r="401" spans="2:19">
      <c r="B401" s="116"/>
      <c r="C401" s="117"/>
      <c r="D401" s="117"/>
      <c r="E401" s="117"/>
      <c r="F401" s="117"/>
      <c r="G401" s="117"/>
      <c r="H401" s="117"/>
      <c r="I401" s="117"/>
      <c r="J401" s="117"/>
      <c r="K401" s="117"/>
      <c r="L401" s="117"/>
      <c r="M401" s="117"/>
      <c r="N401" s="117"/>
      <c r="O401" s="117"/>
      <c r="P401" s="117"/>
      <c r="Q401" s="117"/>
      <c r="R401" s="117"/>
      <c r="S401" s="117"/>
    </row>
    <row r="402" spans="2:19">
      <c r="B402" s="116"/>
      <c r="C402" s="117"/>
      <c r="D402" s="117"/>
      <c r="E402" s="117"/>
      <c r="F402" s="117"/>
      <c r="G402" s="117"/>
      <c r="H402" s="117"/>
      <c r="I402" s="117"/>
      <c r="J402" s="117"/>
      <c r="K402" s="117"/>
      <c r="L402" s="117"/>
      <c r="M402" s="117"/>
      <c r="N402" s="117"/>
      <c r="O402" s="117"/>
      <c r="P402" s="117"/>
      <c r="Q402" s="117"/>
      <c r="R402" s="117"/>
      <c r="S402" s="117"/>
    </row>
    <row r="403" spans="2:19">
      <c r="B403" s="116"/>
      <c r="C403" s="117"/>
      <c r="D403" s="117"/>
      <c r="E403" s="117"/>
      <c r="F403" s="117"/>
      <c r="G403" s="117"/>
      <c r="H403" s="117"/>
      <c r="I403" s="117"/>
      <c r="J403" s="117"/>
      <c r="K403" s="117"/>
      <c r="L403" s="117"/>
      <c r="M403" s="117"/>
      <c r="N403" s="117"/>
      <c r="O403" s="117"/>
      <c r="P403" s="117"/>
      <c r="Q403" s="117"/>
      <c r="R403" s="117"/>
      <c r="S403" s="117"/>
    </row>
    <row r="404" spans="2:19">
      <c r="B404" s="116"/>
      <c r="C404" s="117"/>
      <c r="D404" s="117"/>
      <c r="E404" s="117"/>
      <c r="F404" s="117"/>
      <c r="G404" s="117"/>
      <c r="H404" s="117"/>
      <c r="I404" s="117"/>
      <c r="J404" s="117"/>
      <c r="K404" s="117"/>
      <c r="L404" s="117"/>
      <c r="M404" s="117"/>
      <c r="N404" s="117"/>
      <c r="O404" s="117"/>
      <c r="P404" s="117"/>
      <c r="Q404" s="117"/>
      <c r="R404" s="117"/>
      <c r="S404" s="117"/>
    </row>
    <row r="405" spans="2:19">
      <c r="B405" s="116"/>
      <c r="C405" s="117"/>
      <c r="D405" s="117"/>
      <c r="E405" s="117"/>
      <c r="F405" s="117"/>
      <c r="G405" s="117"/>
      <c r="H405" s="117"/>
      <c r="I405" s="117"/>
      <c r="J405" s="117"/>
      <c r="K405" s="117"/>
      <c r="L405" s="117"/>
      <c r="M405" s="117"/>
      <c r="N405" s="117"/>
      <c r="O405" s="117"/>
      <c r="P405" s="117"/>
      <c r="Q405" s="117"/>
      <c r="R405" s="117"/>
      <c r="S405" s="117"/>
    </row>
    <row r="406" spans="2:19">
      <c r="B406" s="116"/>
      <c r="C406" s="117"/>
      <c r="D406" s="117"/>
      <c r="E406" s="117"/>
      <c r="F406" s="117"/>
      <c r="G406" s="117"/>
      <c r="H406" s="117"/>
      <c r="I406" s="117"/>
      <c r="J406" s="117"/>
      <c r="K406" s="117"/>
      <c r="L406" s="117"/>
      <c r="M406" s="117"/>
      <c r="N406" s="117"/>
      <c r="O406" s="117"/>
      <c r="P406" s="117"/>
      <c r="Q406" s="117"/>
      <c r="R406" s="117"/>
      <c r="S406" s="117"/>
    </row>
    <row r="407" spans="2:19">
      <c r="B407" s="116"/>
      <c r="C407" s="117"/>
      <c r="D407" s="117"/>
      <c r="E407" s="117"/>
      <c r="F407" s="117"/>
      <c r="G407" s="117"/>
      <c r="H407" s="117"/>
      <c r="I407" s="117"/>
      <c r="J407" s="117"/>
      <c r="K407" s="117"/>
      <c r="L407" s="117"/>
      <c r="M407" s="117"/>
      <c r="N407" s="117"/>
      <c r="O407" s="117"/>
      <c r="P407" s="117"/>
      <c r="Q407" s="117"/>
      <c r="R407" s="117"/>
      <c r="S407" s="117"/>
    </row>
    <row r="408" spans="2:19">
      <c r="B408" s="116"/>
      <c r="C408" s="117"/>
      <c r="D408" s="117"/>
      <c r="E408" s="117"/>
      <c r="F408" s="117"/>
      <c r="G408" s="117"/>
      <c r="H408" s="117"/>
      <c r="I408" s="117"/>
      <c r="J408" s="117"/>
      <c r="K408" s="117"/>
      <c r="L408" s="117"/>
      <c r="M408" s="117"/>
      <c r="N408" s="117"/>
      <c r="O408" s="117"/>
      <c r="P408" s="117"/>
      <c r="Q408" s="117"/>
      <c r="R408" s="117"/>
      <c r="S408" s="117"/>
    </row>
    <row r="409" spans="2:19">
      <c r="B409" s="116"/>
      <c r="C409" s="117"/>
      <c r="D409" s="117"/>
      <c r="E409" s="117"/>
      <c r="F409" s="117"/>
      <c r="G409" s="117"/>
      <c r="H409" s="117"/>
      <c r="I409" s="117"/>
      <c r="J409" s="117"/>
      <c r="K409" s="117"/>
      <c r="L409" s="117"/>
      <c r="M409" s="117"/>
      <c r="N409" s="117"/>
      <c r="O409" s="117"/>
      <c r="P409" s="117"/>
      <c r="Q409" s="117"/>
      <c r="R409" s="117"/>
      <c r="S409" s="117"/>
    </row>
    <row r="410" spans="2:19">
      <c r="B410" s="116"/>
      <c r="C410" s="117"/>
      <c r="D410" s="117"/>
      <c r="E410" s="117"/>
      <c r="F410" s="117"/>
      <c r="G410" s="117"/>
      <c r="H410" s="117"/>
      <c r="I410" s="117"/>
      <c r="J410" s="117"/>
      <c r="K410" s="117"/>
      <c r="L410" s="117"/>
      <c r="M410" s="117"/>
      <c r="N410" s="117"/>
      <c r="O410" s="117"/>
      <c r="P410" s="117"/>
      <c r="Q410" s="117"/>
      <c r="R410" s="117"/>
      <c r="S410" s="117"/>
    </row>
    <row r="411" spans="2:19">
      <c r="B411" s="116"/>
      <c r="C411" s="117"/>
      <c r="D411" s="117"/>
      <c r="E411" s="117"/>
      <c r="F411" s="117"/>
      <c r="G411" s="117"/>
      <c r="H411" s="117"/>
      <c r="I411" s="117"/>
      <c r="J411" s="117"/>
      <c r="K411" s="117"/>
      <c r="L411" s="117"/>
      <c r="M411" s="117"/>
      <c r="N411" s="117"/>
      <c r="O411" s="117"/>
      <c r="P411" s="117"/>
      <c r="Q411" s="117"/>
      <c r="R411" s="117"/>
      <c r="S411" s="117"/>
    </row>
    <row r="412" spans="2:19">
      <c r="B412" s="116"/>
      <c r="C412" s="117"/>
      <c r="D412" s="117"/>
      <c r="E412" s="117"/>
      <c r="F412" s="117"/>
      <c r="G412" s="117"/>
      <c r="H412" s="117"/>
      <c r="I412" s="117"/>
      <c r="J412" s="117"/>
      <c r="K412" s="117"/>
      <c r="L412" s="117"/>
      <c r="M412" s="117"/>
      <c r="N412" s="117"/>
      <c r="O412" s="117"/>
      <c r="P412" s="117"/>
      <c r="Q412" s="117"/>
      <c r="R412" s="117"/>
      <c r="S412" s="117"/>
    </row>
    <row r="413" spans="2:19">
      <c r="B413" s="116"/>
      <c r="C413" s="117"/>
      <c r="D413" s="117"/>
      <c r="E413" s="117"/>
      <c r="F413" s="117"/>
      <c r="G413" s="117"/>
      <c r="H413" s="117"/>
      <c r="I413" s="117"/>
      <c r="J413" s="117"/>
      <c r="K413" s="117"/>
      <c r="L413" s="117"/>
      <c r="M413" s="117"/>
      <c r="N413" s="117"/>
      <c r="O413" s="117"/>
      <c r="P413" s="117"/>
      <c r="Q413" s="117"/>
      <c r="R413" s="117"/>
      <c r="S413" s="117"/>
    </row>
    <row r="414" spans="2:19">
      <c r="B414" s="116"/>
      <c r="C414" s="117"/>
      <c r="D414" s="117"/>
      <c r="E414" s="117"/>
      <c r="F414" s="117"/>
      <c r="G414" s="117"/>
      <c r="H414" s="117"/>
      <c r="I414" s="117"/>
      <c r="J414" s="117"/>
      <c r="K414" s="117"/>
      <c r="L414" s="117"/>
      <c r="M414" s="117"/>
      <c r="N414" s="117"/>
      <c r="O414" s="117"/>
      <c r="P414" s="117"/>
      <c r="Q414" s="117"/>
      <c r="R414" s="117"/>
      <c r="S414" s="117"/>
    </row>
    <row r="415" spans="2:19">
      <c r="B415" s="116"/>
      <c r="C415" s="117"/>
      <c r="D415" s="117"/>
      <c r="E415" s="117"/>
      <c r="F415" s="117"/>
      <c r="G415" s="117"/>
      <c r="H415" s="117"/>
      <c r="I415" s="117"/>
      <c r="J415" s="117"/>
      <c r="K415" s="117"/>
      <c r="L415" s="117"/>
      <c r="M415" s="117"/>
      <c r="N415" s="117"/>
      <c r="O415" s="117"/>
      <c r="P415" s="117"/>
      <c r="Q415" s="117"/>
      <c r="R415" s="117"/>
      <c r="S415" s="117"/>
    </row>
    <row r="416" spans="2:19">
      <c r="B416" s="116"/>
      <c r="C416" s="117"/>
      <c r="D416" s="117"/>
      <c r="E416" s="117"/>
      <c r="F416" s="117"/>
      <c r="G416" s="117"/>
      <c r="H416" s="117"/>
      <c r="I416" s="117"/>
      <c r="J416" s="117"/>
      <c r="K416" s="117"/>
      <c r="L416" s="117"/>
      <c r="M416" s="117"/>
      <c r="N416" s="117"/>
      <c r="O416" s="117"/>
      <c r="P416" s="117"/>
      <c r="Q416" s="117"/>
      <c r="R416" s="117"/>
      <c r="S416" s="117"/>
    </row>
    <row r="417" spans="2:19">
      <c r="B417" s="116"/>
      <c r="C417" s="117"/>
      <c r="D417" s="117"/>
      <c r="E417" s="117"/>
      <c r="F417" s="117"/>
      <c r="G417" s="117"/>
      <c r="H417" s="117"/>
      <c r="I417" s="117"/>
      <c r="J417" s="117"/>
      <c r="K417" s="117"/>
      <c r="L417" s="117"/>
      <c r="M417" s="117"/>
      <c r="N417" s="117"/>
      <c r="O417" s="117"/>
      <c r="P417" s="117"/>
      <c r="Q417" s="117"/>
      <c r="R417" s="117"/>
      <c r="S417" s="117"/>
    </row>
    <row r="418" spans="2:19">
      <c r="B418" s="116"/>
      <c r="C418" s="117"/>
      <c r="D418" s="117"/>
      <c r="E418" s="117"/>
      <c r="F418" s="117"/>
      <c r="G418" s="117"/>
      <c r="H418" s="117"/>
      <c r="I418" s="117"/>
      <c r="J418" s="117"/>
      <c r="K418" s="117"/>
      <c r="L418" s="117"/>
      <c r="M418" s="117"/>
      <c r="N418" s="117"/>
      <c r="O418" s="117"/>
      <c r="P418" s="117"/>
      <c r="Q418" s="117"/>
      <c r="R418" s="117"/>
      <c r="S418" s="117"/>
    </row>
    <row r="419" spans="2:19">
      <c r="B419" s="116"/>
      <c r="C419" s="117"/>
      <c r="D419" s="117"/>
      <c r="E419" s="117"/>
      <c r="F419" s="117"/>
      <c r="G419" s="117"/>
      <c r="H419" s="117"/>
      <c r="I419" s="117"/>
      <c r="J419" s="117"/>
      <c r="K419" s="117"/>
      <c r="L419" s="117"/>
      <c r="M419" s="117"/>
      <c r="N419" s="117"/>
      <c r="O419" s="117"/>
      <c r="P419" s="117"/>
      <c r="Q419" s="117"/>
      <c r="R419" s="117"/>
      <c r="S419" s="117"/>
    </row>
    <row r="420" spans="2:19">
      <c r="B420" s="116"/>
      <c r="C420" s="117"/>
      <c r="D420" s="117"/>
      <c r="E420" s="117"/>
      <c r="F420" s="117"/>
      <c r="G420" s="117"/>
      <c r="H420" s="117"/>
      <c r="I420" s="117"/>
      <c r="J420" s="117"/>
      <c r="K420" s="117"/>
      <c r="L420" s="117"/>
      <c r="M420" s="117"/>
      <c r="N420" s="117"/>
      <c r="O420" s="117"/>
      <c r="P420" s="117"/>
      <c r="Q420" s="117"/>
      <c r="R420" s="117"/>
      <c r="S420" s="117"/>
    </row>
    <row r="421" spans="2:19">
      <c r="B421" s="116"/>
      <c r="C421" s="117"/>
      <c r="D421" s="117"/>
      <c r="E421" s="117"/>
      <c r="F421" s="117"/>
      <c r="G421" s="117"/>
      <c r="H421" s="117"/>
      <c r="I421" s="117"/>
      <c r="J421" s="117"/>
      <c r="K421" s="117"/>
      <c r="L421" s="117"/>
      <c r="M421" s="117"/>
      <c r="N421" s="117"/>
      <c r="O421" s="117"/>
      <c r="P421" s="117"/>
      <c r="Q421" s="117"/>
      <c r="R421" s="117"/>
      <c r="S421" s="117"/>
    </row>
    <row r="422" spans="2:19">
      <c r="B422" s="116"/>
      <c r="C422" s="117"/>
      <c r="D422" s="117"/>
      <c r="E422" s="117"/>
      <c r="F422" s="117"/>
      <c r="G422" s="117"/>
      <c r="H422" s="117"/>
      <c r="I422" s="117"/>
      <c r="J422" s="117"/>
      <c r="K422" s="117"/>
      <c r="L422" s="117"/>
      <c r="M422" s="117"/>
      <c r="N422" s="117"/>
      <c r="O422" s="117"/>
      <c r="P422" s="117"/>
      <c r="Q422" s="117"/>
      <c r="R422" s="117"/>
      <c r="S422" s="117"/>
    </row>
    <row r="423" spans="2:19">
      <c r="B423" s="116"/>
      <c r="C423" s="117"/>
      <c r="D423" s="117"/>
      <c r="E423" s="117"/>
      <c r="F423" s="117"/>
      <c r="G423" s="117"/>
      <c r="H423" s="117"/>
      <c r="I423" s="117"/>
      <c r="J423" s="117"/>
      <c r="K423" s="117"/>
      <c r="L423" s="117"/>
      <c r="M423" s="117"/>
      <c r="N423" s="117"/>
      <c r="O423" s="117"/>
      <c r="P423" s="117"/>
      <c r="Q423" s="117"/>
      <c r="R423" s="117"/>
      <c r="S423" s="117"/>
    </row>
    <row r="424" spans="2:19">
      <c r="B424" s="116"/>
      <c r="C424" s="117"/>
      <c r="D424" s="117"/>
      <c r="E424" s="117"/>
      <c r="F424" s="117"/>
      <c r="G424" s="117"/>
      <c r="H424" s="117"/>
      <c r="I424" s="117"/>
      <c r="J424" s="117"/>
      <c r="K424" s="117"/>
      <c r="L424" s="117"/>
      <c r="M424" s="117"/>
      <c r="N424" s="117"/>
      <c r="O424" s="117"/>
      <c r="P424" s="117"/>
      <c r="Q424" s="117"/>
      <c r="R424" s="117"/>
      <c r="S424" s="117"/>
    </row>
    <row r="425" spans="2:19">
      <c r="B425" s="116"/>
      <c r="C425" s="117"/>
      <c r="D425" s="117"/>
      <c r="E425" s="117"/>
      <c r="F425" s="117"/>
      <c r="G425" s="117"/>
      <c r="H425" s="117"/>
      <c r="I425" s="117"/>
      <c r="J425" s="117"/>
      <c r="K425" s="117"/>
      <c r="L425" s="117"/>
      <c r="M425" s="117"/>
      <c r="N425" s="117"/>
      <c r="O425" s="117"/>
      <c r="P425" s="117"/>
      <c r="Q425" s="117"/>
      <c r="R425" s="117"/>
      <c r="S425" s="117"/>
    </row>
    <row r="426" spans="2:19">
      <c r="B426" s="116"/>
      <c r="C426" s="117"/>
      <c r="D426" s="117"/>
      <c r="E426" s="117"/>
      <c r="F426" s="117"/>
      <c r="G426" s="117"/>
      <c r="H426" s="117"/>
      <c r="I426" s="117"/>
      <c r="J426" s="117"/>
      <c r="K426" s="117"/>
      <c r="L426" s="117"/>
      <c r="M426" s="117"/>
      <c r="N426" s="117"/>
      <c r="O426" s="117"/>
      <c r="P426" s="117"/>
      <c r="Q426" s="117"/>
      <c r="R426" s="117"/>
      <c r="S426" s="117"/>
    </row>
    <row r="427" spans="2:19">
      <c r="B427" s="116"/>
      <c r="C427" s="117"/>
      <c r="D427" s="117"/>
      <c r="E427" s="117"/>
      <c r="F427" s="117"/>
      <c r="G427" s="117"/>
      <c r="H427" s="117"/>
      <c r="I427" s="117"/>
      <c r="J427" s="117"/>
      <c r="K427" s="117"/>
      <c r="L427" s="117"/>
      <c r="M427" s="117"/>
      <c r="N427" s="117"/>
      <c r="O427" s="117"/>
      <c r="P427" s="117"/>
      <c r="Q427" s="117"/>
      <c r="R427" s="117"/>
      <c r="S427" s="117"/>
    </row>
    <row r="428" spans="2:19">
      <c r="B428" s="116"/>
      <c r="C428" s="117"/>
      <c r="D428" s="117"/>
      <c r="E428" s="117"/>
      <c r="F428" s="117"/>
      <c r="G428" s="117"/>
      <c r="H428" s="117"/>
      <c r="I428" s="117"/>
      <c r="J428" s="117"/>
      <c r="K428" s="117"/>
      <c r="L428" s="117"/>
      <c r="M428" s="117"/>
      <c r="N428" s="117"/>
      <c r="O428" s="117"/>
      <c r="P428" s="117"/>
      <c r="Q428" s="117"/>
      <c r="R428" s="117"/>
      <c r="S428" s="117"/>
    </row>
    <row r="429" spans="2:19">
      <c r="B429" s="116"/>
      <c r="C429" s="117"/>
      <c r="D429" s="117"/>
      <c r="E429" s="117"/>
      <c r="F429" s="117"/>
      <c r="G429" s="117"/>
      <c r="H429" s="117"/>
      <c r="I429" s="117"/>
      <c r="J429" s="117"/>
      <c r="K429" s="117"/>
      <c r="L429" s="117"/>
      <c r="M429" s="117"/>
      <c r="N429" s="117"/>
      <c r="O429" s="117"/>
      <c r="P429" s="117"/>
      <c r="Q429" s="117"/>
      <c r="R429" s="117"/>
      <c r="S429" s="117"/>
    </row>
    <row r="430" spans="2:19">
      <c r="B430" s="116"/>
      <c r="C430" s="117"/>
      <c r="D430" s="117"/>
      <c r="E430" s="117"/>
      <c r="F430" s="117"/>
      <c r="G430" s="117"/>
      <c r="H430" s="117"/>
      <c r="I430" s="117"/>
      <c r="J430" s="117"/>
      <c r="K430" s="117"/>
      <c r="L430" s="117"/>
      <c r="M430" s="117"/>
      <c r="N430" s="117"/>
      <c r="O430" s="117"/>
      <c r="P430" s="117"/>
      <c r="Q430" s="117"/>
      <c r="R430" s="117"/>
      <c r="S430" s="117"/>
    </row>
    <row r="431" spans="2:19">
      <c r="B431" s="116"/>
      <c r="C431" s="117"/>
      <c r="D431" s="117"/>
      <c r="E431" s="117"/>
      <c r="F431" s="117"/>
      <c r="G431" s="117"/>
      <c r="H431" s="117"/>
      <c r="I431" s="117"/>
      <c r="J431" s="117"/>
      <c r="K431" s="117"/>
      <c r="L431" s="117"/>
      <c r="M431" s="117"/>
      <c r="N431" s="117"/>
      <c r="O431" s="117"/>
      <c r="P431" s="117"/>
      <c r="Q431" s="117"/>
      <c r="R431" s="117"/>
      <c r="S431" s="117"/>
    </row>
    <row r="432" spans="2:19">
      <c r="B432" s="116"/>
      <c r="C432" s="117"/>
      <c r="D432" s="117"/>
      <c r="E432" s="117"/>
      <c r="F432" s="117"/>
      <c r="G432" s="117"/>
      <c r="H432" s="117"/>
      <c r="I432" s="117"/>
      <c r="J432" s="117"/>
      <c r="K432" s="117"/>
      <c r="L432" s="117"/>
      <c r="M432" s="117"/>
      <c r="N432" s="117"/>
      <c r="O432" s="117"/>
      <c r="P432" s="117"/>
      <c r="Q432" s="117"/>
      <c r="R432" s="117"/>
      <c r="S432" s="117"/>
    </row>
    <row r="433" spans="2:19">
      <c r="B433" s="116"/>
      <c r="C433" s="117"/>
      <c r="D433" s="117"/>
      <c r="E433" s="117"/>
      <c r="F433" s="117"/>
      <c r="G433" s="117"/>
      <c r="H433" s="117"/>
      <c r="I433" s="117"/>
      <c r="J433" s="117"/>
      <c r="K433" s="117"/>
      <c r="L433" s="117"/>
      <c r="M433" s="117"/>
      <c r="N433" s="117"/>
      <c r="O433" s="117"/>
      <c r="P433" s="117"/>
      <c r="Q433" s="117"/>
      <c r="R433" s="117"/>
      <c r="S433" s="117"/>
    </row>
    <row r="434" spans="2:19">
      <c r="B434" s="116"/>
      <c r="C434" s="117"/>
      <c r="D434" s="117"/>
      <c r="E434" s="117"/>
      <c r="F434" s="117"/>
      <c r="G434" s="117"/>
      <c r="H434" s="117"/>
      <c r="I434" s="117"/>
      <c r="J434" s="117"/>
      <c r="K434" s="117"/>
      <c r="L434" s="117"/>
      <c r="M434" s="117"/>
      <c r="N434" s="117"/>
      <c r="O434" s="117"/>
      <c r="P434" s="117"/>
      <c r="Q434" s="117"/>
      <c r="R434" s="117"/>
      <c r="S434" s="117"/>
    </row>
    <row r="435" spans="2:19">
      <c r="B435" s="116"/>
      <c r="C435" s="117"/>
      <c r="D435" s="117"/>
      <c r="E435" s="117"/>
      <c r="F435" s="117"/>
      <c r="G435" s="117"/>
      <c r="H435" s="117"/>
      <c r="I435" s="117"/>
      <c r="J435" s="117"/>
      <c r="K435" s="117"/>
      <c r="L435" s="117"/>
      <c r="M435" s="117"/>
      <c r="N435" s="117"/>
      <c r="O435" s="117"/>
      <c r="P435" s="117"/>
      <c r="Q435" s="117"/>
      <c r="R435" s="117"/>
      <c r="S435" s="117"/>
    </row>
    <row r="436" spans="2:19">
      <c r="B436" s="116"/>
      <c r="C436" s="117"/>
      <c r="D436" s="117"/>
      <c r="E436" s="117"/>
      <c r="F436" s="117"/>
      <c r="G436" s="117"/>
      <c r="H436" s="117"/>
      <c r="I436" s="117"/>
      <c r="J436" s="117"/>
      <c r="K436" s="117"/>
      <c r="L436" s="117"/>
      <c r="M436" s="117"/>
      <c r="N436" s="117"/>
      <c r="O436" s="117"/>
      <c r="P436" s="117"/>
      <c r="Q436" s="117"/>
      <c r="R436" s="117"/>
      <c r="S436" s="117"/>
    </row>
    <row r="437" spans="2:19">
      <c r="B437" s="116"/>
      <c r="C437" s="117"/>
      <c r="D437" s="117"/>
      <c r="E437" s="117"/>
      <c r="F437" s="117"/>
      <c r="G437" s="117"/>
      <c r="H437" s="117"/>
      <c r="I437" s="117"/>
      <c r="J437" s="117"/>
      <c r="K437" s="117"/>
      <c r="L437" s="117"/>
      <c r="M437" s="117"/>
      <c r="N437" s="117"/>
      <c r="O437" s="117"/>
      <c r="P437" s="117"/>
      <c r="Q437" s="117"/>
      <c r="R437" s="117"/>
      <c r="S437" s="117"/>
    </row>
    <row r="438" spans="2:19">
      <c r="B438" s="116"/>
      <c r="C438" s="117"/>
      <c r="D438" s="117"/>
      <c r="E438" s="117"/>
      <c r="F438" s="117"/>
      <c r="G438" s="117"/>
      <c r="H438" s="117"/>
      <c r="I438" s="117"/>
      <c r="J438" s="117"/>
      <c r="K438" s="117"/>
      <c r="L438" s="117"/>
      <c r="M438" s="117"/>
      <c r="N438" s="117"/>
      <c r="O438" s="117"/>
      <c r="P438" s="117"/>
      <c r="Q438" s="117"/>
      <c r="R438" s="117"/>
      <c r="S438" s="117"/>
    </row>
    <row r="439" spans="2:19">
      <c r="B439" s="116"/>
      <c r="C439" s="117"/>
      <c r="D439" s="117"/>
      <c r="E439" s="117"/>
      <c r="F439" s="117"/>
      <c r="G439" s="117"/>
      <c r="H439" s="117"/>
      <c r="I439" s="117"/>
      <c r="J439" s="117"/>
      <c r="K439" s="117"/>
      <c r="L439" s="117"/>
      <c r="M439" s="117"/>
      <c r="N439" s="117"/>
      <c r="O439" s="117"/>
      <c r="P439" s="117"/>
      <c r="Q439" s="117"/>
      <c r="R439" s="117"/>
      <c r="S439" s="117"/>
    </row>
    <row r="440" spans="2:19">
      <c r="B440" s="116"/>
      <c r="C440" s="117"/>
      <c r="D440" s="117"/>
      <c r="E440" s="117"/>
      <c r="F440" s="117"/>
      <c r="G440" s="117"/>
      <c r="H440" s="117"/>
      <c r="I440" s="117"/>
      <c r="J440" s="117"/>
      <c r="K440" s="117"/>
      <c r="L440" s="117"/>
      <c r="M440" s="117"/>
      <c r="N440" s="117"/>
      <c r="O440" s="117"/>
      <c r="P440" s="117"/>
      <c r="Q440" s="117"/>
      <c r="R440" s="117"/>
      <c r="S440" s="117"/>
    </row>
    <row r="441" spans="2:19">
      <c r="B441" s="116"/>
      <c r="C441" s="117"/>
      <c r="D441" s="117"/>
      <c r="E441" s="117"/>
      <c r="F441" s="117"/>
      <c r="G441" s="117"/>
      <c r="H441" s="117"/>
      <c r="I441" s="117"/>
      <c r="J441" s="117"/>
      <c r="K441" s="117"/>
      <c r="L441" s="117"/>
      <c r="M441" s="117"/>
      <c r="N441" s="117"/>
      <c r="O441" s="117"/>
      <c r="P441" s="117"/>
      <c r="Q441" s="117"/>
      <c r="R441" s="117"/>
      <c r="S441" s="117"/>
    </row>
    <row r="442" spans="2:19">
      <c r="B442" s="116"/>
      <c r="C442" s="117"/>
      <c r="D442" s="117"/>
      <c r="E442" s="117"/>
      <c r="F442" s="117"/>
      <c r="G442" s="117"/>
      <c r="H442" s="117"/>
      <c r="I442" s="117"/>
      <c r="J442" s="117"/>
      <c r="K442" s="117"/>
      <c r="L442" s="117"/>
      <c r="M442" s="117"/>
      <c r="N442" s="117"/>
      <c r="O442" s="117"/>
      <c r="P442" s="117"/>
      <c r="Q442" s="117"/>
      <c r="R442" s="117"/>
      <c r="S442" s="117"/>
    </row>
    <row r="443" spans="2:19">
      <c r="B443" s="116"/>
      <c r="C443" s="117"/>
      <c r="D443" s="117"/>
      <c r="E443" s="117"/>
      <c r="F443" s="117"/>
      <c r="G443" s="117"/>
      <c r="H443" s="117"/>
      <c r="I443" s="117"/>
      <c r="J443" s="117"/>
      <c r="K443" s="117"/>
      <c r="L443" s="117"/>
      <c r="M443" s="117"/>
      <c r="N443" s="117"/>
      <c r="O443" s="117"/>
      <c r="P443" s="117"/>
      <c r="Q443" s="117"/>
      <c r="R443" s="117"/>
      <c r="S443" s="117"/>
    </row>
    <row r="444" spans="2:19">
      <c r="B444" s="116"/>
      <c r="C444" s="117"/>
      <c r="D444" s="117"/>
      <c r="E444" s="117"/>
      <c r="F444" s="117"/>
      <c r="G444" s="117"/>
      <c r="H444" s="117"/>
      <c r="I444" s="117"/>
      <c r="J444" s="117"/>
      <c r="K444" s="117"/>
      <c r="L444" s="117"/>
      <c r="M444" s="117"/>
      <c r="N444" s="117"/>
      <c r="O444" s="117"/>
      <c r="P444" s="117"/>
      <c r="Q444" s="117"/>
      <c r="R444" s="117"/>
      <c r="S444" s="117"/>
    </row>
    <row r="445" spans="2:19">
      <c r="B445" s="116"/>
      <c r="C445" s="117"/>
      <c r="D445" s="117"/>
      <c r="E445" s="117"/>
      <c r="F445" s="117"/>
      <c r="G445" s="117"/>
      <c r="H445" s="117"/>
      <c r="I445" s="117"/>
      <c r="J445" s="117"/>
      <c r="K445" s="117"/>
      <c r="L445" s="117"/>
      <c r="M445" s="117"/>
      <c r="N445" s="117"/>
      <c r="O445" s="117"/>
      <c r="P445" s="117"/>
      <c r="Q445" s="117"/>
      <c r="R445" s="117"/>
      <c r="S445" s="117"/>
    </row>
    <row r="446" spans="2:19">
      <c r="B446" s="116"/>
      <c r="C446" s="117"/>
      <c r="D446" s="117"/>
      <c r="E446" s="117"/>
      <c r="F446" s="117"/>
      <c r="G446" s="117"/>
      <c r="H446" s="117"/>
      <c r="I446" s="117"/>
      <c r="J446" s="117"/>
      <c r="K446" s="117"/>
      <c r="L446" s="117"/>
      <c r="M446" s="117"/>
      <c r="N446" s="117"/>
      <c r="O446" s="117"/>
      <c r="P446" s="117"/>
      <c r="Q446" s="117"/>
      <c r="R446" s="117"/>
      <c r="S446" s="117"/>
    </row>
    <row r="447" spans="2:19">
      <c r="B447" s="116"/>
      <c r="C447" s="117"/>
      <c r="D447" s="117"/>
      <c r="E447" s="117"/>
      <c r="F447" s="117"/>
      <c r="G447" s="117"/>
      <c r="H447" s="117"/>
      <c r="I447" s="117"/>
      <c r="J447" s="117"/>
      <c r="K447" s="117"/>
      <c r="L447" s="117"/>
      <c r="M447" s="117"/>
      <c r="N447" s="117"/>
      <c r="O447" s="117"/>
      <c r="P447" s="117"/>
      <c r="Q447" s="117"/>
      <c r="R447" s="117"/>
      <c r="S447" s="117"/>
    </row>
    <row r="448" spans="2:19">
      <c r="B448" s="116"/>
      <c r="C448" s="117"/>
      <c r="D448" s="117"/>
      <c r="E448" s="117"/>
      <c r="F448" s="117"/>
      <c r="G448" s="117"/>
      <c r="H448" s="117"/>
      <c r="I448" s="117"/>
      <c r="J448" s="117"/>
      <c r="K448" s="117"/>
      <c r="L448" s="117"/>
      <c r="M448" s="117"/>
      <c r="N448" s="117"/>
      <c r="O448" s="117"/>
      <c r="P448" s="117"/>
      <c r="Q448" s="117"/>
      <c r="R448" s="117"/>
      <c r="S448" s="117"/>
    </row>
    <row r="449" spans="2:19">
      <c r="B449" s="116"/>
      <c r="C449" s="117"/>
      <c r="D449" s="117"/>
      <c r="E449" s="117"/>
      <c r="F449" s="117"/>
      <c r="G449" s="117"/>
      <c r="H449" s="117"/>
      <c r="I449" s="117"/>
      <c r="J449" s="117"/>
      <c r="K449" s="117"/>
      <c r="L449" s="117"/>
      <c r="M449" s="117"/>
      <c r="N449" s="117"/>
      <c r="O449" s="117"/>
      <c r="P449" s="117"/>
      <c r="Q449" s="117"/>
      <c r="R449" s="117"/>
      <c r="S449" s="117"/>
    </row>
    <row r="450" spans="2:19">
      <c r="B450" s="116"/>
      <c r="C450" s="117"/>
      <c r="D450" s="117"/>
      <c r="E450" s="117"/>
      <c r="F450" s="117"/>
      <c r="G450" s="117"/>
      <c r="H450" s="117"/>
      <c r="I450" s="117"/>
      <c r="J450" s="117"/>
      <c r="K450" s="117"/>
      <c r="L450" s="117"/>
      <c r="M450" s="117"/>
      <c r="N450" s="117"/>
      <c r="O450" s="117"/>
      <c r="P450" s="117"/>
      <c r="Q450" s="117"/>
      <c r="R450" s="117"/>
      <c r="S450" s="117"/>
    </row>
    <row r="451" spans="2:19">
      <c r="B451" s="116"/>
      <c r="C451" s="117"/>
      <c r="D451" s="117"/>
      <c r="E451" s="117"/>
      <c r="F451" s="117"/>
      <c r="G451" s="117"/>
      <c r="H451" s="117"/>
      <c r="I451" s="117"/>
      <c r="J451" s="117"/>
      <c r="K451" s="117"/>
      <c r="L451" s="117"/>
      <c r="M451" s="117"/>
      <c r="N451" s="117"/>
      <c r="O451" s="117"/>
      <c r="P451" s="117"/>
      <c r="Q451" s="117"/>
      <c r="R451" s="117"/>
      <c r="S451" s="117"/>
    </row>
    <row r="452" spans="2:19">
      <c r="B452" s="116"/>
      <c r="C452" s="117"/>
      <c r="D452" s="117"/>
      <c r="E452" s="117"/>
      <c r="F452" s="117"/>
      <c r="G452" s="117"/>
      <c r="H452" s="117"/>
      <c r="I452" s="117"/>
      <c r="J452" s="117"/>
      <c r="K452" s="117"/>
      <c r="L452" s="117"/>
      <c r="M452" s="117"/>
      <c r="N452" s="117"/>
      <c r="O452" s="117"/>
      <c r="P452" s="117"/>
      <c r="Q452" s="117"/>
      <c r="R452" s="117"/>
      <c r="S452" s="117"/>
    </row>
    <row r="453" spans="2:19">
      <c r="B453" s="116"/>
      <c r="C453" s="117"/>
      <c r="D453" s="117"/>
      <c r="E453" s="117"/>
      <c r="F453" s="117"/>
      <c r="G453" s="117"/>
      <c r="H453" s="117"/>
      <c r="I453" s="117"/>
      <c r="J453" s="117"/>
      <c r="K453" s="117"/>
      <c r="L453" s="117"/>
      <c r="M453" s="117"/>
      <c r="N453" s="117"/>
      <c r="O453" s="117"/>
      <c r="P453" s="117"/>
      <c r="Q453" s="117"/>
      <c r="R453" s="117"/>
      <c r="S453" s="117"/>
    </row>
    <row r="454" spans="2:19">
      <c r="B454" s="116"/>
      <c r="C454" s="117"/>
      <c r="D454" s="117"/>
      <c r="E454" s="117"/>
      <c r="F454" s="117"/>
      <c r="G454" s="117"/>
      <c r="H454" s="117"/>
      <c r="I454" s="117"/>
      <c r="J454" s="117"/>
      <c r="K454" s="117"/>
      <c r="L454" s="117"/>
      <c r="M454" s="117"/>
      <c r="N454" s="117"/>
      <c r="O454" s="117"/>
      <c r="P454" s="117"/>
      <c r="Q454" s="117"/>
      <c r="R454" s="117"/>
      <c r="S454" s="117"/>
    </row>
    <row r="455" spans="2:19">
      <c r="B455" s="116"/>
      <c r="C455" s="117"/>
      <c r="D455" s="117"/>
      <c r="E455" s="117"/>
      <c r="F455" s="117"/>
      <c r="G455" s="117"/>
      <c r="H455" s="117"/>
      <c r="I455" s="117"/>
      <c r="J455" s="117"/>
      <c r="K455" s="117"/>
      <c r="L455" s="117"/>
      <c r="M455" s="117"/>
      <c r="N455" s="117"/>
      <c r="O455" s="117"/>
      <c r="P455" s="117"/>
      <c r="Q455" s="117"/>
      <c r="R455" s="117"/>
      <c r="S455" s="117"/>
    </row>
    <row r="456" spans="2:19">
      <c r="B456" s="116"/>
      <c r="C456" s="117"/>
      <c r="D456" s="117"/>
      <c r="E456" s="117"/>
      <c r="F456" s="117"/>
      <c r="G456" s="117"/>
      <c r="H456" s="117"/>
      <c r="I456" s="117"/>
      <c r="J456" s="117"/>
      <c r="K456" s="117"/>
      <c r="L456" s="117"/>
      <c r="M456" s="117"/>
      <c r="N456" s="117"/>
      <c r="O456" s="117"/>
      <c r="P456" s="117"/>
      <c r="Q456" s="117"/>
      <c r="R456" s="117"/>
      <c r="S456" s="117"/>
    </row>
    <row r="457" spans="2:19">
      <c r="B457" s="116"/>
      <c r="C457" s="117"/>
      <c r="D457" s="117"/>
      <c r="E457" s="117"/>
      <c r="F457" s="117"/>
      <c r="G457" s="117"/>
      <c r="H457" s="117"/>
      <c r="I457" s="117"/>
      <c r="J457" s="117"/>
      <c r="K457" s="117"/>
      <c r="L457" s="117"/>
      <c r="M457" s="117"/>
      <c r="N457" s="117"/>
      <c r="O457" s="117"/>
      <c r="P457" s="117"/>
      <c r="Q457" s="117"/>
      <c r="R457" s="117"/>
      <c r="S457" s="117"/>
    </row>
    <row r="458" spans="2:19">
      <c r="B458" s="116"/>
      <c r="C458" s="117"/>
      <c r="D458" s="117"/>
      <c r="E458" s="117"/>
      <c r="F458" s="117"/>
      <c r="G458" s="117"/>
      <c r="H458" s="117"/>
      <c r="I458" s="117"/>
      <c r="J458" s="117"/>
      <c r="K458" s="117"/>
      <c r="L458" s="117"/>
      <c r="M458" s="117"/>
      <c r="N458" s="117"/>
      <c r="O458" s="117"/>
      <c r="P458" s="117"/>
      <c r="Q458" s="117"/>
      <c r="R458" s="117"/>
      <c r="S458" s="117"/>
    </row>
    <row r="459" spans="2:19">
      <c r="B459" s="116"/>
      <c r="C459" s="117"/>
      <c r="D459" s="117"/>
      <c r="E459" s="117"/>
      <c r="F459" s="117"/>
      <c r="G459" s="117"/>
      <c r="H459" s="117"/>
      <c r="I459" s="117"/>
      <c r="J459" s="117"/>
      <c r="K459" s="117"/>
      <c r="L459" s="117"/>
      <c r="M459" s="117"/>
      <c r="N459" s="117"/>
      <c r="O459" s="117"/>
      <c r="P459" s="117"/>
      <c r="Q459" s="117"/>
      <c r="R459" s="117"/>
      <c r="S459" s="117"/>
    </row>
    <row r="460" spans="2:19">
      <c r="B460" s="116"/>
      <c r="C460" s="117"/>
      <c r="D460" s="117"/>
      <c r="E460" s="117"/>
      <c r="F460" s="117"/>
      <c r="G460" s="117"/>
      <c r="H460" s="117"/>
      <c r="I460" s="117"/>
      <c r="J460" s="117"/>
      <c r="K460" s="117"/>
      <c r="L460" s="117"/>
      <c r="M460" s="117"/>
      <c r="N460" s="117"/>
      <c r="O460" s="117"/>
      <c r="P460" s="117"/>
      <c r="Q460" s="117"/>
      <c r="R460" s="117"/>
      <c r="S460" s="117"/>
    </row>
    <row r="461" spans="2:19">
      <c r="B461" s="116"/>
      <c r="C461" s="117"/>
      <c r="D461" s="117"/>
      <c r="E461" s="117"/>
      <c r="F461" s="117"/>
      <c r="G461" s="117"/>
      <c r="H461" s="117"/>
      <c r="I461" s="117"/>
      <c r="J461" s="117"/>
      <c r="K461" s="117"/>
      <c r="L461" s="117"/>
      <c r="M461" s="117"/>
      <c r="N461" s="117"/>
      <c r="O461" s="117"/>
      <c r="P461" s="117"/>
      <c r="Q461" s="117"/>
      <c r="R461" s="117"/>
      <c r="S461" s="117"/>
    </row>
    <row r="462" spans="2:19">
      <c r="B462" s="116"/>
      <c r="C462" s="117"/>
      <c r="D462" s="117"/>
      <c r="E462" s="117"/>
      <c r="F462" s="117"/>
      <c r="G462" s="117"/>
      <c r="H462" s="117"/>
      <c r="I462" s="117"/>
      <c r="J462" s="117"/>
      <c r="K462" s="117"/>
      <c r="L462" s="117"/>
      <c r="M462" s="117"/>
      <c r="N462" s="117"/>
      <c r="O462" s="117"/>
      <c r="P462" s="117"/>
      <c r="Q462" s="117"/>
      <c r="R462" s="117"/>
      <c r="S462" s="117"/>
    </row>
    <row r="463" spans="2:19">
      <c r="B463" s="116"/>
      <c r="C463" s="117"/>
      <c r="D463" s="117"/>
      <c r="E463" s="117"/>
      <c r="F463" s="117"/>
      <c r="G463" s="117"/>
      <c r="H463" s="117"/>
      <c r="I463" s="117"/>
      <c r="J463" s="117"/>
      <c r="K463" s="117"/>
      <c r="L463" s="117"/>
      <c r="M463" s="117"/>
      <c r="N463" s="117"/>
      <c r="O463" s="117"/>
      <c r="P463" s="117"/>
      <c r="Q463" s="117"/>
      <c r="R463" s="117"/>
      <c r="S463" s="117"/>
    </row>
    <row r="464" spans="2:19">
      <c r="B464" s="116"/>
      <c r="C464" s="117"/>
      <c r="D464" s="117"/>
      <c r="E464" s="117"/>
      <c r="F464" s="117"/>
      <c r="G464" s="117"/>
      <c r="H464" s="117"/>
      <c r="I464" s="117"/>
      <c r="J464" s="117"/>
      <c r="K464" s="117"/>
      <c r="L464" s="117"/>
      <c r="M464" s="117"/>
      <c r="N464" s="117"/>
      <c r="O464" s="117"/>
      <c r="P464" s="117"/>
      <c r="Q464" s="117"/>
      <c r="R464" s="117"/>
      <c r="S464" s="117"/>
    </row>
    <row r="465" spans="2:19">
      <c r="B465" s="116"/>
      <c r="C465" s="117"/>
      <c r="D465" s="117"/>
      <c r="E465" s="117"/>
      <c r="F465" s="117"/>
      <c r="G465" s="117"/>
      <c r="H465" s="117"/>
      <c r="I465" s="117"/>
      <c r="J465" s="117"/>
      <c r="K465" s="117"/>
      <c r="L465" s="117"/>
      <c r="M465" s="117"/>
      <c r="N465" s="117"/>
      <c r="O465" s="117"/>
      <c r="P465" s="117"/>
      <c r="Q465" s="117"/>
      <c r="R465" s="117"/>
      <c r="S465" s="117"/>
    </row>
    <row r="466" spans="2:19">
      <c r="B466" s="116"/>
      <c r="C466" s="117"/>
      <c r="D466" s="117"/>
      <c r="E466" s="117"/>
      <c r="F466" s="117"/>
      <c r="G466" s="117"/>
      <c r="H466" s="117"/>
      <c r="I466" s="117"/>
      <c r="J466" s="117"/>
      <c r="K466" s="117"/>
      <c r="L466" s="117"/>
      <c r="M466" s="117"/>
      <c r="N466" s="117"/>
      <c r="O466" s="117"/>
      <c r="P466" s="117"/>
      <c r="Q466" s="117"/>
      <c r="R466" s="117"/>
      <c r="S466" s="117"/>
    </row>
    <row r="467" spans="2:19">
      <c r="B467" s="116"/>
      <c r="C467" s="117"/>
      <c r="D467" s="117"/>
      <c r="E467" s="117"/>
      <c r="F467" s="117"/>
      <c r="G467" s="117"/>
      <c r="H467" s="117"/>
      <c r="I467" s="117"/>
      <c r="J467" s="117"/>
      <c r="K467" s="117"/>
      <c r="L467" s="117"/>
      <c r="M467" s="117"/>
      <c r="N467" s="117"/>
      <c r="O467" s="117"/>
      <c r="P467" s="117"/>
      <c r="Q467" s="117"/>
      <c r="R467" s="117"/>
      <c r="S467" s="117"/>
    </row>
    <row r="468" spans="2:19">
      <c r="B468" s="116"/>
      <c r="C468" s="117"/>
      <c r="D468" s="117"/>
      <c r="E468" s="117"/>
      <c r="F468" s="117"/>
      <c r="G468" s="117"/>
      <c r="H468" s="117"/>
      <c r="I468" s="117"/>
      <c r="J468" s="117"/>
      <c r="K468" s="117"/>
      <c r="L468" s="117"/>
      <c r="M468" s="117"/>
      <c r="N468" s="117"/>
      <c r="O468" s="117"/>
      <c r="P468" s="117"/>
      <c r="Q468" s="117"/>
      <c r="R468" s="117"/>
      <c r="S468" s="117"/>
    </row>
    <row r="469" spans="2:19">
      <c r="B469" s="116"/>
      <c r="C469" s="117"/>
      <c r="D469" s="117"/>
      <c r="E469" s="117"/>
      <c r="F469" s="117"/>
      <c r="G469" s="117"/>
      <c r="H469" s="117"/>
      <c r="I469" s="117"/>
      <c r="J469" s="117"/>
      <c r="K469" s="117"/>
      <c r="L469" s="117"/>
      <c r="M469" s="117"/>
      <c r="N469" s="117"/>
      <c r="O469" s="117"/>
      <c r="P469" s="117"/>
      <c r="Q469" s="117"/>
      <c r="R469" s="117"/>
      <c r="S469" s="117"/>
    </row>
    <row r="470" spans="2:19">
      <c r="B470" s="116"/>
      <c r="C470" s="117"/>
      <c r="D470" s="117"/>
      <c r="E470" s="117"/>
      <c r="F470" s="117"/>
      <c r="G470" s="117"/>
      <c r="H470" s="117"/>
      <c r="I470" s="117"/>
      <c r="J470" s="117"/>
      <c r="K470" s="117"/>
      <c r="L470" s="117"/>
      <c r="M470" s="117"/>
      <c r="N470" s="117"/>
      <c r="O470" s="117"/>
      <c r="P470" s="117"/>
      <c r="Q470" s="117"/>
      <c r="R470" s="117"/>
      <c r="S470" s="117"/>
    </row>
    <row r="471" spans="2:19">
      <c r="B471" s="116"/>
      <c r="C471" s="117"/>
      <c r="D471" s="117"/>
      <c r="E471" s="117"/>
      <c r="F471" s="117"/>
      <c r="G471" s="117"/>
      <c r="H471" s="117"/>
      <c r="I471" s="117"/>
      <c r="J471" s="117"/>
      <c r="K471" s="117"/>
      <c r="L471" s="117"/>
      <c r="M471" s="117"/>
      <c r="N471" s="117"/>
      <c r="O471" s="117"/>
      <c r="P471" s="117"/>
      <c r="Q471" s="117"/>
      <c r="R471" s="117"/>
      <c r="S471" s="117"/>
    </row>
    <row r="472" spans="2:19">
      <c r="B472" s="116"/>
      <c r="C472" s="117"/>
      <c r="D472" s="117"/>
      <c r="E472" s="117"/>
      <c r="F472" s="117"/>
      <c r="G472" s="117"/>
      <c r="H472" s="117"/>
      <c r="I472" s="117"/>
      <c r="J472" s="117"/>
      <c r="K472" s="117"/>
      <c r="L472" s="117"/>
      <c r="M472" s="117"/>
      <c r="N472" s="117"/>
      <c r="O472" s="117"/>
      <c r="P472" s="117"/>
      <c r="Q472" s="117"/>
      <c r="R472" s="117"/>
      <c r="S472" s="117"/>
    </row>
    <row r="473" spans="2:19">
      <c r="B473" s="116"/>
      <c r="C473" s="117"/>
      <c r="D473" s="117"/>
      <c r="E473" s="117"/>
      <c r="F473" s="117"/>
      <c r="G473" s="117"/>
      <c r="H473" s="117"/>
      <c r="I473" s="117"/>
      <c r="J473" s="117"/>
      <c r="K473" s="117"/>
      <c r="L473" s="117"/>
      <c r="M473" s="117"/>
      <c r="N473" s="117"/>
      <c r="O473" s="117"/>
      <c r="P473" s="117"/>
      <c r="Q473" s="117"/>
      <c r="R473" s="117"/>
      <c r="S473" s="117"/>
    </row>
    <row r="474" spans="2:19">
      <c r="B474" s="116"/>
      <c r="C474" s="117"/>
      <c r="D474" s="117"/>
      <c r="E474" s="117"/>
      <c r="F474" s="117"/>
      <c r="G474" s="117"/>
      <c r="H474" s="117"/>
      <c r="I474" s="117"/>
      <c r="J474" s="117"/>
      <c r="K474" s="117"/>
      <c r="L474" s="117"/>
      <c r="M474" s="117"/>
      <c r="N474" s="117"/>
      <c r="O474" s="117"/>
      <c r="P474" s="117"/>
      <c r="Q474" s="117"/>
      <c r="R474" s="117"/>
      <c r="S474" s="117"/>
    </row>
    <row r="475" spans="2:19">
      <c r="B475" s="116"/>
      <c r="C475" s="117"/>
      <c r="D475" s="117"/>
      <c r="E475" s="117"/>
      <c r="F475" s="117"/>
      <c r="G475" s="117"/>
      <c r="H475" s="117"/>
      <c r="I475" s="117"/>
      <c r="J475" s="117"/>
      <c r="K475" s="117"/>
      <c r="L475" s="117"/>
      <c r="M475" s="117"/>
      <c r="N475" s="117"/>
      <c r="O475" s="117"/>
      <c r="P475" s="117"/>
      <c r="Q475" s="117"/>
      <c r="R475" s="117"/>
      <c r="S475" s="117"/>
    </row>
    <row r="476" spans="2:19">
      <c r="B476" s="116"/>
      <c r="C476" s="117"/>
      <c r="D476" s="117"/>
      <c r="E476" s="117"/>
      <c r="F476" s="117"/>
      <c r="G476" s="117"/>
      <c r="H476" s="117"/>
      <c r="I476" s="117"/>
      <c r="J476" s="117"/>
      <c r="K476" s="117"/>
      <c r="L476" s="117"/>
      <c r="M476" s="117"/>
      <c r="N476" s="117"/>
      <c r="O476" s="117"/>
      <c r="P476" s="117"/>
      <c r="Q476" s="117"/>
      <c r="R476" s="117"/>
      <c r="S476" s="117"/>
    </row>
    <row r="477" spans="2:19">
      <c r="B477" s="116"/>
      <c r="C477" s="117"/>
      <c r="D477" s="117"/>
      <c r="E477" s="117"/>
      <c r="F477" s="117"/>
      <c r="G477" s="117"/>
      <c r="H477" s="117"/>
      <c r="I477" s="117"/>
      <c r="J477" s="117"/>
      <c r="K477" s="117"/>
      <c r="L477" s="117"/>
      <c r="M477" s="117"/>
      <c r="N477" s="117"/>
      <c r="O477" s="117"/>
      <c r="P477" s="117"/>
      <c r="Q477" s="117"/>
      <c r="R477" s="117"/>
      <c r="S477" s="117"/>
    </row>
    <row r="478" spans="2:19">
      <c r="B478" s="116"/>
      <c r="C478" s="117"/>
      <c r="D478" s="117"/>
      <c r="E478" s="117"/>
      <c r="F478" s="117"/>
      <c r="G478" s="117"/>
      <c r="H478" s="117"/>
      <c r="I478" s="117"/>
      <c r="J478" s="117"/>
      <c r="K478" s="117"/>
      <c r="L478" s="117"/>
      <c r="M478" s="117"/>
      <c r="N478" s="117"/>
      <c r="O478" s="117"/>
      <c r="P478" s="117"/>
      <c r="Q478" s="117"/>
      <c r="R478" s="117"/>
      <c r="S478" s="117"/>
    </row>
    <row r="479" spans="2:19">
      <c r="B479" s="116"/>
      <c r="C479" s="117"/>
      <c r="D479" s="117"/>
      <c r="E479" s="117"/>
      <c r="F479" s="117"/>
      <c r="G479" s="117"/>
      <c r="H479" s="117"/>
      <c r="I479" s="117"/>
      <c r="J479" s="117"/>
      <c r="K479" s="117"/>
      <c r="L479" s="117"/>
      <c r="M479" s="117"/>
      <c r="N479" s="117"/>
      <c r="O479" s="117"/>
      <c r="P479" s="117"/>
      <c r="Q479" s="117"/>
      <c r="R479" s="117"/>
      <c r="S479" s="117"/>
    </row>
    <row r="480" spans="2:19">
      <c r="B480" s="116"/>
      <c r="C480" s="117"/>
      <c r="D480" s="117"/>
      <c r="E480" s="117"/>
      <c r="F480" s="117"/>
      <c r="G480" s="117"/>
      <c r="H480" s="117"/>
      <c r="I480" s="117"/>
      <c r="J480" s="117"/>
      <c r="K480" s="117"/>
      <c r="L480" s="117"/>
      <c r="M480" s="117"/>
      <c r="N480" s="117"/>
      <c r="O480" s="117"/>
      <c r="P480" s="117"/>
      <c r="Q480" s="117"/>
      <c r="R480" s="117"/>
      <c r="S480" s="117"/>
    </row>
    <row r="481" spans="2:19">
      <c r="B481" s="116"/>
      <c r="C481" s="117"/>
      <c r="D481" s="117"/>
      <c r="E481" s="117"/>
      <c r="F481" s="117"/>
      <c r="G481" s="117"/>
      <c r="H481" s="117"/>
      <c r="I481" s="117"/>
      <c r="J481" s="117"/>
      <c r="K481" s="117"/>
      <c r="L481" s="117"/>
      <c r="M481" s="117"/>
      <c r="N481" s="117"/>
      <c r="O481" s="117"/>
      <c r="P481" s="117"/>
      <c r="Q481" s="117"/>
      <c r="R481" s="117"/>
      <c r="S481" s="117"/>
    </row>
    <row r="482" spans="2:19">
      <c r="B482" s="116"/>
      <c r="C482" s="117"/>
      <c r="D482" s="117"/>
      <c r="E482" s="117"/>
      <c r="F482" s="117"/>
      <c r="G482" s="117"/>
      <c r="H482" s="117"/>
      <c r="I482" s="117"/>
      <c r="J482" s="117"/>
      <c r="K482" s="117"/>
      <c r="L482" s="117"/>
      <c r="M482" s="117"/>
      <c r="N482" s="117"/>
      <c r="O482" s="117"/>
      <c r="P482" s="117"/>
      <c r="Q482" s="117"/>
      <c r="R482" s="117"/>
      <c r="S482" s="117"/>
    </row>
    <row r="483" spans="2:19">
      <c r="B483" s="116"/>
      <c r="C483" s="117"/>
      <c r="D483" s="117"/>
      <c r="E483" s="117"/>
      <c r="F483" s="117"/>
      <c r="G483" s="117"/>
      <c r="H483" s="117"/>
      <c r="I483" s="117"/>
      <c r="J483" s="117"/>
      <c r="K483" s="117"/>
      <c r="L483" s="117"/>
      <c r="M483" s="117"/>
      <c r="N483" s="117"/>
      <c r="O483" s="117"/>
      <c r="P483" s="117"/>
      <c r="Q483" s="117"/>
      <c r="R483" s="117"/>
      <c r="S483" s="117"/>
    </row>
    <row r="484" spans="2:19">
      <c r="B484" s="116"/>
      <c r="C484" s="117"/>
      <c r="D484" s="117"/>
      <c r="E484" s="117"/>
      <c r="F484" s="117"/>
      <c r="G484" s="117"/>
      <c r="H484" s="117"/>
      <c r="I484" s="117"/>
      <c r="J484" s="117"/>
      <c r="K484" s="117"/>
      <c r="L484" s="117"/>
      <c r="M484" s="117"/>
      <c r="N484" s="117"/>
      <c r="O484" s="117"/>
      <c r="P484" s="117"/>
      <c r="Q484" s="117"/>
      <c r="R484" s="117"/>
      <c r="S484" s="117"/>
    </row>
    <row r="485" spans="2:19">
      <c r="B485" s="116"/>
      <c r="C485" s="117"/>
      <c r="D485" s="117"/>
      <c r="E485" s="117"/>
      <c r="F485" s="117"/>
      <c r="G485" s="117"/>
      <c r="H485" s="117"/>
      <c r="I485" s="117"/>
      <c r="J485" s="117"/>
      <c r="K485" s="117"/>
      <c r="L485" s="117"/>
      <c r="M485" s="117"/>
      <c r="N485" s="117"/>
      <c r="O485" s="117"/>
      <c r="P485" s="117"/>
      <c r="Q485" s="117"/>
      <c r="R485" s="117"/>
      <c r="S485" s="117"/>
    </row>
    <row r="486" spans="2:19">
      <c r="B486" s="116"/>
      <c r="C486" s="117"/>
      <c r="D486" s="117"/>
      <c r="E486" s="117"/>
      <c r="F486" s="117"/>
      <c r="G486" s="117"/>
      <c r="H486" s="117"/>
      <c r="I486" s="117"/>
      <c r="J486" s="117"/>
      <c r="K486" s="117"/>
      <c r="L486" s="117"/>
      <c r="M486" s="117"/>
      <c r="N486" s="117"/>
      <c r="O486" s="117"/>
      <c r="P486" s="117"/>
      <c r="Q486" s="117"/>
      <c r="R486" s="117"/>
      <c r="S486" s="117"/>
    </row>
    <row r="487" spans="2:19">
      <c r="B487" s="116"/>
      <c r="C487" s="117"/>
      <c r="D487" s="117"/>
      <c r="E487" s="117"/>
      <c r="F487" s="117"/>
      <c r="G487" s="117"/>
      <c r="H487" s="117"/>
      <c r="I487" s="117"/>
      <c r="J487" s="117"/>
      <c r="K487" s="117"/>
      <c r="L487" s="117"/>
      <c r="M487" s="117"/>
      <c r="N487" s="117"/>
      <c r="O487" s="117"/>
      <c r="P487" s="117"/>
      <c r="Q487" s="117"/>
      <c r="R487" s="117"/>
      <c r="S487" s="117"/>
    </row>
    <row r="488" spans="2:19">
      <c r="B488" s="116"/>
      <c r="C488" s="117"/>
      <c r="D488" s="117"/>
      <c r="E488" s="117"/>
      <c r="F488" s="117"/>
      <c r="G488" s="117"/>
      <c r="H488" s="117"/>
      <c r="I488" s="117"/>
      <c r="J488" s="117"/>
      <c r="K488" s="117"/>
      <c r="L488" s="117"/>
      <c r="M488" s="117"/>
      <c r="N488" s="117"/>
      <c r="O488" s="117"/>
      <c r="P488" s="117"/>
      <c r="Q488" s="117"/>
      <c r="R488" s="117"/>
      <c r="S488" s="117"/>
    </row>
    <row r="489" spans="2:19">
      <c r="B489" s="116"/>
      <c r="C489" s="117"/>
      <c r="D489" s="117"/>
      <c r="E489" s="117"/>
      <c r="F489" s="117"/>
      <c r="G489" s="117"/>
      <c r="H489" s="117"/>
      <c r="I489" s="117"/>
      <c r="J489" s="117"/>
      <c r="K489" s="117"/>
      <c r="L489" s="117"/>
      <c r="M489" s="117"/>
      <c r="N489" s="117"/>
      <c r="O489" s="117"/>
      <c r="P489" s="117"/>
      <c r="Q489" s="117"/>
      <c r="R489" s="117"/>
      <c r="S489" s="117"/>
    </row>
    <row r="490" spans="2:19">
      <c r="B490" s="116"/>
      <c r="C490" s="117"/>
      <c r="D490" s="117"/>
      <c r="E490" s="117"/>
      <c r="F490" s="117"/>
      <c r="G490" s="117"/>
      <c r="H490" s="117"/>
      <c r="I490" s="117"/>
      <c r="J490" s="117"/>
      <c r="K490" s="117"/>
      <c r="L490" s="117"/>
      <c r="M490" s="117"/>
      <c r="N490" s="117"/>
      <c r="O490" s="117"/>
      <c r="P490" s="117"/>
      <c r="Q490" s="117"/>
      <c r="R490" s="117"/>
      <c r="S490" s="117"/>
    </row>
    <row r="491" spans="2:19">
      <c r="B491" s="116"/>
      <c r="C491" s="117"/>
      <c r="D491" s="117"/>
      <c r="E491" s="117"/>
      <c r="F491" s="117"/>
      <c r="G491" s="117"/>
      <c r="H491" s="117"/>
      <c r="I491" s="117"/>
      <c r="J491" s="117"/>
      <c r="K491" s="117"/>
      <c r="L491" s="117"/>
      <c r="M491" s="117"/>
      <c r="N491" s="117"/>
      <c r="O491" s="117"/>
      <c r="P491" s="117"/>
      <c r="Q491" s="117"/>
      <c r="R491" s="117"/>
      <c r="S491" s="117"/>
    </row>
    <row r="492" spans="2:19">
      <c r="B492" s="116"/>
      <c r="C492" s="117"/>
      <c r="D492" s="117"/>
      <c r="E492" s="117"/>
      <c r="F492" s="117"/>
      <c r="G492" s="117"/>
      <c r="H492" s="117"/>
      <c r="I492" s="117"/>
      <c r="J492" s="117"/>
      <c r="K492" s="117"/>
      <c r="L492" s="117"/>
      <c r="M492" s="117"/>
      <c r="N492" s="117"/>
      <c r="O492" s="117"/>
      <c r="P492" s="117"/>
      <c r="Q492" s="117"/>
      <c r="R492" s="117"/>
      <c r="S492" s="117"/>
    </row>
    <row r="493" spans="2:19">
      <c r="B493" s="116"/>
      <c r="C493" s="117"/>
      <c r="D493" s="117"/>
      <c r="E493" s="117"/>
      <c r="F493" s="117"/>
      <c r="G493" s="117"/>
      <c r="H493" s="117"/>
      <c r="I493" s="117"/>
      <c r="J493" s="117"/>
      <c r="K493" s="117"/>
      <c r="L493" s="117"/>
      <c r="M493" s="117"/>
      <c r="N493" s="117"/>
      <c r="O493" s="117"/>
      <c r="P493" s="117"/>
      <c r="Q493" s="117"/>
      <c r="R493" s="117"/>
      <c r="S493" s="117"/>
    </row>
    <row r="494" spans="2:19">
      <c r="B494" s="116"/>
      <c r="C494" s="117"/>
      <c r="D494" s="117"/>
      <c r="E494" s="117"/>
      <c r="F494" s="117"/>
      <c r="G494" s="117"/>
      <c r="H494" s="117"/>
      <c r="I494" s="117"/>
      <c r="J494" s="117"/>
      <c r="K494" s="117"/>
      <c r="L494" s="117"/>
      <c r="M494" s="117"/>
      <c r="N494" s="117"/>
      <c r="O494" s="117"/>
      <c r="P494" s="117"/>
      <c r="Q494" s="117"/>
      <c r="R494" s="117"/>
      <c r="S494" s="117"/>
    </row>
    <row r="495" spans="2:19">
      <c r="B495" s="116"/>
      <c r="C495" s="117"/>
      <c r="D495" s="117"/>
      <c r="E495" s="117"/>
      <c r="F495" s="117"/>
      <c r="G495" s="117"/>
      <c r="H495" s="117"/>
      <c r="I495" s="117"/>
      <c r="J495" s="117"/>
      <c r="K495" s="117"/>
      <c r="L495" s="117"/>
      <c r="M495" s="117"/>
      <c r="N495" s="117"/>
      <c r="O495" s="117"/>
      <c r="P495" s="117"/>
      <c r="Q495" s="117"/>
      <c r="R495" s="117"/>
      <c r="S495" s="117"/>
    </row>
    <row r="496" spans="2:19">
      <c r="B496" s="116"/>
      <c r="C496" s="117"/>
      <c r="D496" s="117"/>
      <c r="E496" s="117"/>
      <c r="F496" s="117"/>
      <c r="G496" s="117"/>
      <c r="H496" s="117"/>
      <c r="I496" s="117"/>
      <c r="J496" s="117"/>
      <c r="K496" s="117"/>
      <c r="L496" s="117"/>
      <c r="M496" s="117"/>
      <c r="N496" s="117"/>
      <c r="O496" s="117"/>
      <c r="P496" s="117"/>
      <c r="Q496" s="117"/>
      <c r="R496" s="117"/>
      <c r="S496" s="117"/>
    </row>
    <row r="497" spans="2:19">
      <c r="B497" s="116"/>
      <c r="C497" s="117"/>
      <c r="D497" s="117"/>
      <c r="E497" s="117"/>
      <c r="F497" s="117"/>
      <c r="G497" s="117"/>
      <c r="H497" s="117"/>
      <c r="I497" s="117"/>
      <c r="J497" s="117"/>
      <c r="K497" s="117"/>
      <c r="L497" s="117"/>
      <c r="M497" s="117"/>
      <c r="N497" s="117"/>
      <c r="O497" s="117"/>
      <c r="P497" s="117"/>
      <c r="Q497" s="117"/>
      <c r="R497" s="117"/>
      <c r="S497" s="117"/>
    </row>
    <row r="498" spans="2:19">
      <c r="B498" s="116"/>
      <c r="C498" s="117"/>
      <c r="D498" s="117"/>
      <c r="E498" s="117"/>
      <c r="F498" s="117"/>
      <c r="G498" s="117"/>
      <c r="H498" s="117"/>
      <c r="I498" s="117"/>
      <c r="J498" s="117"/>
      <c r="K498" s="117"/>
      <c r="L498" s="117"/>
      <c r="M498" s="117"/>
      <c r="N498" s="117"/>
      <c r="O498" s="117"/>
      <c r="P498" s="117"/>
      <c r="Q498" s="117"/>
      <c r="R498" s="117"/>
      <c r="S498" s="117"/>
    </row>
    <row r="499" spans="2:19">
      <c r="B499" s="116"/>
      <c r="C499" s="117"/>
      <c r="D499" s="117"/>
      <c r="E499" s="117"/>
      <c r="F499" s="117"/>
      <c r="G499" s="117"/>
      <c r="H499" s="117"/>
      <c r="I499" s="117"/>
      <c r="J499" s="117"/>
      <c r="K499" s="117"/>
      <c r="L499" s="117"/>
      <c r="M499" s="117"/>
      <c r="N499" s="117"/>
      <c r="O499" s="117"/>
      <c r="P499" s="117"/>
      <c r="Q499" s="117"/>
      <c r="R499" s="117"/>
      <c r="S499" s="117"/>
    </row>
    <row r="500" spans="2:19">
      <c r="B500" s="116"/>
      <c r="C500" s="117"/>
      <c r="D500" s="117"/>
      <c r="E500" s="117"/>
      <c r="F500" s="117"/>
      <c r="G500" s="117"/>
      <c r="H500" s="117"/>
      <c r="I500" s="117"/>
      <c r="J500" s="117"/>
      <c r="K500" s="117"/>
      <c r="L500" s="117"/>
      <c r="M500" s="117"/>
      <c r="N500" s="117"/>
      <c r="O500" s="117"/>
      <c r="P500" s="117"/>
      <c r="Q500" s="117"/>
      <c r="R500" s="117"/>
      <c r="S500" s="117"/>
    </row>
    <row r="501" spans="2:19">
      <c r="B501" s="116"/>
      <c r="C501" s="117"/>
      <c r="D501" s="117"/>
      <c r="E501" s="117"/>
      <c r="F501" s="117"/>
      <c r="G501" s="117"/>
      <c r="H501" s="117"/>
      <c r="I501" s="117"/>
      <c r="J501" s="117"/>
      <c r="K501" s="117"/>
      <c r="L501" s="117"/>
      <c r="M501" s="117"/>
      <c r="N501" s="117"/>
      <c r="O501" s="117"/>
      <c r="P501" s="117"/>
      <c r="Q501" s="117"/>
      <c r="R501" s="117"/>
      <c r="S501" s="117"/>
    </row>
    <row r="502" spans="2:19">
      <c r="B502" s="116"/>
      <c r="C502" s="117"/>
      <c r="D502" s="117"/>
      <c r="E502" s="117"/>
      <c r="F502" s="117"/>
      <c r="G502" s="117"/>
      <c r="H502" s="117"/>
      <c r="I502" s="117"/>
      <c r="J502" s="117"/>
      <c r="K502" s="117"/>
      <c r="L502" s="117"/>
      <c r="M502" s="117"/>
      <c r="N502" s="117"/>
      <c r="O502" s="117"/>
      <c r="P502" s="117"/>
      <c r="Q502" s="117"/>
      <c r="R502" s="117"/>
      <c r="S502" s="117"/>
    </row>
    <row r="503" spans="2:19">
      <c r="B503" s="116"/>
      <c r="C503" s="117"/>
      <c r="D503" s="117"/>
      <c r="E503" s="117"/>
      <c r="F503" s="117"/>
      <c r="G503" s="117"/>
      <c r="H503" s="117"/>
      <c r="I503" s="117"/>
      <c r="J503" s="117"/>
      <c r="K503" s="117"/>
      <c r="L503" s="117"/>
      <c r="M503" s="117"/>
      <c r="N503" s="117"/>
      <c r="O503" s="117"/>
      <c r="P503" s="117"/>
      <c r="Q503" s="117"/>
      <c r="R503" s="117"/>
      <c r="S503" s="117"/>
    </row>
    <row r="504" spans="2:19">
      <c r="B504" s="116"/>
      <c r="C504" s="117"/>
      <c r="D504" s="117"/>
      <c r="E504" s="117"/>
      <c r="F504" s="117"/>
      <c r="G504" s="117"/>
      <c r="H504" s="117"/>
      <c r="I504" s="117"/>
      <c r="J504" s="117"/>
      <c r="K504" s="117"/>
      <c r="L504" s="117"/>
      <c r="M504" s="117"/>
      <c r="N504" s="117"/>
      <c r="O504" s="117"/>
      <c r="P504" s="117"/>
      <c r="Q504" s="117"/>
      <c r="R504" s="117"/>
      <c r="S504" s="117"/>
    </row>
    <row r="505" spans="2:19">
      <c r="B505" s="116"/>
      <c r="C505" s="117"/>
      <c r="D505" s="117"/>
      <c r="E505" s="117"/>
      <c r="F505" s="117"/>
      <c r="G505" s="117"/>
      <c r="H505" s="117"/>
      <c r="I505" s="117"/>
      <c r="J505" s="117"/>
      <c r="K505" s="117"/>
      <c r="L505" s="117"/>
      <c r="M505" s="117"/>
      <c r="N505" s="117"/>
      <c r="O505" s="117"/>
      <c r="P505" s="117"/>
      <c r="Q505" s="117"/>
      <c r="R505" s="117"/>
      <c r="S505" s="117"/>
    </row>
    <row r="506" spans="2:19">
      <c r="B506" s="116"/>
      <c r="C506" s="117"/>
      <c r="D506" s="117"/>
      <c r="E506" s="117"/>
      <c r="F506" s="117"/>
      <c r="G506" s="117"/>
      <c r="H506" s="117"/>
      <c r="I506" s="117"/>
      <c r="J506" s="117"/>
      <c r="K506" s="117"/>
      <c r="L506" s="117"/>
      <c r="M506" s="117"/>
      <c r="N506" s="117"/>
      <c r="O506" s="117"/>
      <c r="P506" s="117"/>
      <c r="Q506" s="117"/>
      <c r="R506" s="117"/>
      <c r="S506" s="117"/>
    </row>
    <row r="507" spans="2:19">
      <c r="B507" s="116"/>
      <c r="C507" s="117"/>
      <c r="D507" s="117"/>
      <c r="E507" s="117"/>
      <c r="F507" s="117"/>
      <c r="G507" s="117"/>
      <c r="H507" s="117"/>
      <c r="I507" s="117"/>
      <c r="J507" s="117"/>
      <c r="K507" s="117"/>
      <c r="L507" s="117"/>
      <c r="M507" s="117"/>
      <c r="N507" s="117"/>
      <c r="O507" s="117"/>
      <c r="P507" s="117"/>
      <c r="Q507" s="117"/>
      <c r="R507" s="117"/>
      <c r="S507" s="117"/>
    </row>
    <row r="508" spans="2:19">
      <c r="B508" s="116"/>
      <c r="C508" s="117"/>
      <c r="D508" s="117"/>
      <c r="E508" s="117"/>
      <c r="F508" s="117"/>
      <c r="G508" s="117"/>
      <c r="H508" s="117"/>
      <c r="I508" s="117"/>
      <c r="J508" s="117"/>
      <c r="K508" s="117"/>
      <c r="L508" s="117"/>
      <c r="M508" s="117"/>
      <c r="N508" s="117"/>
      <c r="O508" s="117"/>
      <c r="P508" s="117"/>
      <c r="Q508" s="117"/>
      <c r="R508" s="117"/>
      <c r="S508" s="117"/>
    </row>
    <row r="509" spans="2:19">
      <c r="B509" s="116"/>
      <c r="C509" s="117"/>
      <c r="D509" s="117"/>
      <c r="E509" s="117"/>
      <c r="F509" s="117"/>
      <c r="G509" s="117"/>
      <c r="H509" s="117"/>
      <c r="I509" s="117"/>
      <c r="J509" s="117"/>
      <c r="K509" s="117"/>
      <c r="L509" s="117"/>
      <c r="M509" s="117"/>
      <c r="N509" s="117"/>
      <c r="O509" s="117"/>
      <c r="P509" s="117"/>
      <c r="Q509" s="117"/>
      <c r="R509" s="117"/>
      <c r="S509" s="117"/>
    </row>
    <row r="510" spans="2:19">
      <c r="B510" s="116"/>
      <c r="C510" s="117"/>
      <c r="D510" s="117"/>
      <c r="E510" s="117"/>
      <c r="F510" s="117"/>
      <c r="G510" s="117"/>
      <c r="H510" s="117"/>
      <c r="I510" s="117"/>
      <c r="J510" s="117"/>
      <c r="K510" s="117"/>
      <c r="L510" s="117"/>
      <c r="M510" s="117"/>
      <c r="N510" s="117"/>
      <c r="O510" s="117"/>
      <c r="P510" s="117"/>
      <c r="Q510" s="117"/>
      <c r="R510" s="117"/>
      <c r="S510" s="117"/>
    </row>
    <row r="511" spans="2:19">
      <c r="B511" s="116"/>
      <c r="C511" s="117"/>
      <c r="D511" s="117"/>
      <c r="E511" s="117"/>
      <c r="F511" s="117"/>
      <c r="G511" s="117"/>
      <c r="H511" s="117"/>
      <c r="I511" s="117"/>
      <c r="J511" s="117"/>
      <c r="K511" s="117"/>
      <c r="L511" s="117"/>
      <c r="M511" s="117"/>
      <c r="N511" s="117"/>
      <c r="O511" s="117"/>
      <c r="P511" s="117"/>
      <c r="Q511" s="117"/>
      <c r="R511" s="117"/>
      <c r="S511" s="117"/>
    </row>
    <row r="512" spans="2:19">
      <c r="B512" s="116"/>
      <c r="C512" s="117"/>
      <c r="D512" s="117"/>
      <c r="E512" s="117"/>
      <c r="F512" s="117"/>
      <c r="G512" s="117"/>
      <c r="H512" s="117"/>
      <c r="I512" s="117"/>
      <c r="J512" s="117"/>
      <c r="K512" s="117"/>
      <c r="L512" s="117"/>
      <c r="M512" s="117"/>
      <c r="N512" s="117"/>
      <c r="O512" s="117"/>
      <c r="P512" s="117"/>
      <c r="Q512" s="117"/>
      <c r="R512" s="117"/>
      <c r="S512" s="117"/>
    </row>
    <row r="513" spans="2:19">
      <c r="B513" s="116"/>
      <c r="C513" s="117"/>
      <c r="D513" s="117"/>
      <c r="E513" s="117"/>
      <c r="F513" s="117"/>
      <c r="G513" s="117"/>
      <c r="H513" s="117"/>
      <c r="I513" s="117"/>
      <c r="J513" s="117"/>
      <c r="K513" s="117"/>
      <c r="L513" s="117"/>
      <c r="M513" s="117"/>
      <c r="N513" s="117"/>
      <c r="O513" s="117"/>
      <c r="P513" s="117"/>
      <c r="Q513" s="117"/>
      <c r="R513" s="117"/>
      <c r="S513" s="117"/>
    </row>
    <row r="514" spans="2:19">
      <c r="B514" s="116"/>
      <c r="C514" s="117"/>
      <c r="D514" s="117"/>
      <c r="E514" s="117"/>
      <c r="F514" s="117"/>
      <c r="G514" s="117"/>
      <c r="H514" s="117"/>
      <c r="I514" s="117"/>
      <c r="J514" s="117"/>
      <c r="K514" s="117"/>
      <c r="L514" s="117"/>
      <c r="M514" s="117"/>
      <c r="N514" s="117"/>
      <c r="O514" s="117"/>
      <c r="P514" s="117"/>
      <c r="Q514" s="117"/>
      <c r="R514" s="117"/>
      <c r="S514" s="117"/>
    </row>
    <row r="515" spans="2:19">
      <c r="B515" s="116"/>
      <c r="C515" s="117"/>
      <c r="D515" s="117"/>
      <c r="E515" s="117"/>
      <c r="F515" s="117"/>
      <c r="G515" s="117"/>
      <c r="H515" s="117"/>
      <c r="I515" s="117"/>
      <c r="J515" s="117"/>
      <c r="K515" s="117"/>
      <c r="L515" s="117"/>
      <c r="M515" s="117"/>
      <c r="N515" s="117"/>
      <c r="O515" s="117"/>
      <c r="P515" s="117"/>
      <c r="Q515" s="117"/>
      <c r="R515" s="117"/>
      <c r="S515" s="117"/>
    </row>
    <row r="516" spans="2:19">
      <c r="B516" s="116"/>
      <c r="C516" s="117"/>
      <c r="D516" s="117"/>
      <c r="E516" s="117"/>
      <c r="F516" s="117"/>
      <c r="G516" s="117"/>
      <c r="H516" s="117"/>
      <c r="I516" s="117"/>
      <c r="J516" s="117"/>
      <c r="K516" s="117"/>
      <c r="L516" s="117"/>
      <c r="M516" s="117"/>
      <c r="N516" s="117"/>
      <c r="O516" s="117"/>
      <c r="P516" s="117"/>
      <c r="Q516" s="117"/>
      <c r="R516" s="117"/>
      <c r="S516" s="117"/>
    </row>
    <row r="517" spans="2:19">
      <c r="B517" s="116"/>
      <c r="C517" s="117"/>
      <c r="D517" s="117"/>
      <c r="E517" s="117"/>
      <c r="F517" s="117"/>
      <c r="G517" s="117"/>
      <c r="H517" s="117"/>
      <c r="I517" s="117"/>
      <c r="J517" s="117"/>
      <c r="K517" s="117"/>
      <c r="L517" s="117"/>
      <c r="M517" s="117"/>
      <c r="N517" s="117"/>
      <c r="O517" s="117"/>
      <c r="P517" s="117"/>
      <c r="Q517" s="117"/>
      <c r="R517" s="117"/>
      <c r="S517" s="117"/>
    </row>
    <row r="518" spans="2:19">
      <c r="B518" s="116"/>
      <c r="C518" s="117"/>
      <c r="D518" s="117"/>
      <c r="E518" s="117"/>
      <c r="F518" s="117"/>
      <c r="G518" s="117"/>
      <c r="H518" s="117"/>
      <c r="I518" s="117"/>
      <c r="J518" s="117"/>
      <c r="K518" s="117"/>
      <c r="L518" s="117"/>
      <c r="M518" s="117"/>
      <c r="N518" s="117"/>
      <c r="O518" s="117"/>
      <c r="P518" s="117"/>
      <c r="Q518" s="117"/>
      <c r="R518" s="117"/>
      <c r="S518" s="117"/>
    </row>
    <row r="519" spans="2:19">
      <c r="B519" s="116"/>
      <c r="C519" s="117"/>
      <c r="D519" s="117"/>
      <c r="E519" s="117"/>
      <c r="F519" s="117"/>
      <c r="G519" s="117"/>
      <c r="H519" s="117"/>
      <c r="I519" s="117"/>
      <c r="J519" s="117"/>
      <c r="K519" s="117"/>
      <c r="L519" s="117"/>
      <c r="M519" s="117"/>
      <c r="N519" s="117"/>
      <c r="O519" s="117"/>
      <c r="P519" s="117"/>
      <c r="Q519" s="117"/>
      <c r="R519" s="117"/>
      <c r="S519" s="117"/>
    </row>
    <row r="520" spans="2:19">
      <c r="B520" s="116"/>
      <c r="C520" s="117"/>
      <c r="D520" s="117"/>
      <c r="E520" s="117"/>
      <c r="F520" s="117"/>
      <c r="G520" s="117"/>
      <c r="H520" s="117"/>
      <c r="I520" s="117"/>
      <c r="J520" s="117"/>
      <c r="K520" s="117"/>
      <c r="L520" s="117"/>
      <c r="M520" s="117"/>
      <c r="N520" s="117"/>
      <c r="O520" s="117"/>
      <c r="P520" s="117"/>
      <c r="Q520" s="117"/>
      <c r="R520" s="117"/>
      <c r="S520" s="117"/>
    </row>
    <row r="521" spans="2:19">
      <c r="B521" s="116"/>
      <c r="C521" s="117"/>
      <c r="D521" s="117"/>
      <c r="E521" s="117"/>
      <c r="F521" s="117"/>
      <c r="G521" s="117"/>
      <c r="H521" s="117"/>
      <c r="I521" s="117"/>
      <c r="J521" s="117"/>
      <c r="K521" s="117"/>
      <c r="L521" s="117"/>
      <c r="M521" s="117"/>
      <c r="N521" s="117"/>
      <c r="O521" s="117"/>
      <c r="P521" s="117"/>
      <c r="Q521" s="117"/>
      <c r="R521" s="117"/>
      <c r="S521" s="117"/>
    </row>
    <row r="522" spans="2:19">
      <c r="B522" s="116"/>
      <c r="C522" s="117"/>
      <c r="D522" s="117"/>
      <c r="E522" s="117"/>
      <c r="F522" s="117"/>
      <c r="G522" s="117"/>
      <c r="H522" s="117"/>
      <c r="I522" s="117"/>
      <c r="J522" s="117"/>
      <c r="K522" s="117"/>
      <c r="L522" s="117"/>
      <c r="M522" s="117"/>
      <c r="N522" s="117"/>
      <c r="O522" s="117"/>
      <c r="P522" s="117"/>
      <c r="Q522" s="117"/>
      <c r="R522" s="117"/>
      <c r="S522" s="117"/>
    </row>
    <row r="523" spans="2:19">
      <c r="B523" s="116"/>
      <c r="C523" s="117"/>
      <c r="D523" s="117"/>
      <c r="E523" s="117"/>
      <c r="F523" s="117"/>
      <c r="G523" s="117"/>
      <c r="H523" s="117"/>
      <c r="I523" s="117"/>
      <c r="J523" s="117"/>
      <c r="K523" s="117"/>
      <c r="L523" s="117"/>
      <c r="M523" s="117"/>
      <c r="N523" s="117"/>
      <c r="O523" s="117"/>
      <c r="P523" s="117"/>
      <c r="Q523" s="117"/>
      <c r="R523" s="117"/>
      <c r="S523" s="117"/>
    </row>
    <row r="524" spans="2:19">
      <c r="B524" s="116"/>
      <c r="C524" s="117"/>
      <c r="D524" s="117"/>
      <c r="E524" s="117"/>
      <c r="F524" s="117"/>
      <c r="G524" s="117"/>
      <c r="H524" s="117"/>
      <c r="I524" s="117"/>
      <c r="J524" s="117"/>
      <c r="K524" s="117"/>
      <c r="L524" s="117"/>
      <c r="M524" s="117"/>
      <c r="N524" s="117"/>
      <c r="O524" s="117"/>
      <c r="P524" s="117"/>
      <c r="Q524" s="117"/>
      <c r="R524" s="117"/>
      <c r="S524" s="117"/>
    </row>
    <row r="525" spans="2:19">
      <c r="B525" s="116"/>
      <c r="C525" s="117"/>
      <c r="D525" s="117"/>
      <c r="E525" s="117"/>
      <c r="F525" s="117"/>
      <c r="G525" s="117"/>
      <c r="H525" s="117"/>
      <c r="I525" s="117"/>
      <c r="J525" s="117"/>
      <c r="K525" s="117"/>
      <c r="L525" s="117"/>
      <c r="M525" s="117"/>
      <c r="N525" s="117"/>
      <c r="O525" s="117"/>
      <c r="P525" s="117"/>
      <c r="Q525" s="117"/>
      <c r="R525" s="117"/>
      <c r="S525" s="117"/>
    </row>
    <row r="526" spans="2:19">
      <c r="B526" s="116"/>
      <c r="C526" s="117"/>
      <c r="D526" s="117"/>
      <c r="E526" s="117"/>
      <c r="F526" s="117"/>
      <c r="G526" s="117"/>
      <c r="H526" s="117"/>
      <c r="I526" s="117"/>
      <c r="J526" s="117"/>
      <c r="K526" s="117"/>
      <c r="L526" s="117"/>
      <c r="M526" s="117"/>
      <c r="N526" s="117"/>
      <c r="O526" s="117"/>
      <c r="P526" s="117"/>
      <c r="Q526" s="117"/>
      <c r="R526" s="117"/>
      <c r="S526" s="117"/>
    </row>
    <row r="527" spans="2:19">
      <c r="B527" s="116"/>
      <c r="C527" s="117"/>
      <c r="D527" s="117"/>
      <c r="E527" s="117"/>
      <c r="F527" s="117"/>
      <c r="G527" s="117"/>
      <c r="H527" s="117"/>
      <c r="I527" s="117"/>
      <c r="J527" s="117"/>
      <c r="K527" s="117"/>
      <c r="L527" s="117"/>
      <c r="M527" s="117"/>
      <c r="N527" s="117"/>
      <c r="O527" s="117"/>
      <c r="P527" s="117"/>
      <c r="Q527" s="117"/>
      <c r="R527" s="117"/>
      <c r="S527" s="117"/>
    </row>
    <row r="528" spans="2:19">
      <c r="B528" s="116"/>
      <c r="C528" s="117"/>
      <c r="D528" s="117"/>
      <c r="E528" s="117"/>
      <c r="F528" s="117"/>
      <c r="G528" s="117"/>
      <c r="H528" s="117"/>
      <c r="I528" s="117"/>
      <c r="J528" s="117"/>
      <c r="K528" s="117"/>
      <c r="L528" s="117"/>
      <c r="M528" s="117"/>
      <c r="N528" s="117"/>
      <c r="O528" s="117"/>
      <c r="P528" s="117"/>
      <c r="Q528" s="117"/>
      <c r="R528" s="117"/>
      <c r="S528" s="117"/>
    </row>
    <row r="529" spans="2:19">
      <c r="B529" s="116"/>
      <c r="C529" s="117"/>
      <c r="D529" s="117"/>
      <c r="E529" s="117"/>
      <c r="F529" s="117"/>
      <c r="G529" s="117"/>
      <c r="H529" s="117"/>
      <c r="I529" s="117"/>
      <c r="J529" s="117"/>
      <c r="K529" s="117"/>
      <c r="L529" s="117"/>
      <c r="M529" s="117"/>
      <c r="N529" s="117"/>
      <c r="O529" s="117"/>
      <c r="P529" s="117"/>
      <c r="Q529" s="117"/>
      <c r="R529" s="117"/>
      <c r="S529" s="117"/>
    </row>
    <row r="530" spans="2:19">
      <c r="B530" s="116"/>
      <c r="C530" s="117"/>
      <c r="D530" s="117"/>
      <c r="E530" s="117"/>
      <c r="F530" s="117"/>
      <c r="G530" s="117"/>
      <c r="H530" s="117"/>
      <c r="I530" s="117"/>
      <c r="J530" s="117"/>
      <c r="K530" s="117"/>
      <c r="L530" s="117"/>
      <c r="M530" s="117"/>
      <c r="N530" s="117"/>
      <c r="O530" s="117"/>
      <c r="P530" s="117"/>
      <c r="Q530" s="117"/>
      <c r="R530" s="117"/>
      <c r="S530" s="117"/>
    </row>
    <row r="531" spans="2:19">
      <c r="B531" s="116"/>
      <c r="C531" s="117"/>
      <c r="D531" s="117"/>
      <c r="E531" s="117"/>
      <c r="F531" s="117"/>
      <c r="G531" s="117"/>
      <c r="H531" s="117"/>
      <c r="I531" s="117"/>
      <c r="J531" s="117"/>
      <c r="K531" s="117"/>
      <c r="L531" s="117"/>
      <c r="M531" s="117"/>
      <c r="N531" s="117"/>
      <c r="O531" s="117"/>
      <c r="P531" s="117"/>
      <c r="Q531" s="117"/>
      <c r="R531" s="117"/>
      <c r="S531" s="117"/>
    </row>
    <row r="532" spans="2:19">
      <c r="B532" s="116"/>
      <c r="C532" s="117"/>
      <c r="D532" s="117"/>
      <c r="E532" s="117"/>
      <c r="F532" s="117"/>
      <c r="G532" s="117"/>
      <c r="H532" s="117"/>
      <c r="I532" s="117"/>
      <c r="J532" s="117"/>
      <c r="K532" s="117"/>
      <c r="L532" s="117"/>
      <c r="M532" s="117"/>
      <c r="N532" s="117"/>
      <c r="O532" s="117"/>
      <c r="P532" s="117"/>
      <c r="Q532" s="117"/>
      <c r="R532" s="117"/>
      <c r="S532" s="117"/>
    </row>
    <row r="533" spans="2:19">
      <c r="B533" s="116"/>
      <c r="C533" s="117"/>
      <c r="D533" s="117"/>
      <c r="E533" s="117"/>
      <c r="F533" s="117"/>
      <c r="G533" s="117"/>
      <c r="H533" s="117"/>
      <c r="I533" s="117"/>
      <c r="J533" s="117"/>
      <c r="K533" s="117"/>
      <c r="L533" s="117"/>
      <c r="M533" s="117"/>
      <c r="N533" s="117"/>
      <c r="O533" s="117"/>
      <c r="P533" s="117"/>
      <c r="Q533" s="117"/>
      <c r="R533" s="117"/>
      <c r="S533" s="117"/>
    </row>
    <row r="534" spans="2:19">
      <c r="B534" s="116"/>
      <c r="C534" s="116"/>
      <c r="D534" s="116"/>
      <c r="E534" s="116"/>
      <c r="F534" s="117"/>
      <c r="G534" s="117"/>
      <c r="H534" s="117"/>
      <c r="I534" s="117"/>
      <c r="J534" s="117"/>
      <c r="K534" s="117"/>
      <c r="L534" s="117"/>
      <c r="M534" s="117"/>
      <c r="N534" s="117"/>
      <c r="O534" s="117"/>
      <c r="P534" s="117"/>
      <c r="Q534" s="117"/>
      <c r="R534" s="117"/>
      <c r="S534" s="117"/>
    </row>
    <row r="535" spans="2:19">
      <c r="B535" s="116"/>
      <c r="C535" s="116"/>
      <c r="D535" s="116"/>
      <c r="E535" s="116"/>
      <c r="F535" s="117"/>
      <c r="G535" s="117"/>
      <c r="H535" s="117"/>
      <c r="I535" s="117"/>
      <c r="J535" s="117"/>
      <c r="K535" s="117"/>
      <c r="L535" s="117"/>
      <c r="M535" s="117"/>
      <c r="N535" s="117"/>
      <c r="O535" s="117"/>
      <c r="P535" s="117"/>
      <c r="Q535" s="117"/>
      <c r="R535" s="117"/>
      <c r="S535" s="117"/>
    </row>
    <row r="536" spans="2:19">
      <c r="B536" s="116"/>
      <c r="C536" s="116"/>
      <c r="D536" s="116"/>
      <c r="E536" s="116"/>
      <c r="F536" s="117"/>
      <c r="G536" s="117"/>
      <c r="H536" s="117"/>
      <c r="I536" s="117"/>
      <c r="J536" s="117"/>
      <c r="K536" s="117"/>
      <c r="L536" s="117"/>
      <c r="M536" s="117"/>
      <c r="N536" s="117"/>
      <c r="O536" s="117"/>
      <c r="P536" s="117"/>
      <c r="Q536" s="117"/>
      <c r="R536" s="117"/>
      <c r="S536" s="117"/>
    </row>
    <row r="537" spans="2:19">
      <c r="B537" s="128"/>
      <c r="C537" s="116"/>
      <c r="D537" s="116"/>
      <c r="E537" s="116"/>
      <c r="F537" s="117"/>
      <c r="G537" s="117"/>
      <c r="H537" s="117"/>
      <c r="I537" s="117"/>
      <c r="J537" s="117"/>
      <c r="K537" s="117"/>
      <c r="L537" s="117"/>
      <c r="M537" s="117"/>
      <c r="N537" s="117"/>
      <c r="O537" s="117"/>
      <c r="P537" s="117"/>
      <c r="Q537" s="117"/>
      <c r="R537" s="117"/>
      <c r="S537" s="117"/>
    </row>
    <row r="538" spans="2:19">
      <c r="B538" s="128"/>
      <c r="C538" s="116"/>
      <c r="D538" s="116"/>
      <c r="E538" s="116"/>
      <c r="F538" s="117"/>
      <c r="G538" s="117"/>
      <c r="H538" s="117"/>
      <c r="I538" s="117"/>
      <c r="J538" s="117"/>
      <c r="K538" s="117"/>
      <c r="L538" s="117"/>
      <c r="M538" s="117"/>
      <c r="N538" s="117"/>
      <c r="O538" s="117"/>
      <c r="P538" s="117"/>
      <c r="Q538" s="117"/>
      <c r="R538" s="117"/>
      <c r="S538" s="117"/>
    </row>
    <row r="539" spans="2:19">
      <c r="B539" s="129"/>
      <c r="C539" s="116"/>
      <c r="D539" s="116"/>
      <c r="E539" s="116"/>
      <c r="F539" s="117"/>
      <c r="G539" s="117"/>
      <c r="H539" s="117"/>
      <c r="I539" s="117"/>
      <c r="J539" s="117"/>
      <c r="K539" s="117"/>
      <c r="L539" s="117"/>
      <c r="M539" s="117"/>
      <c r="N539" s="117"/>
      <c r="O539" s="117"/>
      <c r="P539" s="117"/>
      <c r="Q539" s="117"/>
      <c r="R539" s="117"/>
      <c r="S539" s="117"/>
    </row>
    <row r="540" spans="2:19">
      <c r="B540" s="116"/>
      <c r="C540" s="116"/>
      <c r="D540" s="116"/>
      <c r="E540" s="116"/>
      <c r="F540" s="117"/>
      <c r="G540" s="117"/>
      <c r="H540" s="117"/>
      <c r="I540" s="117"/>
      <c r="J540" s="117"/>
      <c r="K540" s="117"/>
      <c r="L540" s="117"/>
      <c r="M540" s="117"/>
      <c r="N540" s="117"/>
      <c r="O540" s="117"/>
      <c r="P540" s="117"/>
      <c r="Q540" s="117"/>
      <c r="R540" s="117"/>
      <c r="S540" s="117"/>
    </row>
    <row r="541" spans="2:19">
      <c r="B541" s="116"/>
      <c r="C541" s="116"/>
      <c r="D541" s="116"/>
      <c r="E541" s="116"/>
      <c r="F541" s="117"/>
      <c r="G541" s="117"/>
      <c r="H541" s="117"/>
      <c r="I541" s="117"/>
      <c r="J541" s="117"/>
      <c r="K541" s="117"/>
      <c r="L541" s="117"/>
      <c r="M541" s="117"/>
      <c r="N541" s="117"/>
      <c r="O541" s="117"/>
      <c r="P541" s="117"/>
      <c r="Q541" s="117"/>
      <c r="R541" s="117"/>
      <c r="S541" s="117"/>
    </row>
    <row r="542" spans="2:19">
      <c r="B542" s="116"/>
      <c r="C542" s="116"/>
      <c r="D542" s="116"/>
      <c r="E542" s="116"/>
      <c r="F542" s="117"/>
      <c r="G542" s="117"/>
      <c r="H542" s="117"/>
      <c r="I542" s="117"/>
      <c r="J542" s="117"/>
      <c r="K542" s="117"/>
      <c r="L542" s="117"/>
      <c r="M542" s="117"/>
      <c r="N542" s="117"/>
      <c r="O542" s="117"/>
      <c r="P542" s="117"/>
      <c r="Q542" s="117"/>
      <c r="R542" s="117"/>
      <c r="S542" s="117"/>
    </row>
    <row r="543" spans="2:19">
      <c r="B543" s="116"/>
      <c r="C543" s="116"/>
      <c r="D543" s="116"/>
      <c r="E543" s="116"/>
      <c r="F543" s="117"/>
      <c r="G543" s="117"/>
      <c r="H543" s="117"/>
      <c r="I543" s="117"/>
      <c r="J543" s="117"/>
      <c r="K543" s="117"/>
      <c r="L543" s="117"/>
      <c r="M543" s="117"/>
      <c r="N543" s="117"/>
      <c r="O543" s="117"/>
      <c r="P543" s="117"/>
      <c r="Q543" s="117"/>
      <c r="R543" s="117"/>
      <c r="S543" s="117"/>
    </row>
    <row r="544" spans="2:19">
      <c r="B544" s="116"/>
      <c r="C544" s="116"/>
      <c r="D544" s="116"/>
      <c r="E544" s="116"/>
      <c r="F544" s="117"/>
      <c r="G544" s="117"/>
      <c r="H544" s="117"/>
      <c r="I544" s="117"/>
      <c r="J544" s="117"/>
      <c r="K544" s="117"/>
      <c r="L544" s="117"/>
      <c r="M544" s="117"/>
      <c r="N544" s="117"/>
      <c r="O544" s="117"/>
      <c r="P544" s="117"/>
      <c r="Q544" s="117"/>
      <c r="R544" s="117"/>
      <c r="S544" s="117"/>
    </row>
    <row r="545" spans="2:19">
      <c r="B545" s="116"/>
      <c r="C545" s="116"/>
      <c r="D545" s="116"/>
      <c r="E545" s="116"/>
      <c r="F545" s="117"/>
      <c r="G545" s="117"/>
      <c r="H545" s="117"/>
      <c r="I545" s="117"/>
      <c r="J545" s="117"/>
      <c r="K545" s="117"/>
      <c r="L545" s="117"/>
      <c r="M545" s="117"/>
      <c r="N545" s="117"/>
      <c r="O545" s="117"/>
      <c r="P545" s="117"/>
      <c r="Q545" s="117"/>
      <c r="R545" s="117"/>
      <c r="S545" s="117"/>
    </row>
    <row r="546" spans="2:19">
      <c r="B546" s="116"/>
      <c r="C546" s="116"/>
      <c r="D546" s="116"/>
      <c r="E546" s="116"/>
      <c r="F546" s="117"/>
      <c r="G546" s="117"/>
      <c r="H546" s="117"/>
      <c r="I546" s="117"/>
      <c r="J546" s="117"/>
      <c r="K546" s="117"/>
      <c r="L546" s="117"/>
      <c r="M546" s="117"/>
      <c r="N546" s="117"/>
      <c r="O546" s="117"/>
      <c r="P546" s="117"/>
      <c r="Q546" s="117"/>
      <c r="R546" s="117"/>
      <c r="S546" s="117"/>
    </row>
    <row r="547" spans="2:19">
      <c r="B547" s="116"/>
      <c r="C547" s="116"/>
      <c r="D547" s="116"/>
      <c r="E547" s="116"/>
      <c r="F547" s="117"/>
      <c r="G547" s="117"/>
      <c r="H547" s="117"/>
      <c r="I547" s="117"/>
      <c r="J547" s="117"/>
      <c r="K547" s="117"/>
      <c r="L547" s="117"/>
      <c r="M547" s="117"/>
      <c r="N547" s="117"/>
      <c r="O547" s="117"/>
      <c r="P547" s="117"/>
      <c r="Q547" s="117"/>
      <c r="R547" s="117"/>
      <c r="S547" s="117"/>
    </row>
    <row r="548" spans="2:19">
      <c r="B548" s="116"/>
      <c r="C548" s="116"/>
      <c r="D548" s="116"/>
      <c r="E548" s="116"/>
      <c r="F548" s="117"/>
      <c r="G548" s="117"/>
      <c r="H548" s="117"/>
      <c r="I548" s="117"/>
      <c r="J548" s="117"/>
      <c r="K548" s="117"/>
      <c r="L548" s="117"/>
      <c r="M548" s="117"/>
      <c r="N548" s="117"/>
      <c r="O548" s="117"/>
      <c r="P548" s="117"/>
      <c r="Q548" s="117"/>
      <c r="R548" s="117"/>
      <c r="S548" s="117"/>
    </row>
    <row r="549" spans="2:19">
      <c r="B549" s="116"/>
      <c r="C549" s="116"/>
      <c r="D549" s="116"/>
      <c r="E549" s="116"/>
      <c r="F549" s="117"/>
      <c r="G549" s="117"/>
      <c r="H549" s="117"/>
      <c r="I549" s="117"/>
      <c r="J549" s="117"/>
      <c r="K549" s="117"/>
      <c r="L549" s="117"/>
      <c r="M549" s="117"/>
      <c r="N549" s="117"/>
      <c r="O549" s="117"/>
      <c r="P549" s="117"/>
      <c r="Q549" s="117"/>
      <c r="R549" s="117"/>
      <c r="S549" s="117"/>
    </row>
    <row r="550" spans="2:19">
      <c r="B550" s="116"/>
      <c r="C550" s="116"/>
      <c r="D550" s="116"/>
      <c r="E550" s="116"/>
      <c r="F550" s="117"/>
      <c r="G550" s="117"/>
      <c r="H550" s="117"/>
      <c r="I550" s="117"/>
      <c r="J550" s="117"/>
      <c r="K550" s="117"/>
      <c r="L550" s="117"/>
      <c r="M550" s="117"/>
      <c r="N550" s="117"/>
      <c r="O550" s="117"/>
      <c r="P550" s="117"/>
      <c r="Q550" s="117"/>
      <c r="R550" s="117"/>
      <c r="S550" s="117"/>
    </row>
    <row r="551" spans="2:19">
      <c r="B551" s="116"/>
      <c r="C551" s="116"/>
      <c r="D551" s="116"/>
      <c r="E551" s="116"/>
      <c r="F551" s="117"/>
      <c r="G551" s="117"/>
      <c r="H551" s="117"/>
      <c r="I551" s="117"/>
      <c r="J551" s="117"/>
      <c r="K551" s="117"/>
      <c r="L551" s="117"/>
      <c r="M551" s="117"/>
      <c r="N551" s="117"/>
      <c r="O551" s="117"/>
      <c r="P551" s="117"/>
      <c r="Q551" s="117"/>
      <c r="R551" s="117"/>
      <c r="S551" s="117"/>
    </row>
    <row r="552" spans="2:19">
      <c r="B552" s="116"/>
      <c r="C552" s="116"/>
      <c r="D552" s="116"/>
      <c r="E552" s="116"/>
      <c r="F552" s="117"/>
      <c r="G552" s="117"/>
      <c r="H552" s="117"/>
      <c r="I552" s="117"/>
      <c r="J552" s="117"/>
      <c r="K552" s="117"/>
      <c r="L552" s="117"/>
      <c r="M552" s="117"/>
      <c r="N552" s="117"/>
      <c r="O552" s="117"/>
      <c r="P552" s="117"/>
      <c r="Q552" s="117"/>
      <c r="R552" s="117"/>
      <c r="S552" s="117"/>
    </row>
    <row r="553" spans="2:19">
      <c r="B553" s="116"/>
      <c r="C553" s="116"/>
      <c r="D553" s="116"/>
      <c r="E553" s="116"/>
      <c r="F553" s="117"/>
      <c r="G553" s="117"/>
      <c r="H553" s="117"/>
      <c r="I553" s="117"/>
      <c r="J553" s="117"/>
      <c r="K553" s="117"/>
      <c r="L553" s="117"/>
      <c r="M553" s="117"/>
      <c r="N553" s="117"/>
      <c r="O553" s="117"/>
      <c r="P553" s="117"/>
      <c r="Q553" s="117"/>
      <c r="R553" s="117"/>
      <c r="S553" s="117"/>
    </row>
    <row r="554" spans="2:19">
      <c r="B554" s="116"/>
      <c r="C554" s="116"/>
      <c r="D554" s="116"/>
      <c r="E554" s="116"/>
      <c r="F554" s="117"/>
      <c r="G554" s="117"/>
      <c r="H554" s="117"/>
      <c r="I554" s="117"/>
      <c r="J554" s="117"/>
      <c r="K554" s="117"/>
      <c r="L554" s="117"/>
      <c r="M554" s="117"/>
      <c r="N554" s="117"/>
      <c r="O554" s="117"/>
      <c r="P554" s="117"/>
      <c r="Q554" s="117"/>
      <c r="R554" s="117"/>
      <c r="S554" s="117"/>
    </row>
    <row r="555" spans="2:19">
      <c r="B555" s="116"/>
      <c r="C555" s="116"/>
      <c r="D555" s="116"/>
      <c r="E555" s="116"/>
      <c r="F555" s="117"/>
      <c r="G555" s="117"/>
      <c r="H555" s="117"/>
      <c r="I555" s="117"/>
      <c r="J555" s="117"/>
      <c r="K555" s="117"/>
      <c r="L555" s="117"/>
      <c r="M555" s="117"/>
      <c r="N555" s="117"/>
      <c r="O555" s="117"/>
      <c r="P555" s="117"/>
      <c r="Q555" s="117"/>
      <c r="R555" s="117"/>
      <c r="S555" s="117"/>
    </row>
    <row r="556" spans="2:19">
      <c r="B556" s="116"/>
      <c r="C556" s="116"/>
      <c r="D556" s="116"/>
      <c r="E556" s="116"/>
      <c r="F556" s="117"/>
      <c r="G556" s="117"/>
      <c r="H556" s="117"/>
      <c r="I556" s="117"/>
      <c r="J556" s="117"/>
      <c r="K556" s="117"/>
      <c r="L556" s="117"/>
      <c r="M556" s="117"/>
      <c r="N556" s="117"/>
      <c r="O556" s="117"/>
      <c r="P556" s="117"/>
      <c r="Q556" s="117"/>
      <c r="R556" s="117"/>
      <c r="S556" s="117"/>
    </row>
    <row r="557" spans="2:19">
      <c r="B557" s="116"/>
      <c r="C557" s="116"/>
      <c r="D557" s="116"/>
      <c r="E557" s="116"/>
      <c r="F557" s="117"/>
      <c r="G557" s="117"/>
      <c r="H557" s="117"/>
      <c r="I557" s="117"/>
      <c r="J557" s="117"/>
      <c r="K557" s="117"/>
      <c r="L557" s="117"/>
      <c r="M557" s="117"/>
      <c r="N557" s="117"/>
      <c r="O557" s="117"/>
      <c r="P557" s="117"/>
      <c r="Q557" s="117"/>
      <c r="R557" s="117"/>
      <c r="S557" s="117"/>
    </row>
    <row r="558" spans="2:19">
      <c r="B558" s="116"/>
      <c r="C558" s="116"/>
      <c r="D558" s="116"/>
      <c r="E558" s="116"/>
      <c r="F558" s="117"/>
      <c r="G558" s="117"/>
      <c r="H558" s="117"/>
      <c r="I558" s="117"/>
      <c r="J558" s="117"/>
      <c r="K558" s="117"/>
      <c r="L558" s="117"/>
      <c r="M558" s="117"/>
      <c r="N558" s="117"/>
      <c r="O558" s="117"/>
      <c r="P558" s="117"/>
      <c r="Q558" s="117"/>
      <c r="R558" s="117"/>
      <c r="S558" s="117"/>
    </row>
    <row r="559" spans="2:19">
      <c r="B559" s="116"/>
      <c r="C559" s="116"/>
      <c r="D559" s="116"/>
      <c r="E559" s="116"/>
      <c r="F559" s="117"/>
      <c r="G559" s="117"/>
      <c r="H559" s="117"/>
      <c r="I559" s="117"/>
      <c r="J559" s="117"/>
      <c r="K559" s="117"/>
      <c r="L559" s="117"/>
      <c r="M559" s="117"/>
      <c r="N559" s="117"/>
      <c r="O559" s="117"/>
      <c r="P559" s="117"/>
      <c r="Q559" s="117"/>
      <c r="R559" s="117"/>
      <c r="S559" s="117"/>
    </row>
    <row r="560" spans="2:19">
      <c r="B560" s="116"/>
      <c r="C560" s="116"/>
      <c r="D560" s="116"/>
      <c r="E560" s="116"/>
      <c r="F560" s="117"/>
      <c r="G560" s="117"/>
      <c r="H560" s="117"/>
      <c r="I560" s="117"/>
      <c r="J560" s="117"/>
      <c r="K560" s="117"/>
      <c r="L560" s="117"/>
      <c r="M560" s="117"/>
      <c r="N560" s="117"/>
      <c r="O560" s="117"/>
      <c r="P560" s="117"/>
      <c r="Q560" s="117"/>
      <c r="R560" s="117"/>
      <c r="S560" s="117"/>
    </row>
    <row r="561" spans="2:19">
      <c r="B561" s="116"/>
      <c r="C561" s="116"/>
      <c r="D561" s="116"/>
      <c r="E561" s="116"/>
      <c r="F561" s="117"/>
      <c r="G561" s="117"/>
      <c r="H561" s="117"/>
      <c r="I561" s="117"/>
      <c r="J561" s="117"/>
      <c r="K561" s="117"/>
      <c r="L561" s="117"/>
      <c r="M561" s="117"/>
      <c r="N561" s="117"/>
      <c r="O561" s="117"/>
      <c r="P561" s="117"/>
      <c r="Q561" s="117"/>
      <c r="R561" s="117"/>
      <c r="S561" s="117"/>
    </row>
    <row r="562" spans="2:19">
      <c r="B562" s="116"/>
      <c r="C562" s="116"/>
      <c r="D562" s="116"/>
      <c r="E562" s="116"/>
      <c r="F562" s="117"/>
      <c r="G562" s="117"/>
      <c r="H562" s="117"/>
      <c r="I562" s="117"/>
      <c r="J562" s="117"/>
      <c r="K562" s="117"/>
      <c r="L562" s="117"/>
      <c r="M562" s="117"/>
      <c r="N562" s="117"/>
      <c r="O562" s="117"/>
      <c r="P562" s="117"/>
      <c r="Q562" s="117"/>
      <c r="R562" s="117"/>
      <c r="S562" s="117"/>
    </row>
    <row r="563" spans="2:19">
      <c r="B563" s="116"/>
      <c r="C563" s="116"/>
      <c r="D563" s="116"/>
      <c r="E563" s="116"/>
      <c r="F563" s="117"/>
      <c r="G563" s="117"/>
      <c r="H563" s="117"/>
      <c r="I563" s="117"/>
      <c r="J563" s="117"/>
      <c r="K563" s="117"/>
      <c r="L563" s="117"/>
      <c r="M563" s="117"/>
      <c r="N563" s="117"/>
      <c r="O563" s="117"/>
      <c r="P563" s="117"/>
      <c r="Q563" s="117"/>
      <c r="R563" s="117"/>
      <c r="S563" s="117"/>
    </row>
    <row r="564" spans="2:19">
      <c r="B564" s="116"/>
      <c r="C564" s="116"/>
      <c r="D564" s="116"/>
      <c r="E564" s="116"/>
      <c r="F564" s="117"/>
      <c r="G564" s="117"/>
      <c r="H564" s="117"/>
      <c r="I564" s="117"/>
      <c r="J564" s="117"/>
      <c r="K564" s="117"/>
      <c r="L564" s="117"/>
      <c r="M564" s="117"/>
      <c r="N564" s="117"/>
      <c r="O564" s="117"/>
      <c r="P564" s="117"/>
      <c r="Q564" s="117"/>
      <c r="R564" s="117"/>
      <c r="S564" s="117"/>
    </row>
    <row r="565" spans="2:19">
      <c r="B565" s="116"/>
      <c r="C565" s="116"/>
      <c r="D565" s="116"/>
      <c r="E565" s="116"/>
      <c r="F565" s="117"/>
      <c r="G565" s="117"/>
      <c r="H565" s="117"/>
      <c r="I565" s="117"/>
      <c r="J565" s="117"/>
      <c r="K565" s="117"/>
      <c r="L565" s="117"/>
      <c r="M565" s="117"/>
      <c r="N565" s="117"/>
      <c r="O565" s="117"/>
      <c r="P565" s="117"/>
      <c r="Q565" s="117"/>
      <c r="R565" s="117"/>
      <c r="S565" s="117"/>
    </row>
    <row r="566" spans="2:19">
      <c r="B566" s="116"/>
      <c r="C566" s="116"/>
      <c r="D566" s="116"/>
      <c r="E566" s="116"/>
      <c r="F566" s="117"/>
      <c r="G566" s="117"/>
      <c r="H566" s="117"/>
      <c r="I566" s="117"/>
      <c r="J566" s="117"/>
      <c r="K566" s="117"/>
      <c r="L566" s="117"/>
      <c r="M566" s="117"/>
      <c r="N566" s="117"/>
      <c r="O566" s="117"/>
      <c r="P566" s="117"/>
      <c r="Q566" s="117"/>
      <c r="R566" s="117"/>
      <c r="S566" s="117"/>
    </row>
    <row r="567" spans="2:19">
      <c r="B567" s="116"/>
      <c r="C567" s="116"/>
      <c r="D567" s="116"/>
      <c r="E567" s="116"/>
      <c r="F567" s="117"/>
      <c r="G567" s="117"/>
      <c r="H567" s="117"/>
      <c r="I567" s="117"/>
      <c r="J567" s="117"/>
      <c r="K567" s="117"/>
      <c r="L567" s="117"/>
      <c r="M567" s="117"/>
      <c r="N567" s="117"/>
      <c r="O567" s="117"/>
      <c r="P567" s="117"/>
      <c r="Q567" s="117"/>
      <c r="R567" s="117"/>
      <c r="S567" s="117"/>
    </row>
    <row r="568" spans="2:19">
      <c r="B568" s="116"/>
      <c r="C568" s="116"/>
      <c r="D568" s="116"/>
      <c r="E568" s="116"/>
      <c r="F568" s="117"/>
      <c r="G568" s="117"/>
      <c r="H568" s="117"/>
      <c r="I568" s="117"/>
      <c r="J568" s="117"/>
      <c r="K568" s="117"/>
      <c r="L568" s="117"/>
      <c r="M568" s="117"/>
      <c r="N568" s="117"/>
      <c r="O568" s="117"/>
      <c r="P568" s="117"/>
      <c r="Q568" s="117"/>
      <c r="R568" s="117"/>
      <c r="S568" s="117"/>
    </row>
    <row r="569" spans="2:19">
      <c r="B569" s="116"/>
      <c r="C569" s="116"/>
      <c r="D569" s="116"/>
      <c r="E569" s="116"/>
      <c r="F569" s="117"/>
      <c r="G569" s="117"/>
      <c r="H569" s="117"/>
      <c r="I569" s="117"/>
      <c r="J569" s="117"/>
      <c r="K569" s="117"/>
      <c r="L569" s="117"/>
      <c r="M569" s="117"/>
      <c r="N569" s="117"/>
      <c r="O569" s="117"/>
      <c r="P569" s="117"/>
      <c r="Q569" s="117"/>
      <c r="R569" s="117"/>
      <c r="S569" s="117"/>
    </row>
    <row r="570" spans="2:19">
      <c r="B570" s="116"/>
      <c r="C570" s="116"/>
      <c r="D570" s="116"/>
      <c r="E570" s="116"/>
      <c r="F570" s="117"/>
      <c r="G570" s="117"/>
      <c r="H570" s="117"/>
      <c r="I570" s="117"/>
      <c r="J570" s="117"/>
      <c r="K570" s="117"/>
      <c r="L570" s="117"/>
      <c r="M570" s="117"/>
      <c r="N570" s="117"/>
      <c r="O570" s="117"/>
      <c r="P570" s="117"/>
      <c r="Q570" s="117"/>
      <c r="R570" s="117"/>
      <c r="S570" s="117"/>
    </row>
    <row r="571" spans="2:19">
      <c r="B571" s="116"/>
      <c r="C571" s="116"/>
      <c r="D571" s="116"/>
      <c r="E571" s="116"/>
      <c r="F571" s="117"/>
      <c r="G571" s="117"/>
      <c r="H571" s="117"/>
      <c r="I571" s="117"/>
      <c r="J571" s="117"/>
      <c r="K571" s="117"/>
      <c r="L571" s="117"/>
      <c r="M571" s="117"/>
      <c r="N571" s="117"/>
      <c r="O571" s="117"/>
      <c r="P571" s="117"/>
      <c r="Q571" s="117"/>
      <c r="R571" s="117"/>
      <c r="S571" s="117"/>
    </row>
    <row r="572" spans="2:19">
      <c r="B572" s="116"/>
      <c r="C572" s="116"/>
      <c r="D572" s="116"/>
      <c r="E572" s="116"/>
      <c r="F572" s="117"/>
      <c r="G572" s="117"/>
      <c r="H572" s="117"/>
      <c r="I572" s="117"/>
      <c r="J572" s="117"/>
      <c r="K572" s="117"/>
      <c r="L572" s="117"/>
      <c r="M572" s="117"/>
      <c r="N572" s="117"/>
      <c r="O572" s="117"/>
      <c r="P572" s="117"/>
      <c r="Q572" s="117"/>
      <c r="R572" s="117"/>
      <c r="S572" s="117"/>
    </row>
    <row r="573" spans="2:19">
      <c r="B573" s="116"/>
      <c r="C573" s="116"/>
      <c r="D573" s="116"/>
      <c r="E573" s="116"/>
      <c r="F573" s="117"/>
      <c r="G573" s="117"/>
      <c r="H573" s="117"/>
      <c r="I573" s="117"/>
      <c r="J573" s="117"/>
      <c r="K573" s="117"/>
      <c r="L573" s="117"/>
      <c r="M573" s="117"/>
      <c r="N573" s="117"/>
      <c r="O573" s="117"/>
      <c r="P573" s="117"/>
      <c r="Q573" s="117"/>
      <c r="R573" s="117"/>
      <c r="S573" s="117"/>
    </row>
    <row r="574" spans="2:19">
      <c r="B574" s="116"/>
      <c r="C574" s="116"/>
      <c r="D574" s="116"/>
      <c r="E574" s="116"/>
      <c r="F574" s="117"/>
      <c r="G574" s="117"/>
      <c r="H574" s="117"/>
      <c r="I574" s="117"/>
      <c r="J574" s="117"/>
      <c r="K574" s="117"/>
      <c r="L574" s="117"/>
      <c r="M574" s="117"/>
      <c r="N574" s="117"/>
      <c r="O574" s="117"/>
      <c r="P574" s="117"/>
      <c r="Q574" s="117"/>
      <c r="R574" s="117"/>
      <c r="S574" s="117"/>
    </row>
    <row r="575" spans="2:19">
      <c r="B575" s="116"/>
      <c r="C575" s="116"/>
      <c r="D575" s="116"/>
      <c r="E575" s="116"/>
      <c r="F575" s="117"/>
      <c r="G575" s="117"/>
      <c r="H575" s="117"/>
      <c r="I575" s="117"/>
      <c r="J575" s="117"/>
      <c r="K575" s="117"/>
      <c r="L575" s="117"/>
      <c r="M575" s="117"/>
      <c r="N575" s="117"/>
      <c r="O575" s="117"/>
      <c r="P575" s="117"/>
      <c r="Q575" s="117"/>
      <c r="R575" s="117"/>
      <c r="S575" s="117"/>
    </row>
    <row r="576" spans="2:19">
      <c r="B576" s="116"/>
      <c r="C576" s="116"/>
      <c r="D576" s="116"/>
      <c r="E576" s="116"/>
      <c r="F576" s="117"/>
      <c r="G576" s="117"/>
      <c r="H576" s="117"/>
      <c r="I576" s="117"/>
      <c r="J576" s="117"/>
      <c r="K576" s="117"/>
      <c r="L576" s="117"/>
      <c r="M576" s="117"/>
      <c r="N576" s="117"/>
      <c r="O576" s="117"/>
      <c r="P576" s="117"/>
      <c r="Q576" s="117"/>
      <c r="R576" s="117"/>
      <c r="S576" s="117"/>
    </row>
    <row r="577" spans="2:19">
      <c r="B577" s="116"/>
      <c r="C577" s="116"/>
      <c r="D577" s="116"/>
      <c r="E577" s="116"/>
      <c r="F577" s="117"/>
      <c r="G577" s="117"/>
      <c r="H577" s="117"/>
      <c r="I577" s="117"/>
      <c r="J577" s="117"/>
      <c r="K577" s="117"/>
      <c r="L577" s="117"/>
      <c r="M577" s="117"/>
      <c r="N577" s="117"/>
      <c r="O577" s="117"/>
      <c r="P577" s="117"/>
      <c r="Q577" s="117"/>
      <c r="R577" s="117"/>
      <c r="S577" s="117"/>
    </row>
    <row r="578" spans="2:19">
      <c r="B578" s="116"/>
      <c r="C578" s="116"/>
      <c r="D578" s="116"/>
      <c r="E578" s="116"/>
      <c r="F578" s="117"/>
      <c r="G578" s="117"/>
      <c r="H578" s="117"/>
      <c r="I578" s="117"/>
      <c r="J578" s="117"/>
      <c r="K578" s="117"/>
      <c r="L578" s="117"/>
      <c r="M578" s="117"/>
      <c r="N578" s="117"/>
      <c r="O578" s="117"/>
      <c r="P578" s="117"/>
      <c r="Q578" s="117"/>
      <c r="R578" s="117"/>
      <c r="S578" s="117"/>
    </row>
    <row r="579" spans="2:19">
      <c r="B579" s="116"/>
      <c r="C579" s="116"/>
      <c r="D579" s="116"/>
      <c r="E579" s="116"/>
      <c r="F579" s="117"/>
      <c r="G579" s="117"/>
      <c r="H579" s="117"/>
      <c r="I579" s="117"/>
      <c r="J579" s="117"/>
      <c r="K579" s="117"/>
      <c r="L579" s="117"/>
      <c r="M579" s="117"/>
      <c r="N579" s="117"/>
      <c r="O579" s="117"/>
      <c r="P579" s="117"/>
      <c r="Q579" s="117"/>
      <c r="R579" s="117"/>
      <c r="S579" s="117"/>
    </row>
    <row r="580" spans="2:19">
      <c r="B580" s="116"/>
      <c r="C580" s="116"/>
      <c r="D580" s="116"/>
      <c r="E580" s="116"/>
      <c r="F580" s="117"/>
      <c r="G580" s="117"/>
      <c r="H580" s="117"/>
      <c r="I580" s="117"/>
      <c r="J580" s="117"/>
      <c r="K580" s="117"/>
      <c r="L580" s="117"/>
      <c r="M580" s="117"/>
      <c r="N580" s="117"/>
      <c r="O580" s="117"/>
      <c r="P580" s="117"/>
      <c r="Q580" s="117"/>
      <c r="R580" s="117"/>
      <c r="S580" s="117"/>
    </row>
    <row r="581" spans="2:19">
      <c r="B581" s="116"/>
      <c r="C581" s="116"/>
      <c r="D581" s="116"/>
      <c r="E581" s="116"/>
      <c r="F581" s="117"/>
      <c r="G581" s="117"/>
      <c r="H581" s="117"/>
      <c r="I581" s="117"/>
      <c r="J581" s="117"/>
      <c r="K581" s="117"/>
      <c r="L581" s="117"/>
      <c r="M581" s="117"/>
      <c r="N581" s="117"/>
      <c r="O581" s="117"/>
      <c r="P581" s="117"/>
      <c r="Q581" s="117"/>
      <c r="R581" s="117"/>
      <c r="S581" s="117"/>
    </row>
    <row r="582" spans="2:19">
      <c r="B582" s="116"/>
      <c r="C582" s="116"/>
      <c r="D582" s="116"/>
      <c r="E582" s="116"/>
      <c r="F582" s="117"/>
      <c r="G582" s="117"/>
      <c r="H582" s="117"/>
      <c r="I582" s="117"/>
      <c r="J582" s="117"/>
      <c r="K582" s="117"/>
      <c r="L582" s="117"/>
      <c r="M582" s="117"/>
      <c r="N582" s="117"/>
      <c r="O582" s="117"/>
      <c r="P582" s="117"/>
      <c r="Q582" s="117"/>
      <c r="R582" s="117"/>
      <c r="S582" s="117"/>
    </row>
    <row r="583" spans="2:19">
      <c r="B583" s="116"/>
      <c r="C583" s="116"/>
      <c r="D583" s="116"/>
      <c r="E583" s="116"/>
      <c r="F583" s="117"/>
      <c r="G583" s="117"/>
      <c r="H583" s="117"/>
      <c r="I583" s="117"/>
      <c r="J583" s="117"/>
      <c r="K583" s="117"/>
      <c r="L583" s="117"/>
      <c r="M583" s="117"/>
      <c r="N583" s="117"/>
      <c r="O583" s="117"/>
      <c r="P583" s="117"/>
      <c r="Q583" s="117"/>
      <c r="R583" s="117"/>
      <c r="S583" s="117"/>
    </row>
    <row r="584" spans="2:19">
      <c r="B584" s="116"/>
      <c r="C584" s="116"/>
      <c r="D584" s="116"/>
      <c r="E584" s="116"/>
      <c r="F584" s="117"/>
      <c r="G584" s="117"/>
      <c r="H584" s="117"/>
      <c r="I584" s="117"/>
      <c r="J584" s="117"/>
      <c r="K584" s="117"/>
      <c r="L584" s="117"/>
      <c r="M584" s="117"/>
      <c r="N584" s="117"/>
      <c r="O584" s="117"/>
      <c r="P584" s="117"/>
      <c r="Q584" s="117"/>
      <c r="R584" s="117"/>
      <c r="S584" s="117"/>
    </row>
    <row r="585" spans="2:19">
      <c r="B585" s="116"/>
      <c r="C585" s="116"/>
      <c r="D585" s="116"/>
      <c r="E585" s="116"/>
      <c r="F585" s="117"/>
      <c r="G585" s="117"/>
      <c r="H585" s="117"/>
      <c r="I585" s="117"/>
      <c r="J585" s="117"/>
      <c r="K585" s="117"/>
      <c r="L585" s="117"/>
      <c r="M585" s="117"/>
      <c r="N585" s="117"/>
      <c r="O585" s="117"/>
      <c r="P585" s="117"/>
      <c r="Q585" s="117"/>
      <c r="R585" s="117"/>
      <c r="S585" s="117"/>
    </row>
    <row r="586" spans="2:19">
      <c r="B586" s="116"/>
      <c r="C586" s="116"/>
      <c r="D586" s="116"/>
      <c r="E586" s="116"/>
      <c r="F586" s="117"/>
      <c r="G586" s="117"/>
      <c r="H586" s="117"/>
      <c r="I586" s="117"/>
      <c r="J586" s="117"/>
      <c r="K586" s="117"/>
      <c r="L586" s="117"/>
      <c r="M586" s="117"/>
      <c r="N586" s="117"/>
      <c r="O586" s="117"/>
      <c r="P586" s="117"/>
      <c r="Q586" s="117"/>
      <c r="R586" s="117"/>
      <c r="S586" s="117"/>
    </row>
    <row r="587" spans="2:19">
      <c r="B587" s="116"/>
      <c r="C587" s="116"/>
      <c r="D587" s="116"/>
      <c r="E587" s="116"/>
      <c r="F587" s="117"/>
      <c r="G587" s="117"/>
      <c r="H587" s="117"/>
      <c r="I587" s="117"/>
      <c r="J587" s="117"/>
      <c r="K587" s="117"/>
      <c r="L587" s="117"/>
      <c r="M587" s="117"/>
      <c r="N587" s="117"/>
      <c r="O587" s="117"/>
      <c r="P587" s="117"/>
      <c r="Q587" s="117"/>
      <c r="R587" s="117"/>
      <c r="S587" s="117"/>
    </row>
    <row r="588" spans="2:19">
      <c r="B588" s="116"/>
      <c r="C588" s="116"/>
      <c r="D588" s="116"/>
      <c r="E588" s="116"/>
      <c r="F588" s="117"/>
      <c r="G588" s="117"/>
      <c r="H588" s="117"/>
      <c r="I588" s="117"/>
      <c r="J588" s="117"/>
      <c r="K588" s="117"/>
      <c r="L588" s="117"/>
      <c r="M588" s="117"/>
      <c r="N588" s="117"/>
      <c r="O588" s="117"/>
      <c r="P588" s="117"/>
      <c r="Q588" s="117"/>
      <c r="R588" s="117"/>
      <c r="S588" s="117"/>
    </row>
    <row r="589" spans="2:19">
      <c r="B589" s="116"/>
      <c r="C589" s="116"/>
      <c r="D589" s="116"/>
      <c r="E589" s="116"/>
      <c r="F589" s="117"/>
      <c r="G589" s="117"/>
      <c r="H589" s="117"/>
      <c r="I589" s="117"/>
      <c r="J589" s="117"/>
      <c r="K589" s="117"/>
      <c r="L589" s="117"/>
      <c r="M589" s="117"/>
      <c r="N589" s="117"/>
      <c r="O589" s="117"/>
      <c r="P589" s="117"/>
      <c r="Q589" s="117"/>
      <c r="R589" s="117"/>
      <c r="S589" s="117"/>
    </row>
    <row r="590" spans="2:19">
      <c r="B590" s="116"/>
      <c r="C590" s="116"/>
      <c r="D590" s="116"/>
      <c r="E590" s="116"/>
      <c r="F590" s="117"/>
      <c r="G590" s="117"/>
      <c r="H590" s="117"/>
      <c r="I590" s="117"/>
      <c r="J590" s="117"/>
      <c r="K590" s="117"/>
      <c r="L590" s="117"/>
      <c r="M590" s="117"/>
      <c r="N590" s="117"/>
      <c r="O590" s="117"/>
      <c r="P590" s="117"/>
      <c r="Q590" s="117"/>
      <c r="R590" s="117"/>
      <c r="S590" s="117"/>
    </row>
    <row r="591" spans="2:19">
      <c r="B591" s="116"/>
      <c r="C591" s="116"/>
      <c r="D591" s="116"/>
      <c r="E591" s="116"/>
      <c r="F591" s="117"/>
      <c r="G591" s="117"/>
      <c r="H591" s="117"/>
      <c r="I591" s="117"/>
      <c r="J591" s="117"/>
      <c r="K591" s="117"/>
      <c r="L591" s="117"/>
      <c r="M591" s="117"/>
      <c r="N591" s="117"/>
      <c r="O591" s="117"/>
      <c r="P591" s="117"/>
      <c r="Q591" s="117"/>
      <c r="R591" s="117"/>
      <c r="S591" s="117"/>
    </row>
    <row r="592" spans="2:19">
      <c r="B592" s="116"/>
      <c r="C592" s="116"/>
      <c r="D592" s="116"/>
      <c r="E592" s="116"/>
      <c r="F592" s="117"/>
      <c r="G592" s="117"/>
      <c r="H592" s="117"/>
      <c r="I592" s="117"/>
      <c r="J592" s="117"/>
      <c r="K592" s="117"/>
      <c r="L592" s="117"/>
      <c r="M592" s="117"/>
      <c r="N592" s="117"/>
      <c r="O592" s="117"/>
      <c r="P592" s="117"/>
      <c r="Q592" s="117"/>
      <c r="R592" s="117"/>
      <c r="S592" s="117"/>
    </row>
    <row r="593" spans="2:19">
      <c r="B593" s="116"/>
      <c r="C593" s="116"/>
      <c r="D593" s="116"/>
      <c r="E593" s="116"/>
      <c r="F593" s="117"/>
      <c r="G593" s="117"/>
      <c r="H593" s="117"/>
      <c r="I593" s="117"/>
      <c r="J593" s="117"/>
      <c r="K593" s="117"/>
      <c r="L593" s="117"/>
      <c r="M593" s="117"/>
      <c r="N593" s="117"/>
      <c r="O593" s="117"/>
      <c r="P593" s="117"/>
      <c r="Q593" s="117"/>
      <c r="R593" s="117"/>
      <c r="S593" s="117"/>
    </row>
    <row r="594" spans="2:19">
      <c r="B594" s="116"/>
      <c r="C594" s="116"/>
      <c r="D594" s="116"/>
      <c r="E594" s="116"/>
      <c r="F594" s="117"/>
      <c r="G594" s="117"/>
      <c r="H594" s="117"/>
      <c r="I594" s="117"/>
      <c r="J594" s="117"/>
      <c r="K594" s="117"/>
      <c r="L594" s="117"/>
      <c r="M594" s="117"/>
      <c r="N594" s="117"/>
      <c r="O594" s="117"/>
      <c r="P594" s="117"/>
      <c r="Q594" s="117"/>
      <c r="R594" s="117"/>
      <c r="S594" s="117"/>
    </row>
    <row r="595" spans="2:19">
      <c r="B595" s="116"/>
      <c r="C595" s="116"/>
      <c r="D595" s="116"/>
      <c r="E595" s="116"/>
      <c r="F595" s="117"/>
      <c r="G595" s="117"/>
      <c r="H595" s="117"/>
      <c r="I595" s="117"/>
      <c r="J595" s="117"/>
      <c r="K595" s="117"/>
      <c r="L595" s="117"/>
      <c r="M595" s="117"/>
      <c r="N595" s="117"/>
      <c r="O595" s="117"/>
      <c r="P595" s="117"/>
      <c r="Q595" s="117"/>
      <c r="R595" s="117"/>
      <c r="S595" s="117"/>
    </row>
    <row r="596" spans="2:19">
      <c r="B596" s="116"/>
      <c r="C596" s="116"/>
      <c r="D596" s="116"/>
      <c r="E596" s="116"/>
      <c r="F596" s="117"/>
      <c r="G596" s="117"/>
      <c r="H596" s="117"/>
      <c r="I596" s="117"/>
      <c r="J596" s="117"/>
      <c r="K596" s="117"/>
      <c r="L596" s="117"/>
      <c r="M596" s="117"/>
      <c r="N596" s="117"/>
      <c r="O596" s="117"/>
      <c r="P596" s="117"/>
      <c r="Q596" s="117"/>
      <c r="R596" s="117"/>
      <c r="S596" s="117"/>
    </row>
    <row r="597" spans="2:19">
      <c r="B597" s="116"/>
      <c r="C597" s="116"/>
      <c r="D597" s="116"/>
      <c r="E597" s="116"/>
      <c r="F597" s="117"/>
      <c r="G597" s="117"/>
      <c r="H597" s="117"/>
      <c r="I597" s="117"/>
      <c r="J597" s="117"/>
      <c r="K597" s="117"/>
      <c r="L597" s="117"/>
      <c r="M597" s="117"/>
      <c r="N597" s="117"/>
      <c r="O597" s="117"/>
      <c r="P597" s="117"/>
      <c r="Q597" s="117"/>
      <c r="R597" s="117"/>
      <c r="S597" s="117"/>
    </row>
    <row r="598" spans="2:19">
      <c r="B598" s="116"/>
      <c r="C598" s="116"/>
      <c r="D598" s="116"/>
      <c r="E598" s="116"/>
      <c r="F598" s="117"/>
      <c r="G598" s="117"/>
      <c r="H598" s="117"/>
      <c r="I598" s="117"/>
      <c r="J598" s="117"/>
      <c r="K598" s="117"/>
      <c r="L598" s="117"/>
      <c r="M598" s="117"/>
      <c r="N598" s="117"/>
      <c r="O598" s="117"/>
      <c r="P598" s="117"/>
      <c r="Q598" s="117"/>
      <c r="R598" s="117"/>
      <c r="S598" s="117"/>
    </row>
    <row r="599" spans="2:19">
      <c r="B599" s="116"/>
      <c r="C599" s="116"/>
      <c r="D599" s="116"/>
      <c r="E599" s="116"/>
      <c r="F599" s="117"/>
      <c r="G599" s="117"/>
      <c r="H599" s="117"/>
      <c r="I599" s="117"/>
      <c r="J599" s="117"/>
      <c r="K599" s="117"/>
      <c r="L599" s="117"/>
      <c r="M599" s="117"/>
      <c r="N599" s="117"/>
      <c r="O599" s="117"/>
      <c r="P599" s="117"/>
      <c r="Q599" s="117"/>
      <c r="R599" s="117"/>
      <c r="S599" s="117"/>
    </row>
    <row r="600" spans="2:19">
      <c r="B600" s="116"/>
      <c r="C600" s="116"/>
      <c r="D600" s="116"/>
      <c r="E600" s="116"/>
      <c r="F600" s="117"/>
      <c r="G600" s="117"/>
      <c r="H600" s="117"/>
      <c r="I600" s="117"/>
      <c r="J600" s="117"/>
      <c r="K600" s="117"/>
      <c r="L600" s="117"/>
      <c r="M600" s="117"/>
      <c r="N600" s="117"/>
      <c r="O600" s="117"/>
      <c r="P600" s="117"/>
      <c r="Q600" s="117"/>
      <c r="R600" s="117"/>
      <c r="S600" s="117"/>
    </row>
    <row r="601" spans="2:19">
      <c r="B601" s="116"/>
      <c r="C601" s="116"/>
      <c r="D601" s="116"/>
      <c r="E601" s="116"/>
      <c r="F601" s="117"/>
      <c r="G601" s="117"/>
      <c r="H601" s="117"/>
      <c r="I601" s="117"/>
      <c r="J601" s="117"/>
      <c r="K601" s="117"/>
      <c r="L601" s="117"/>
      <c r="M601" s="117"/>
      <c r="N601" s="117"/>
      <c r="O601" s="117"/>
      <c r="P601" s="117"/>
      <c r="Q601" s="117"/>
      <c r="R601" s="117"/>
      <c r="S601" s="117"/>
    </row>
    <row r="602" spans="2:19">
      <c r="B602" s="116"/>
      <c r="C602" s="116"/>
      <c r="D602" s="116"/>
      <c r="E602" s="116"/>
      <c r="F602" s="117"/>
      <c r="G602" s="117"/>
      <c r="H602" s="117"/>
      <c r="I602" s="117"/>
      <c r="J602" s="117"/>
      <c r="K602" s="117"/>
      <c r="L602" s="117"/>
      <c r="M602" s="117"/>
      <c r="N602" s="117"/>
      <c r="O602" s="117"/>
      <c r="P602" s="117"/>
      <c r="Q602" s="117"/>
      <c r="R602" s="117"/>
      <c r="S602" s="117"/>
    </row>
    <row r="603" spans="2:19">
      <c r="B603" s="116"/>
      <c r="C603" s="116"/>
      <c r="D603" s="116"/>
      <c r="E603" s="116"/>
      <c r="F603" s="117"/>
      <c r="G603" s="117"/>
      <c r="H603" s="117"/>
      <c r="I603" s="117"/>
      <c r="J603" s="117"/>
      <c r="K603" s="117"/>
      <c r="L603" s="117"/>
      <c r="M603" s="117"/>
      <c r="N603" s="117"/>
      <c r="O603" s="117"/>
      <c r="P603" s="117"/>
      <c r="Q603" s="117"/>
      <c r="R603" s="117"/>
      <c r="S603" s="117"/>
    </row>
    <row r="604" spans="2:19">
      <c r="B604" s="116"/>
      <c r="C604" s="116"/>
      <c r="D604" s="116"/>
      <c r="E604" s="116"/>
      <c r="F604" s="117"/>
      <c r="G604" s="117"/>
      <c r="H604" s="117"/>
      <c r="I604" s="117"/>
      <c r="J604" s="117"/>
      <c r="K604" s="117"/>
      <c r="L604" s="117"/>
      <c r="M604" s="117"/>
      <c r="N604" s="117"/>
      <c r="O604" s="117"/>
      <c r="P604" s="117"/>
      <c r="Q604" s="117"/>
      <c r="R604" s="117"/>
      <c r="S604" s="117"/>
    </row>
    <row r="605" spans="2:19">
      <c r="B605" s="116"/>
      <c r="C605" s="116"/>
      <c r="D605" s="116"/>
      <c r="E605" s="116"/>
      <c r="F605" s="117"/>
      <c r="G605" s="117"/>
      <c r="H605" s="117"/>
      <c r="I605" s="117"/>
      <c r="J605" s="117"/>
      <c r="K605" s="117"/>
      <c r="L605" s="117"/>
      <c r="M605" s="117"/>
      <c r="N605" s="117"/>
      <c r="O605" s="117"/>
      <c r="P605" s="117"/>
      <c r="Q605" s="117"/>
      <c r="R605" s="117"/>
      <c r="S605" s="117"/>
    </row>
    <row r="606" spans="2:19">
      <c r="B606" s="116"/>
      <c r="C606" s="116"/>
      <c r="D606" s="116"/>
      <c r="E606" s="116"/>
      <c r="F606" s="117"/>
      <c r="G606" s="117"/>
      <c r="H606" s="117"/>
      <c r="I606" s="117"/>
      <c r="J606" s="117"/>
      <c r="K606" s="117"/>
      <c r="L606" s="117"/>
      <c r="M606" s="117"/>
      <c r="N606" s="117"/>
      <c r="O606" s="117"/>
      <c r="P606" s="117"/>
      <c r="Q606" s="117"/>
      <c r="R606" s="117"/>
      <c r="S606" s="117"/>
    </row>
    <row r="607" spans="2:19">
      <c r="B607" s="116"/>
      <c r="C607" s="116"/>
      <c r="D607" s="116"/>
      <c r="E607" s="116"/>
      <c r="F607" s="117"/>
      <c r="G607" s="117"/>
      <c r="H607" s="117"/>
      <c r="I607" s="117"/>
      <c r="J607" s="117"/>
      <c r="K607" s="117"/>
      <c r="L607" s="117"/>
      <c r="M607" s="117"/>
      <c r="N607" s="117"/>
      <c r="O607" s="117"/>
      <c r="P607" s="117"/>
      <c r="Q607" s="117"/>
      <c r="R607" s="117"/>
      <c r="S607" s="117"/>
    </row>
    <row r="608" spans="2:19">
      <c r="B608" s="116"/>
      <c r="C608" s="116"/>
      <c r="D608" s="116"/>
      <c r="E608" s="116"/>
      <c r="F608" s="117"/>
      <c r="G608" s="117"/>
      <c r="H608" s="117"/>
      <c r="I608" s="117"/>
      <c r="J608" s="117"/>
      <c r="K608" s="117"/>
      <c r="L608" s="117"/>
      <c r="M608" s="117"/>
      <c r="N608" s="117"/>
      <c r="O608" s="117"/>
      <c r="P608" s="117"/>
      <c r="Q608" s="117"/>
      <c r="R608" s="117"/>
      <c r="S608" s="117"/>
    </row>
    <row r="609" spans="2:19">
      <c r="B609" s="116"/>
      <c r="C609" s="116"/>
      <c r="D609" s="116"/>
      <c r="E609" s="116"/>
      <c r="F609" s="117"/>
      <c r="G609" s="117"/>
      <c r="H609" s="117"/>
      <c r="I609" s="117"/>
      <c r="J609" s="117"/>
      <c r="K609" s="117"/>
      <c r="L609" s="117"/>
      <c r="M609" s="117"/>
      <c r="N609" s="117"/>
      <c r="O609" s="117"/>
      <c r="P609" s="117"/>
      <c r="Q609" s="117"/>
      <c r="R609" s="117"/>
      <c r="S609" s="117"/>
    </row>
    <row r="610" spans="2:19">
      <c r="B610" s="116"/>
      <c r="C610" s="116"/>
      <c r="D610" s="116"/>
      <c r="E610" s="116"/>
      <c r="F610" s="117"/>
      <c r="G610" s="117"/>
      <c r="H610" s="117"/>
      <c r="I610" s="117"/>
      <c r="J610" s="117"/>
      <c r="K610" s="117"/>
      <c r="L610" s="117"/>
      <c r="M610" s="117"/>
      <c r="N610" s="117"/>
      <c r="O610" s="117"/>
      <c r="P610" s="117"/>
      <c r="Q610" s="117"/>
      <c r="R610" s="117"/>
      <c r="S610" s="117"/>
    </row>
    <row r="611" spans="2:19">
      <c r="B611" s="116"/>
      <c r="C611" s="116"/>
      <c r="D611" s="116"/>
      <c r="E611" s="116"/>
      <c r="F611" s="117"/>
      <c r="G611" s="117"/>
      <c r="H611" s="117"/>
      <c r="I611" s="117"/>
      <c r="J611" s="117"/>
      <c r="K611" s="117"/>
      <c r="L611" s="117"/>
      <c r="M611" s="117"/>
      <c r="N611" s="117"/>
      <c r="O611" s="117"/>
      <c r="P611" s="117"/>
      <c r="Q611" s="117"/>
      <c r="R611" s="117"/>
      <c r="S611" s="117"/>
    </row>
    <row r="612" spans="2:19">
      <c r="B612" s="116"/>
      <c r="C612" s="116"/>
      <c r="D612" s="116"/>
      <c r="E612" s="116"/>
      <c r="F612" s="117"/>
      <c r="G612" s="117"/>
      <c r="H612" s="117"/>
      <c r="I612" s="117"/>
      <c r="J612" s="117"/>
      <c r="K612" s="117"/>
      <c r="L612" s="117"/>
      <c r="M612" s="117"/>
      <c r="N612" s="117"/>
      <c r="O612" s="117"/>
      <c r="P612" s="117"/>
      <c r="Q612" s="117"/>
      <c r="R612" s="117"/>
      <c r="S612" s="117"/>
    </row>
    <row r="613" spans="2:19">
      <c r="B613" s="116"/>
      <c r="C613" s="116"/>
      <c r="D613" s="116"/>
      <c r="E613" s="116"/>
      <c r="F613" s="117"/>
      <c r="G613" s="117"/>
      <c r="H613" s="117"/>
      <c r="I613" s="117"/>
      <c r="J613" s="117"/>
      <c r="K613" s="117"/>
      <c r="L613" s="117"/>
      <c r="M613" s="117"/>
      <c r="N613" s="117"/>
      <c r="O613" s="117"/>
      <c r="P613" s="117"/>
      <c r="Q613" s="117"/>
      <c r="R613" s="117"/>
      <c r="S613" s="117"/>
    </row>
    <row r="614" spans="2:19">
      <c r="B614" s="116"/>
      <c r="C614" s="116"/>
      <c r="D614" s="116"/>
      <c r="E614" s="116"/>
      <c r="F614" s="117"/>
      <c r="G614" s="117"/>
      <c r="H614" s="117"/>
      <c r="I614" s="117"/>
      <c r="J614" s="117"/>
      <c r="K614" s="117"/>
      <c r="L614" s="117"/>
      <c r="M614" s="117"/>
      <c r="N614" s="117"/>
      <c r="O614" s="117"/>
      <c r="P614" s="117"/>
      <c r="Q614" s="117"/>
      <c r="R614" s="117"/>
      <c r="S614" s="117"/>
    </row>
    <row r="615" spans="2:19">
      <c r="B615" s="116"/>
      <c r="C615" s="116"/>
      <c r="D615" s="116"/>
      <c r="E615" s="116"/>
      <c r="F615" s="117"/>
      <c r="G615" s="117"/>
      <c r="H615" s="117"/>
      <c r="I615" s="117"/>
      <c r="J615" s="117"/>
      <c r="K615" s="117"/>
      <c r="L615" s="117"/>
      <c r="M615" s="117"/>
      <c r="N615" s="117"/>
      <c r="O615" s="117"/>
      <c r="P615" s="117"/>
      <c r="Q615" s="117"/>
      <c r="R615" s="117"/>
      <c r="S615" s="117"/>
    </row>
    <row r="616" spans="2:19">
      <c r="B616" s="116"/>
      <c r="C616" s="116"/>
      <c r="D616" s="116"/>
      <c r="E616" s="116"/>
      <c r="F616" s="117"/>
      <c r="G616" s="117"/>
      <c r="H616" s="117"/>
      <c r="I616" s="117"/>
      <c r="J616" s="117"/>
      <c r="K616" s="117"/>
      <c r="L616" s="117"/>
      <c r="M616" s="117"/>
      <c r="N616" s="117"/>
      <c r="O616" s="117"/>
      <c r="P616" s="117"/>
      <c r="Q616" s="117"/>
      <c r="R616" s="117"/>
      <c r="S616" s="117"/>
    </row>
    <row r="617" spans="2:19">
      <c r="B617" s="116"/>
      <c r="C617" s="116"/>
      <c r="D617" s="116"/>
      <c r="E617" s="116"/>
      <c r="F617" s="117"/>
      <c r="G617" s="117"/>
      <c r="H617" s="117"/>
      <c r="I617" s="117"/>
      <c r="J617" s="117"/>
      <c r="K617" s="117"/>
      <c r="L617" s="117"/>
      <c r="M617" s="117"/>
      <c r="N617" s="117"/>
      <c r="O617" s="117"/>
      <c r="P617" s="117"/>
      <c r="Q617" s="117"/>
      <c r="R617" s="117"/>
      <c r="S617" s="117"/>
    </row>
    <row r="618" spans="2:19">
      <c r="B618" s="116"/>
      <c r="C618" s="116"/>
      <c r="D618" s="116"/>
      <c r="E618" s="116"/>
      <c r="F618" s="117"/>
      <c r="G618" s="117"/>
      <c r="H618" s="117"/>
      <c r="I618" s="117"/>
      <c r="J618" s="117"/>
      <c r="K618" s="117"/>
      <c r="L618" s="117"/>
      <c r="M618" s="117"/>
      <c r="N618" s="117"/>
      <c r="O618" s="117"/>
      <c r="P618" s="117"/>
      <c r="Q618" s="117"/>
      <c r="R618" s="117"/>
      <c r="S618" s="117"/>
    </row>
    <row r="619" spans="2:19">
      <c r="B619" s="116"/>
      <c r="C619" s="116"/>
      <c r="D619" s="116"/>
      <c r="E619" s="116"/>
      <c r="F619" s="117"/>
      <c r="G619" s="117"/>
      <c r="H619" s="117"/>
      <c r="I619" s="117"/>
      <c r="J619" s="117"/>
      <c r="K619" s="117"/>
      <c r="L619" s="117"/>
      <c r="M619" s="117"/>
      <c r="N619" s="117"/>
      <c r="O619" s="117"/>
      <c r="P619" s="117"/>
      <c r="Q619" s="117"/>
      <c r="R619" s="117"/>
      <c r="S619" s="117"/>
    </row>
    <row r="620" spans="2:19">
      <c r="B620" s="116"/>
      <c r="C620" s="116"/>
      <c r="D620" s="116"/>
      <c r="E620" s="116"/>
      <c r="F620" s="117"/>
      <c r="G620" s="117"/>
      <c r="H620" s="117"/>
      <c r="I620" s="117"/>
      <c r="J620" s="117"/>
      <c r="K620" s="117"/>
      <c r="L620" s="117"/>
      <c r="M620" s="117"/>
      <c r="N620" s="117"/>
      <c r="O620" s="117"/>
      <c r="P620" s="117"/>
      <c r="Q620" s="117"/>
      <c r="R620" s="117"/>
      <c r="S620" s="117"/>
    </row>
    <row r="621" spans="2:19">
      <c r="B621" s="116"/>
      <c r="C621" s="116"/>
      <c r="D621" s="116"/>
      <c r="E621" s="116"/>
      <c r="F621" s="117"/>
      <c r="G621" s="117"/>
      <c r="H621" s="117"/>
      <c r="I621" s="117"/>
      <c r="J621" s="117"/>
      <c r="K621" s="117"/>
      <c r="L621" s="117"/>
      <c r="M621" s="117"/>
      <c r="N621" s="117"/>
      <c r="O621" s="117"/>
      <c r="P621" s="117"/>
      <c r="Q621" s="117"/>
      <c r="R621" s="117"/>
      <c r="S621" s="117"/>
    </row>
    <row r="622" spans="2:19">
      <c r="B622" s="116"/>
      <c r="C622" s="116"/>
      <c r="D622" s="116"/>
      <c r="E622" s="116"/>
      <c r="F622" s="117"/>
      <c r="G622" s="117"/>
      <c r="H622" s="117"/>
      <c r="I622" s="117"/>
      <c r="J622" s="117"/>
      <c r="K622" s="117"/>
      <c r="L622" s="117"/>
      <c r="M622" s="117"/>
      <c r="N622" s="117"/>
      <c r="O622" s="117"/>
      <c r="P622" s="117"/>
      <c r="Q622" s="117"/>
      <c r="R622" s="117"/>
      <c r="S622" s="117"/>
    </row>
    <row r="623" spans="2:19">
      <c r="B623" s="116"/>
      <c r="C623" s="116"/>
      <c r="D623" s="116"/>
      <c r="E623" s="116"/>
      <c r="F623" s="117"/>
      <c r="G623" s="117"/>
      <c r="H623" s="117"/>
      <c r="I623" s="117"/>
      <c r="J623" s="117"/>
      <c r="K623" s="117"/>
      <c r="L623" s="117"/>
      <c r="M623" s="117"/>
      <c r="N623" s="117"/>
      <c r="O623" s="117"/>
      <c r="P623" s="117"/>
      <c r="Q623" s="117"/>
      <c r="R623" s="117"/>
      <c r="S623" s="117"/>
    </row>
    <row r="624" spans="2:19">
      <c r="B624" s="116"/>
      <c r="C624" s="116"/>
      <c r="D624" s="116"/>
      <c r="E624" s="116"/>
      <c r="F624" s="117"/>
      <c r="G624" s="117"/>
      <c r="H624" s="117"/>
      <c r="I624" s="117"/>
      <c r="J624" s="117"/>
      <c r="K624" s="117"/>
      <c r="L624" s="117"/>
      <c r="M624" s="117"/>
      <c r="N624" s="117"/>
      <c r="O624" s="117"/>
      <c r="P624" s="117"/>
      <c r="Q624" s="117"/>
      <c r="R624" s="117"/>
      <c r="S624" s="117"/>
    </row>
    <row r="625" spans="2:19">
      <c r="B625" s="116"/>
      <c r="C625" s="116"/>
      <c r="D625" s="116"/>
      <c r="E625" s="116"/>
      <c r="F625" s="117"/>
      <c r="G625" s="117"/>
      <c r="H625" s="117"/>
      <c r="I625" s="117"/>
      <c r="J625" s="117"/>
      <c r="K625" s="117"/>
      <c r="L625" s="117"/>
      <c r="M625" s="117"/>
      <c r="N625" s="117"/>
      <c r="O625" s="117"/>
      <c r="P625" s="117"/>
      <c r="Q625" s="117"/>
      <c r="R625" s="117"/>
      <c r="S625" s="117"/>
    </row>
    <row r="626" spans="2:19">
      <c r="B626" s="116"/>
      <c r="C626" s="116"/>
      <c r="D626" s="116"/>
      <c r="E626" s="116"/>
      <c r="F626" s="117"/>
      <c r="G626" s="117"/>
      <c r="H626" s="117"/>
      <c r="I626" s="117"/>
      <c r="J626" s="117"/>
      <c r="K626" s="117"/>
      <c r="L626" s="117"/>
      <c r="M626" s="117"/>
      <c r="N626" s="117"/>
      <c r="O626" s="117"/>
      <c r="P626" s="117"/>
      <c r="Q626" s="117"/>
      <c r="R626" s="117"/>
      <c r="S626" s="117"/>
    </row>
    <row r="627" spans="2:19">
      <c r="B627" s="116"/>
      <c r="C627" s="116"/>
      <c r="D627" s="116"/>
      <c r="E627" s="116"/>
      <c r="F627" s="117"/>
      <c r="G627" s="117"/>
      <c r="H627" s="117"/>
      <c r="I627" s="117"/>
      <c r="J627" s="117"/>
      <c r="K627" s="117"/>
      <c r="L627" s="117"/>
      <c r="M627" s="117"/>
      <c r="N627" s="117"/>
      <c r="O627" s="117"/>
      <c r="P627" s="117"/>
      <c r="Q627" s="117"/>
      <c r="R627" s="117"/>
      <c r="S627" s="117"/>
    </row>
    <row r="628" spans="2:19">
      <c r="B628" s="116"/>
      <c r="C628" s="116"/>
      <c r="D628" s="116"/>
      <c r="E628" s="116"/>
      <c r="F628" s="117"/>
      <c r="G628" s="117"/>
      <c r="H628" s="117"/>
      <c r="I628" s="117"/>
      <c r="J628" s="117"/>
      <c r="K628" s="117"/>
      <c r="L628" s="117"/>
      <c r="M628" s="117"/>
      <c r="N628" s="117"/>
      <c r="O628" s="117"/>
      <c r="P628" s="117"/>
      <c r="Q628" s="117"/>
      <c r="R628" s="117"/>
      <c r="S628" s="117"/>
    </row>
    <row r="629" spans="2:19">
      <c r="B629" s="116"/>
      <c r="C629" s="116"/>
      <c r="D629" s="116"/>
      <c r="E629" s="116"/>
      <c r="F629" s="117"/>
      <c r="G629" s="117"/>
      <c r="H629" s="117"/>
      <c r="I629" s="117"/>
      <c r="J629" s="117"/>
      <c r="K629" s="117"/>
      <c r="L629" s="117"/>
      <c r="M629" s="117"/>
      <c r="N629" s="117"/>
      <c r="O629" s="117"/>
      <c r="P629" s="117"/>
      <c r="Q629" s="117"/>
      <c r="R629" s="117"/>
      <c r="S629" s="117"/>
    </row>
    <row r="630" spans="2:19">
      <c r="B630" s="116"/>
      <c r="C630" s="116"/>
      <c r="D630" s="116"/>
      <c r="E630" s="116"/>
      <c r="F630" s="117"/>
      <c r="G630" s="117"/>
      <c r="H630" s="117"/>
      <c r="I630" s="117"/>
      <c r="J630" s="117"/>
      <c r="K630" s="117"/>
      <c r="L630" s="117"/>
      <c r="M630" s="117"/>
      <c r="N630" s="117"/>
      <c r="O630" s="117"/>
      <c r="P630" s="117"/>
      <c r="Q630" s="117"/>
      <c r="R630" s="117"/>
      <c r="S630" s="117"/>
    </row>
    <row r="631" spans="2:19">
      <c r="B631" s="116"/>
      <c r="C631" s="116"/>
      <c r="D631" s="116"/>
      <c r="E631" s="116"/>
      <c r="F631" s="117"/>
      <c r="G631" s="117"/>
      <c r="H631" s="117"/>
      <c r="I631" s="117"/>
      <c r="J631" s="117"/>
      <c r="K631" s="117"/>
      <c r="L631" s="117"/>
      <c r="M631" s="117"/>
      <c r="N631" s="117"/>
      <c r="O631" s="117"/>
      <c r="P631" s="117"/>
      <c r="Q631" s="117"/>
      <c r="R631" s="117"/>
      <c r="S631" s="117"/>
    </row>
    <row r="632" spans="2:19">
      <c r="B632" s="116"/>
      <c r="C632" s="116"/>
      <c r="D632" s="116"/>
      <c r="E632" s="116"/>
      <c r="F632" s="117"/>
      <c r="G632" s="117"/>
      <c r="H632" s="117"/>
      <c r="I632" s="117"/>
      <c r="J632" s="117"/>
      <c r="K632" s="117"/>
      <c r="L632" s="117"/>
      <c r="M632" s="117"/>
      <c r="N632" s="117"/>
      <c r="O632" s="117"/>
      <c r="P632" s="117"/>
      <c r="Q632" s="117"/>
      <c r="R632" s="117"/>
      <c r="S632" s="117"/>
    </row>
    <row r="633" spans="2:19">
      <c r="B633" s="116"/>
      <c r="C633" s="116"/>
      <c r="D633" s="116"/>
      <c r="E633" s="116"/>
      <c r="F633" s="117"/>
      <c r="G633" s="117"/>
      <c r="H633" s="117"/>
      <c r="I633" s="117"/>
      <c r="J633" s="117"/>
      <c r="K633" s="117"/>
      <c r="L633" s="117"/>
      <c r="M633" s="117"/>
      <c r="N633" s="117"/>
      <c r="O633" s="117"/>
      <c r="P633" s="117"/>
      <c r="Q633" s="117"/>
      <c r="R633" s="117"/>
      <c r="S633" s="117"/>
    </row>
    <row r="634" spans="2:19">
      <c r="B634" s="116"/>
      <c r="C634" s="116"/>
      <c r="D634" s="116"/>
      <c r="E634" s="116"/>
      <c r="F634" s="117"/>
      <c r="G634" s="117"/>
      <c r="H634" s="117"/>
      <c r="I634" s="117"/>
      <c r="J634" s="117"/>
      <c r="K634" s="117"/>
      <c r="L634" s="117"/>
      <c r="M634" s="117"/>
      <c r="N634" s="117"/>
      <c r="O634" s="117"/>
      <c r="P634" s="117"/>
      <c r="Q634" s="117"/>
      <c r="R634" s="117"/>
      <c r="S634" s="117"/>
    </row>
    <row r="635" spans="2:19">
      <c r="B635" s="116"/>
      <c r="C635" s="116"/>
      <c r="D635" s="116"/>
      <c r="E635" s="116"/>
      <c r="F635" s="117"/>
      <c r="G635" s="117"/>
      <c r="H635" s="117"/>
      <c r="I635" s="117"/>
      <c r="J635" s="117"/>
      <c r="K635" s="117"/>
      <c r="L635" s="117"/>
      <c r="M635" s="117"/>
      <c r="N635" s="117"/>
      <c r="O635" s="117"/>
      <c r="P635" s="117"/>
      <c r="Q635" s="117"/>
      <c r="R635" s="117"/>
      <c r="S635" s="117"/>
    </row>
    <row r="636" spans="2:19">
      <c r="B636" s="116"/>
      <c r="C636" s="116"/>
      <c r="D636" s="116"/>
      <c r="E636" s="116"/>
      <c r="F636" s="117"/>
      <c r="G636" s="117"/>
      <c r="H636" s="117"/>
      <c r="I636" s="117"/>
      <c r="J636" s="117"/>
      <c r="K636" s="117"/>
      <c r="L636" s="117"/>
      <c r="M636" s="117"/>
      <c r="N636" s="117"/>
      <c r="O636" s="117"/>
      <c r="P636" s="117"/>
      <c r="Q636" s="117"/>
      <c r="R636" s="117"/>
      <c r="S636" s="117"/>
    </row>
    <row r="637" spans="2:19">
      <c r="B637" s="116"/>
      <c r="C637" s="116"/>
      <c r="D637" s="116"/>
      <c r="E637" s="116"/>
      <c r="F637" s="117"/>
      <c r="G637" s="117"/>
      <c r="H637" s="117"/>
      <c r="I637" s="117"/>
      <c r="J637" s="117"/>
      <c r="K637" s="117"/>
      <c r="L637" s="117"/>
      <c r="M637" s="117"/>
      <c r="N637" s="117"/>
      <c r="O637" s="117"/>
      <c r="P637" s="117"/>
      <c r="Q637" s="117"/>
      <c r="R637" s="117"/>
      <c r="S637" s="117"/>
    </row>
    <row r="638" spans="2:19">
      <c r="B638" s="116"/>
      <c r="C638" s="116"/>
      <c r="D638" s="116"/>
      <c r="E638" s="116"/>
      <c r="F638" s="117"/>
      <c r="G638" s="117"/>
      <c r="H638" s="117"/>
      <c r="I638" s="117"/>
      <c r="J638" s="117"/>
      <c r="K638" s="117"/>
      <c r="L638" s="117"/>
      <c r="M638" s="117"/>
      <c r="N638" s="117"/>
      <c r="O638" s="117"/>
      <c r="P638" s="117"/>
      <c r="Q638" s="117"/>
      <c r="R638" s="117"/>
      <c r="S638" s="117"/>
    </row>
    <row r="639" spans="2:19">
      <c r="B639" s="116"/>
      <c r="C639" s="116"/>
      <c r="D639" s="116"/>
      <c r="E639" s="116"/>
      <c r="F639" s="117"/>
      <c r="G639" s="117"/>
      <c r="H639" s="117"/>
      <c r="I639" s="117"/>
      <c r="J639" s="117"/>
      <c r="K639" s="117"/>
      <c r="L639" s="117"/>
      <c r="M639" s="117"/>
      <c r="N639" s="117"/>
      <c r="O639" s="117"/>
      <c r="P639" s="117"/>
      <c r="Q639" s="117"/>
      <c r="R639" s="117"/>
      <c r="S639" s="117"/>
    </row>
    <row r="640" spans="2:19">
      <c r="B640" s="116"/>
      <c r="C640" s="116"/>
      <c r="D640" s="116"/>
      <c r="E640" s="116"/>
      <c r="F640" s="117"/>
      <c r="G640" s="117"/>
      <c r="H640" s="117"/>
      <c r="I640" s="117"/>
      <c r="J640" s="117"/>
      <c r="K640" s="117"/>
      <c r="L640" s="117"/>
      <c r="M640" s="117"/>
      <c r="N640" s="117"/>
      <c r="O640" s="117"/>
      <c r="P640" s="117"/>
      <c r="Q640" s="117"/>
      <c r="R640" s="117"/>
      <c r="S640" s="117"/>
    </row>
    <row r="641" spans="2:19">
      <c r="B641" s="116"/>
      <c r="C641" s="116"/>
      <c r="D641" s="116"/>
      <c r="E641" s="116"/>
      <c r="F641" s="117"/>
      <c r="G641" s="117"/>
      <c r="H641" s="117"/>
      <c r="I641" s="117"/>
      <c r="J641" s="117"/>
      <c r="K641" s="117"/>
      <c r="L641" s="117"/>
      <c r="M641" s="117"/>
      <c r="N641" s="117"/>
      <c r="O641" s="117"/>
      <c r="P641" s="117"/>
      <c r="Q641" s="117"/>
      <c r="R641" s="117"/>
      <c r="S641" s="117"/>
    </row>
    <row r="642" spans="2:19">
      <c r="B642" s="116"/>
      <c r="C642" s="116"/>
      <c r="D642" s="116"/>
      <c r="E642" s="116"/>
      <c r="F642" s="117"/>
      <c r="G642" s="117"/>
      <c r="H642" s="117"/>
      <c r="I642" s="117"/>
      <c r="J642" s="117"/>
      <c r="K642" s="117"/>
      <c r="L642" s="117"/>
      <c r="M642" s="117"/>
      <c r="N642" s="117"/>
      <c r="O642" s="117"/>
      <c r="P642" s="117"/>
      <c r="Q642" s="117"/>
      <c r="R642" s="117"/>
      <c r="S642" s="117"/>
    </row>
    <row r="643" spans="2:19">
      <c r="B643" s="116"/>
      <c r="C643" s="116"/>
      <c r="D643" s="116"/>
      <c r="E643" s="116"/>
      <c r="F643" s="117"/>
      <c r="G643" s="117"/>
      <c r="H643" s="117"/>
      <c r="I643" s="117"/>
      <c r="J643" s="117"/>
      <c r="K643" s="117"/>
      <c r="L643" s="117"/>
      <c r="M643" s="117"/>
      <c r="N643" s="117"/>
      <c r="O643" s="117"/>
      <c r="P643" s="117"/>
      <c r="Q643" s="117"/>
      <c r="R643" s="117"/>
      <c r="S643" s="117"/>
    </row>
    <row r="644" spans="2:19">
      <c r="B644" s="116"/>
      <c r="C644" s="116"/>
      <c r="D644" s="116"/>
      <c r="E644" s="116"/>
      <c r="F644" s="117"/>
      <c r="G644" s="117"/>
      <c r="H644" s="117"/>
      <c r="I644" s="117"/>
      <c r="J644" s="117"/>
      <c r="K644" s="117"/>
      <c r="L644" s="117"/>
      <c r="M644" s="117"/>
      <c r="N644" s="117"/>
      <c r="O644" s="117"/>
      <c r="P644" s="117"/>
      <c r="Q644" s="117"/>
      <c r="R644" s="117"/>
      <c r="S644" s="117"/>
    </row>
    <row r="645" spans="2:19">
      <c r="B645" s="116"/>
      <c r="C645" s="116"/>
      <c r="D645" s="116"/>
      <c r="E645" s="116"/>
      <c r="F645" s="117"/>
      <c r="G645" s="117"/>
      <c r="H645" s="117"/>
      <c r="I645" s="117"/>
      <c r="J645" s="117"/>
      <c r="K645" s="117"/>
      <c r="L645" s="117"/>
      <c r="M645" s="117"/>
      <c r="N645" s="117"/>
      <c r="O645" s="117"/>
      <c r="P645" s="117"/>
      <c r="Q645" s="117"/>
      <c r="R645" s="117"/>
      <c r="S645" s="117"/>
    </row>
    <row r="646" spans="2:19">
      <c r="B646" s="116"/>
      <c r="C646" s="116"/>
      <c r="D646" s="116"/>
      <c r="E646" s="116"/>
      <c r="F646" s="117"/>
      <c r="G646" s="117"/>
      <c r="H646" s="117"/>
      <c r="I646" s="117"/>
      <c r="J646" s="117"/>
      <c r="K646" s="117"/>
      <c r="L646" s="117"/>
      <c r="M646" s="117"/>
      <c r="N646" s="117"/>
      <c r="O646" s="117"/>
      <c r="P646" s="117"/>
      <c r="Q646" s="117"/>
      <c r="R646" s="117"/>
      <c r="S646" s="117"/>
    </row>
    <row r="647" spans="2:19">
      <c r="B647" s="116"/>
      <c r="C647" s="116"/>
      <c r="D647" s="116"/>
      <c r="E647" s="116"/>
      <c r="F647" s="117"/>
      <c r="G647" s="117"/>
      <c r="H647" s="117"/>
      <c r="I647" s="117"/>
      <c r="J647" s="117"/>
      <c r="K647" s="117"/>
      <c r="L647" s="117"/>
      <c r="M647" s="117"/>
      <c r="N647" s="117"/>
      <c r="O647" s="117"/>
      <c r="P647" s="117"/>
      <c r="Q647" s="117"/>
      <c r="R647" s="117"/>
      <c r="S647" s="117"/>
    </row>
    <row r="648" spans="2:19">
      <c r="B648" s="116"/>
      <c r="C648" s="116"/>
      <c r="D648" s="116"/>
      <c r="E648" s="116"/>
      <c r="F648" s="117"/>
      <c r="G648" s="117"/>
      <c r="H648" s="117"/>
      <c r="I648" s="117"/>
      <c r="J648" s="117"/>
      <c r="K648" s="117"/>
      <c r="L648" s="117"/>
      <c r="M648" s="117"/>
      <c r="N648" s="117"/>
      <c r="O648" s="117"/>
      <c r="P648" s="117"/>
      <c r="Q648" s="117"/>
      <c r="R648" s="117"/>
      <c r="S648" s="117"/>
    </row>
    <row r="649" spans="2:19">
      <c r="B649" s="116"/>
      <c r="C649" s="116"/>
      <c r="D649" s="116"/>
      <c r="E649" s="116"/>
      <c r="F649" s="117"/>
      <c r="G649" s="117"/>
      <c r="H649" s="117"/>
      <c r="I649" s="117"/>
      <c r="J649" s="117"/>
      <c r="K649" s="117"/>
      <c r="L649" s="117"/>
      <c r="M649" s="117"/>
      <c r="N649" s="117"/>
      <c r="O649" s="117"/>
      <c r="P649" s="117"/>
      <c r="Q649" s="117"/>
      <c r="R649" s="117"/>
      <c r="S649" s="117"/>
    </row>
    <row r="650" spans="2:19">
      <c r="B650" s="116"/>
      <c r="C650" s="116"/>
      <c r="D650" s="116"/>
      <c r="E650" s="116"/>
      <c r="F650" s="117"/>
      <c r="G650" s="117"/>
      <c r="H650" s="117"/>
      <c r="I650" s="117"/>
      <c r="J650" s="117"/>
      <c r="K650" s="117"/>
      <c r="L650" s="117"/>
      <c r="M650" s="117"/>
      <c r="N650" s="117"/>
      <c r="O650" s="117"/>
      <c r="P650" s="117"/>
      <c r="Q650" s="117"/>
      <c r="R650" s="117"/>
      <c r="S650" s="117"/>
    </row>
    <row r="651" spans="2:19">
      <c r="B651" s="116"/>
      <c r="C651" s="116"/>
      <c r="D651" s="116"/>
      <c r="E651" s="116"/>
      <c r="F651" s="117"/>
      <c r="G651" s="117"/>
      <c r="H651" s="117"/>
      <c r="I651" s="117"/>
      <c r="J651" s="117"/>
      <c r="K651" s="117"/>
      <c r="L651" s="117"/>
      <c r="M651" s="117"/>
      <c r="N651" s="117"/>
      <c r="O651" s="117"/>
      <c r="P651" s="117"/>
      <c r="Q651" s="117"/>
      <c r="R651" s="117"/>
      <c r="S651" s="117"/>
    </row>
    <row r="652" spans="2:19">
      <c r="B652" s="116"/>
      <c r="C652" s="116"/>
      <c r="D652" s="116"/>
      <c r="E652" s="116"/>
      <c r="F652" s="117"/>
      <c r="G652" s="117"/>
      <c r="H652" s="117"/>
      <c r="I652" s="117"/>
      <c r="J652" s="117"/>
      <c r="K652" s="117"/>
      <c r="L652" s="117"/>
      <c r="M652" s="117"/>
      <c r="N652" s="117"/>
      <c r="O652" s="117"/>
      <c r="P652" s="117"/>
      <c r="Q652" s="117"/>
      <c r="R652" s="117"/>
      <c r="S652" s="117"/>
    </row>
    <row r="653" spans="2:19">
      <c r="B653" s="116"/>
      <c r="C653" s="116"/>
      <c r="D653" s="116"/>
      <c r="E653" s="116"/>
      <c r="F653" s="117"/>
      <c r="G653" s="117"/>
      <c r="H653" s="117"/>
      <c r="I653" s="117"/>
      <c r="J653" s="117"/>
      <c r="K653" s="117"/>
      <c r="L653" s="117"/>
      <c r="M653" s="117"/>
      <c r="N653" s="117"/>
      <c r="O653" s="117"/>
      <c r="P653" s="117"/>
      <c r="Q653" s="117"/>
      <c r="R653" s="117"/>
      <c r="S653" s="117"/>
    </row>
    <row r="654" spans="2:19">
      <c r="B654" s="116"/>
      <c r="C654" s="116"/>
      <c r="D654" s="116"/>
      <c r="E654" s="116"/>
      <c r="F654" s="117"/>
      <c r="G654" s="117"/>
      <c r="H654" s="117"/>
      <c r="I654" s="117"/>
      <c r="J654" s="117"/>
      <c r="K654" s="117"/>
      <c r="L654" s="117"/>
      <c r="M654" s="117"/>
      <c r="N654" s="117"/>
      <c r="O654" s="117"/>
      <c r="P654" s="117"/>
      <c r="Q654" s="117"/>
      <c r="R654" s="117"/>
      <c r="S654" s="117"/>
    </row>
    <row r="655" spans="2:19">
      <c r="B655" s="116"/>
      <c r="C655" s="116"/>
      <c r="D655" s="116"/>
      <c r="E655" s="116"/>
      <c r="F655" s="117"/>
      <c r="G655" s="117"/>
      <c r="H655" s="117"/>
      <c r="I655" s="117"/>
      <c r="J655" s="117"/>
      <c r="K655" s="117"/>
      <c r="L655" s="117"/>
      <c r="M655" s="117"/>
      <c r="N655" s="117"/>
      <c r="O655" s="117"/>
      <c r="P655" s="117"/>
      <c r="Q655" s="117"/>
      <c r="R655" s="117"/>
      <c r="S655" s="117"/>
    </row>
    <row r="656" spans="2:19">
      <c r="B656" s="116"/>
      <c r="C656" s="116"/>
      <c r="D656" s="116"/>
      <c r="E656" s="116"/>
      <c r="F656" s="117"/>
      <c r="G656" s="117"/>
      <c r="H656" s="117"/>
      <c r="I656" s="117"/>
      <c r="J656" s="117"/>
      <c r="K656" s="117"/>
      <c r="L656" s="117"/>
      <c r="M656" s="117"/>
      <c r="N656" s="117"/>
      <c r="O656" s="117"/>
      <c r="P656" s="117"/>
      <c r="Q656" s="117"/>
      <c r="R656" s="117"/>
      <c r="S656" s="117"/>
    </row>
    <row r="657" spans="2:19">
      <c r="B657" s="116"/>
      <c r="C657" s="116"/>
      <c r="D657" s="116"/>
      <c r="E657" s="116"/>
      <c r="F657" s="117"/>
      <c r="G657" s="117"/>
      <c r="H657" s="117"/>
      <c r="I657" s="117"/>
      <c r="J657" s="117"/>
      <c r="K657" s="117"/>
      <c r="L657" s="117"/>
      <c r="M657" s="117"/>
      <c r="N657" s="117"/>
      <c r="O657" s="117"/>
      <c r="P657" s="117"/>
      <c r="Q657" s="117"/>
      <c r="R657" s="117"/>
      <c r="S657" s="117"/>
    </row>
    <row r="658" spans="2:19">
      <c r="B658" s="116"/>
      <c r="C658" s="116"/>
      <c r="D658" s="116"/>
      <c r="E658" s="116"/>
      <c r="F658" s="117"/>
      <c r="G658" s="117"/>
      <c r="H658" s="117"/>
      <c r="I658" s="117"/>
      <c r="J658" s="117"/>
      <c r="K658" s="117"/>
      <c r="L658" s="117"/>
      <c r="M658" s="117"/>
      <c r="N658" s="117"/>
      <c r="O658" s="117"/>
      <c r="P658" s="117"/>
      <c r="Q658" s="117"/>
      <c r="R658" s="117"/>
      <c r="S658" s="117"/>
    </row>
    <row r="659" spans="2:19">
      <c r="B659" s="116"/>
      <c r="C659" s="116"/>
      <c r="D659" s="116"/>
      <c r="E659" s="116"/>
      <c r="F659" s="117"/>
      <c r="G659" s="117"/>
      <c r="H659" s="117"/>
      <c r="I659" s="117"/>
      <c r="J659" s="117"/>
      <c r="K659" s="117"/>
      <c r="L659" s="117"/>
      <c r="M659" s="117"/>
      <c r="N659" s="117"/>
      <c r="O659" s="117"/>
      <c r="P659" s="117"/>
      <c r="Q659" s="117"/>
      <c r="R659" s="117"/>
      <c r="S659" s="117"/>
    </row>
    <row r="660" spans="2:19">
      <c r="B660" s="116"/>
      <c r="C660" s="116"/>
      <c r="D660" s="116"/>
      <c r="E660" s="116"/>
      <c r="F660" s="117"/>
      <c r="G660" s="117"/>
      <c r="H660" s="117"/>
      <c r="I660" s="117"/>
      <c r="J660" s="117"/>
      <c r="K660" s="117"/>
      <c r="L660" s="117"/>
      <c r="M660" s="117"/>
      <c r="N660" s="117"/>
      <c r="O660" s="117"/>
      <c r="P660" s="117"/>
      <c r="Q660" s="117"/>
      <c r="R660" s="117"/>
      <c r="S660" s="117"/>
    </row>
    <row r="661" spans="2:19">
      <c r="B661" s="116"/>
      <c r="C661" s="116"/>
      <c r="D661" s="116"/>
      <c r="E661" s="116"/>
      <c r="F661" s="117"/>
      <c r="G661" s="117"/>
      <c r="H661" s="117"/>
      <c r="I661" s="117"/>
      <c r="J661" s="117"/>
      <c r="K661" s="117"/>
      <c r="L661" s="117"/>
      <c r="M661" s="117"/>
      <c r="N661" s="117"/>
      <c r="O661" s="117"/>
      <c r="P661" s="117"/>
      <c r="Q661" s="117"/>
      <c r="R661" s="117"/>
      <c r="S661" s="117"/>
    </row>
    <row r="662" spans="2:19">
      <c r="B662" s="116"/>
      <c r="C662" s="116"/>
      <c r="D662" s="116"/>
      <c r="E662" s="116"/>
      <c r="F662" s="117"/>
      <c r="G662" s="117"/>
      <c r="H662" s="117"/>
      <c r="I662" s="117"/>
      <c r="J662" s="117"/>
      <c r="K662" s="117"/>
      <c r="L662" s="117"/>
      <c r="M662" s="117"/>
      <c r="N662" s="117"/>
      <c r="O662" s="117"/>
      <c r="P662" s="117"/>
      <c r="Q662" s="117"/>
      <c r="R662" s="117"/>
      <c r="S662" s="117"/>
    </row>
    <row r="663" spans="2:19">
      <c r="B663" s="116"/>
      <c r="C663" s="116"/>
      <c r="D663" s="116"/>
      <c r="E663" s="116"/>
      <c r="F663" s="117"/>
      <c r="G663" s="117"/>
      <c r="H663" s="117"/>
      <c r="I663" s="117"/>
      <c r="J663" s="117"/>
      <c r="K663" s="117"/>
      <c r="L663" s="117"/>
      <c r="M663" s="117"/>
      <c r="N663" s="117"/>
      <c r="O663" s="117"/>
      <c r="P663" s="117"/>
      <c r="Q663" s="117"/>
      <c r="R663" s="117"/>
      <c r="S663" s="117"/>
    </row>
    <row r="664" spans="2:19">
      <c r="B664" s="116"/>
      <c r="C664" s="116"/>
      <c r="D664" s="116"/>
      <c r="E664" s="116"/>
      <c r="F664" s="117"/>
      <c r="G664" s="117"/>
      <c r="H664" s="117"/>
      <c r="I664" s="117"/>
      <c r="J664" s="117"/>
      <c r="K664" s="117"/>
      <c r="L664" s="117"/>
      <c r="M664" s="117"/>
      <c r="N664" s="117"/>
      <c r="O664" s="117"/>
      <c r="P664" s="117"/>
      <c r="Q664" s="117"/>
      <c r="R664" s="117"/>
      <c r="S664" s="117"/>
    </row>
    <row r="665" spans="2:19">
      <c r="B665" s="116"/>
      <c r="C665" s="116"/>
      <c r="D665" s="116"/>
      <c r="E665" s="116"/>
      <c r="F665" s="117"/>
      <c r="G665" s="117"/>
      <c r="H665" s="117"/>
      <c r="I665" s="117"/>
      <c r="J665" s="117"/>
      <c r="K665" s="117"/>
      <c r="L665" s="117"/>
      <c r="M665" s="117"/>
      <c r="N665" s="117"/>
      <c r="O665" s="117"/>
      <c r="P665" s="117"/>
      <c r="Q665" s="117"/>
      <c r="R665" s="117"/>
      <c r="S665" s="117"/>
    </row>
    <row r="666" spans="2:19">
      <c r="B666" s="116"/>
      <c r="C666" s="116"/>
      <c r="D666" s="116"/>
      <c r="E666" s="116"/>
      <c r="F666" s="117"/>
      <c r="G666" s="117"/>
      <c r="H666" s="117"/>
      <c r="I666" s="117"/>
      <c r="J666" s="117"/>
      <c r="K666" s="117"/>
      <c r="L666" s="117"/>
      <c r="M666" s="117"/>
      <c r="N666" s="117"/>
      <c r="O666" s="117"/>
      <c r="P666" s="117"/>
      <c r="Q666" s="117"/>
      <c r="R666" s="117"/>
      <c r="S666" s="117"/>
    </row>
    <row r="667" spans="2:19">
      <c r="B667" s="116"/>
      <c r="C667" s="116"/>
      <c r="D667" s="116"/>
      <c r="E667" s="116"/>
      <c r="F667" s="117"/>
      <c r="G667" s="117"/>
      <c r="H667" s="117"/>
      <c r="I667" s="117"/>
      <c r="J667" s="117"/>
      <c r="K667" s="117"/>
      <c r="L667" s="117"/>
      <c r="M667" s="117"/>
      <c r="N667" s="117"/>
      <c r="O667" s="117"/>
      <c r="P667" s="117"/>
      <c r="Q667" s="117"/>
      <c r="R667" s="117"/>
      <c r="S667" s="117"/>
    </row>
  </sheetData>
  <sheetProtection sheet="1" objects="1" scenarios="1"/>
  <mergeCells count="2">
    <mergeCell ref="B6:S6"/>
    <mergeCell ref="B7:S7"/>
  </mergeCells>
  <phoneticPr fontId="3" type="noConversion"/>
  <conditionalFormatting sqref="B42:B134 B12:B37">
    <cfRule type="cellIs" dxfId="6" priority="1" operator="equal">
      <formula>"NR3"</formula>
    </cfRule>
  </conditionalFormatting>
  <dataValidations count="1">
    <dataValidation allowBlank="1" showInputMessage="1" showErrorMessage="1" sqref="C5:C34 D1:XFD34 A1:B34 A35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גיליון16">
    <tabColor rgb="FFFFFF00"/>
    <pageSetUpPr fitToPage="1"/>
  </sheetPr>
  <dimension ref="B1:AW404"/>
  <sheetViews>
    <sheetView rightToLeft="1" workbookViewId="0"/>
  </sheetViews>
  <sheetFormatPr defaultColWidth="9.140625" defaultRowHeight="18"/>
  <cols>
    <col min="1" max="1" width="6.28515625" style="1" customWidth="1"/>
    <col min="2" max="2" width="36.140625" style="2" bestFit="1" customWidth="1"/>
    <col min="3" max="3" width="41.85546875" style="2" customWidth="1"/>
    <col min="4" max="4" width="5.7109375" style="2" bestFit="1" customWidth="1"/>
    <col min="5" max="5" width="11.28515625" style="2" bestFit="1" customWidth="1"/>
    <col min="6" max="6" width="21" style="1" bestFit="1" customWidth="1"/>
    <col min="7" max="7" width="12.28515625" style="1" bestFit="1" customWidth="1"/>
    <col min="8" max="9" width="11.28515625" style="1" bestFit="1" customWidth="1"/>
    <col min="10" max="10" width="10.140625" style="1" customWidth="1"/>
    <col min="11" max="11" width="10" style="1" customWidth="1"/>
    <col min="12" max="12" width="9.140625" style="1" bestFit="1" customWidth="1"/>
    <col min="13" max="13" width="10.42578125" style="1" bestFit="1" customWidth="1"/>
    <col min="14" max="16384" width="9.140625" style="1"/>
  </cols>
  <sheetData>
    <row r="1" spans="2:49">
      <c r="B1" s="46" t="s">
        <v>142</v>
      </c>
      <c r="C1" s="67" t="s" vm="1">
        <v>224</v>
      </c>
    </row>
    <row r="2" spans="2:49">
      <c r="B2" s="46" t="s">
        <v>141</v>
      </c>
      <c r="C2" s="67" t="s">
        <v>225</v>
      </c>
    </row>
    <row r="3" spans="2:49">
      <c r="B3" s="46" t="s">
        <v>143</v>
      </c>
      <c r="C3" s="67" t="s">
        <v>226</v>
      </c>
    </row>
    <row r="4" spans="2:49">
      <c r="B4" s="46" t="s">
        <v>144</v>
      </c>
      <c r="C4" s="67">
        <v>2207</v>
      </c>
    </row>
    <row r="6" spans="2:49" ht="26.25" customHeight="1">
      <c r="B6" s="153" t="s">
        <v>170</v>
      </c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5"/>
    </row>
    <row r="7" spans="2:49" ht="26.25" customHeight="1">
      <c r="B7" s="153" t="s">
        <v>88</v>
      </c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5"/>
    </row>
    <row r="8" spans="2:49" s="3" customFormat="1" ht="63">
      <c r="B8" s="21" t="s">
        <v>112</v>
      </c>
      <c r="C8" s="29" t="s">
        <v>44</v>
      </c>
      <c r="D8" s="29" t="s">
        <v>114</v>
      </c>
      <c r="E8" s="29" t="s">
        <v>113</v>
      </c>
      <c r="F8" s="29" t="s">
        <v>63</v>
      </c>
      <c r="G8" s="29" t="s">
        <v>99</v>
      </c>
      <c r="H8" s="29" t="s">
        <v>201</v>
      </c>
      <c r="I8" s="29" t="s">
        <v>200</v>
      </c>
      <c r="J8" s="29" t="s">
        <v>107</v>
      </c>
      <c r="K8" s="29" t="s">
        <v>57</v>
      </c>
      <c r="L8" s="29" t="s">
        <v>145</v>
      </c>
      <c r="M8" s="30" t="s">
        <v>147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W8" s="1"/>
    </row>
    <row r="9" spans="2:49" s="3" customFormat="1" ht="14.25" customHeight="1">
      <c r="B9" s="14"/>
      <c r="C9" s="31"/>
      <c r="D9" s="15"/>
      <c r="E9" s="15"/>
      <c r="F9" s="31"/>
      <c r="G9" s="31"/>
      <c r="H9" s="31" t="s">
        <v>208</v>
      </c>
      <c r="I9" s="31"/>
      <c r="J9" s="31" t="s">
        <v>204</v>
      </c>
      <c r="K9" s="31" t="s">
        <v>19</v>
      </c>
      <c r="L9" s="31" t="s">
        <v>19</v>
      </c>
      <c r="M9" s="32" t="s">
        <v>19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W9" s="1"/>
    </row>
    <row r="10" spans="2:4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9" t="s">
        <v>10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W10" s="1"/>
    </row>
    <row r="11" spans="2:49" s="4" customFormat="1" ht="18" customHeight="1">
      <c r="B11" s="68" t="s">
        <v>28</v>
      </c>
      <c r="C11" s="69"/>
      <c r="D11" s="69"/>
      <c r="E11" s="69"/>
      <c r="F11" s="69"/>
      <c r="G11" s="69"/>
      <c r="H11" s="76"/>
      <c r="I11" s="76"/>
      <c r="J11" s="76">
        <v>14934.951043337003</v>
      </c>
      <c r="K11" s="69"/>
      <c r="L11" s="77">
        <f>IFERROR(J11/$J$11,0)</f>
        <v>1</v>
      </c>
      <c r="M11" s="77">
        <f>J11/'סכום נכסי הקרן'!$C$42</f>
        <v>4.711060937304533E-3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W11" s="1"/>
    </row>
    <row r="12" spans="2:49">
      <c r="B12" s="86" t="s">
        <v>194</v>
      </c>
      <c r="C12" s="71"/>
      <c r="D12" s="71"/>
      <c r="E12" s="71"/>
      <c r="F12" s="71"/>
      <c r="G12" s="71"/>
      <c r="H12" s="79"/>
      <c r="I12" s="79"/>
      <c r="J12" s="79">
        <v>2091.4378700000002</v>
      </c>
      <c r="K12" s="71"/>
      <c r="L12" s="80">
        <f t="shared" ref="L12:L33" si="0">IFERROR(J12/$J$11,0)</f>
        <v>0.140036473097986</v>
      </c>
      <c r="M12" s="80">
        <f>J12/'סכום נכסי הקרן'!$C$42</f>
        <v>6.5972035820981894E-4</v>
      </c>
    </row>
    <row r="13" spans="2:49">
      <c r="B13" s="75" t="s">
        <v>1753</v>
      </c>
      <c r="C13" s="69">
        <v>5992</v>
      </c>
      <c r="D13" s="82" t="s">
        <v>26</v>
      </c>
      <c r="E13" s="69" t="s">
        <v>1729</v>
      </c>
      <c r="F13" s="82" t="s">
        <v>404</v>
      </c>
      <c r="G13" s="82" t="s">
        <v>129</v>
      </c>
      <c r="H13" s="76">
        <v>1821.0000000000002</v>
      </c>
      <c r="I13" s="136">
        <v>0</v>
      </c>
      <c r="J13" s="136">
        <v>0</v>
      </c>
      <c r="K13" s="77">
        <v>6.6703296703296712E-5</v>
      </c>
      <c r="L13" s="137">
        <v>0</v>
      </c>
      <c r="M13" s="137">
        <v>0</v>
      </c>
    </row>
    <row r="14" spans="2:49">
      <c r="B14" s="75" t="s">
        <v>1754</v>
      </c>
      <c r="C14" s="69" t="s">
        <v>1755</v>
      </c>
      <c r="D14" s="82" t="s">
        <v>26</v>
      </c>
      <c r="E14" s="69" t="s">
        <v>1756</v>
      </c>
      <c r="F14" s="82" t="s">
        <v>264</v>
      </c>
      <c r="G14" s="82" t="s">
        <v>128</v>
      </c>
      <c r="H14" s="76">
        <v>84344.210000000021</v>
      </c>
      <c r="I14" s="76">
        <v>648.44299999999998</v>
      </c>
      <c r="J14" s="76">
        <v>2091.4378700000002</v>
      </c>
      <c r="K14" s="77">
        <v>1.4199919443133628E-3</v>
      </c>
      <c r="L14" s="77">
        <f t="shared" si="0"/>
        <v>0.140036473097986</v>
      </c>
      <c r="M14" s="77">
        <f>J14/'סכום נכסי הקרן'!$C$42</f>
        <v>6.5972035820981894E-4</v>
      </c>
    </row>
    <row r="15" spans="2:49">
      <c r="B15" s="72"/>
      <c r="C15" s="69"/>
      <c r="D15" s="69"/>
      <c r="E15" s="69"/>
      <c r="F15" s="69"/>
      <c r="G15" s="69"/>
      <c r="H15" s="76"/>
      <c r="I15" s="76"/>
      <c r="J15" s="69"/>
      <c r="K15" s="69"/>
      <c r="L15" s="77"/>
      <c r="M15" s="69"/>
    </row>
    <row r="16" spans="2:49">
      <c r="B16" s="92" t="s">
        <v>193</v>
      </c>
      <c r="C16" s="69"/>
      <c r="D16" s="69"/>
      <c r="E16" s="69"/>
      <c r="F16" s="69"/>
      <c r="G16" s="69"/>
      <c r="H16" s="76"/>
      <c r="I16" s="76"/>
      <c r="J16" s="76">
        <v>12843.513173337005</v>
      </c>
      <c r="K16" s="69"/>
      <c r="L16" s="77">
        <f t="shared" si="0"/>
        <v>0.85996352690201416</v>
      </c>
      <c r="M16" s="77">
        <f>J16/'סכום נכסי הקרן'!$C$42</f>
        <v>4.0513405790947145E-3</v>
      </c>
    </row>
    <row r="17" spans="2:13">
      <c r="B17" s="86" t="s">
        <v>61</v>
      </c>
      <c r="C17" s="71"/>
      <c r="D17" s="71"/>
      <c r="E17" s="71"/>
      <c r="F17" s="71"/>
      <c r="G17" s="71"/>
      <c r="H17" s="79"/>
      <c r="I17" s="79"/>
      <c r="J17" s="79">
        <v>12843.513173337005</v>
      </c>
      <c r="K17" s="71"/>
      <c r="L17" s="80">
        <f t="shared" si="0"/>
        <v>0.85996352690201416</v>
      </c>
      <c r="M17" s="80">
        <f>J17/'סכום נכסי הקרן'!$C$42</f>
        <v>4.0513405790947145E-3</v>
      </c>
    </row>
    <row r="18" spans="2:13">
      <c r="B18" s="75" t="s">
        <v>1757</v>
      </c>
      <c r="C18" s="69">
        <v>3610</v>
      </c>
      <c r="D18" s="82" t="s">
        <v>26</v>
      </c>
      <c r="E18" s="69"/>
      <c r="F18" s="82" t="s">
        <v>1200</v>
      </c>
      <c r="G18" s="82" t="s">
        <v>128</v>
      </c>
      <c r="H18" s="76">
        <v>27000.000000000004</v>
      </c>
      <c r="I18" s="76">
        <v>385.99090000000001</v>
      </c>
      <c r="J18" s="76">
        <v>398.52787000000006</v>
      </c>
      <c r="K18" s="77">
        <v>3.9525664446511564E-3</v>
      </c>
      <c r="L18" s="77">
        <f t="shared" si="0"/>
        <v>2.6684243479847033E-2</v>
      </c>
      <c r="M18" s="77">
        <f>J18/'סכום נכסי הקרן'!$C$42</f>
        <v>1.2571109709943052E-4</v>
      </c>
    </row>
    <row r="19" spans="2:13">
      <c r="B19" s="75" t="s">
        <v>1758</v>
      </c>
      <c r="C19" s="69" t="s">
        <v>1759</v>
      </c>
      <c r="D19" s="82" t="s">
        <v>26</v>
      </c>
      <c r="E19" s="69"/>
      <c r="F19" s="82" t="s">
        <v>1200</v>
      </c>
      <c r="G19" s="82" t="s">
        <v>128</v>
      </c>
      <c r="H19" s="76">
        <v>209.78000000000003</v>
      </c>
      <c r="I19" s="76">
        <v>143595.27100000001</v>
      </c>
      <c r="J19" s="76">
        <v>1151.9359100000001</v>
      </c>
      <c r="K19" s="77">
        <v>2.4750562397479782E-3</v>
      </c>
      <c r="L19" s="77">
        <f t="shared" si="0"/>
        <v>7.713020997908919E-2</v>
      </c>
      <c r="M19" s="77">
        <f>J19/'סכום נכסי הקרן'!$C$42</f>
        <v>3.6336511931858332E-4</v>
      </c>
    </row>
    <row r="20" spans="2:13">
      <c r="B20" s="75" t="s">
        <v>1760</v>
      </c>
      <c r="C20" s="69" t="s">
        <v>1761</v>
      </c>
      <c r="D20" s="82" t="s">
        <v>26</v>
      </c>
      <c r="E20" s="69"/>
      <c r="F20" s="82" t="s">
        <v>1200</v>
      </c>
      <c r="G20" s="82" t="s">
        <v>128</v>
      </c>
      <c r="H20" s="76">
        <v>134106.85</v>
      </c>
      <c r="I20" s="76">
        <v>98.608199999999997</v>
      </c>
      <c r="J20" s="76">
        <v>505.6871000000001</v>
      </c>
      <c r="K20" s="77">
        <v>5.440545922953159E-3</v>
      </c>
      <c r="L20" s="77">
        <f t="shared" si="0"/>
        <v>3.3859307508450426E-2</v>
      </c>
      <c r="M20" s="77">
        <f>J20/'סכום נכסי הקרן'!$C$42</f>
        <v>1.5951326096724287E-4</v>
      </c>
    </row>
    <row r="21" spans="2:13">
      <c r="B21" s="75" t="s">
        <v>1762</v>
      </c>
      <c r="C21" s="69" t="s">
        <v>1763</v>
      </c>
      <c r="D21" s="82" t="s">
        <v>26</v>
      </c>
      <c r="E21" s="69"/>
      <c r="F21" s="82" t="s">
        <v>1200</v>
      </c>
      <c r="G21" s="82" t="s">
        <v>128</v>
      </c>
      <c r="H21" s="76">
        <v>153.26000000000002</v>
      </c>
      <c r="I21" s="136">
        <v>0</v>
      </c>
      <c r="J21" s="136">
        <v>0</v>
      </c>
      <c r="K21" s="77">
        <v>2.9400452152327575E-3</v>
      </c>
      <c r="L21" s="137">
        <v>0</v>
      </c>
      <c r="M21" s="137">
        <v>0</v>
      </c>
    </row>
    <row r="22" spans="2:13">
      <c r="B22" s="75" t="s">
        <v>1764</v>
      </c>
      <c r="C22" s="69" t="s">
        <v>1765</v>
      </c>
      <c r="D22" s="82" t="s">
        <v>26</v>
      </c>
      <c r="E22" s="69"/>
      <c r="F22" s="82" t="s">
        <v>1200</v>
      </c>
      <c r="G22" s="82" t="s">
        <v>130</v>
      </c>
      <c r="H22" s="76">
        <v>0.60000000000000009</v>
      </c>
      <c r="I22" s="136">
        <v>0</v>
      </c>
      <c r="J22" s="136">
        <v>0</v>
      </c>
      <c r="K22" s="77">
        <v>2.0253458531212441E-5</v>
      </c>
      <c r="L22" s="137">
        <v>0</v>
      </c>
      <c r="M22" s="137">
        <v>0</v>
      </c>
    </row>
    <row r="23" spans="2:13">
      <c r="B23" s="75" t="s">
        <v>2605</v>
      </c>
      <c r="C23" s="69">
        <v>4654</v>
      </c>
      <c r="D23" s="82" t="s">
        <v>26</v>
      </c>
      <c r="E23" s="69"/>
      <c r="F23" s="130" t="s">
        <v>1200</v>
      </c>
      <c r="G23" s="82" t="s">
        <v>131</v>
      </c>
      <c r="H23" s="76">
        <v>145700.50000000003</v>
      </c>
      <c r="I23" s="76">
        <v>358.88350000000003</v>
      </c>
      <c r="J23" s="76">
        <v>2446.0507500000003</v>
      </c>
      <c r="K23" s="77">
        <v>1.4750000000000003E-2</v>
      </c>
      <c r="L23" s="77">
        <f t="shared" si="0"/>
        <v>0.16378029917220704</v>
      </c>
      <c r="M23" s="77">
        <f>J23/'סכום נכסי הקרן'!$C$42</f>
        <v>7.7157896973023467E-4</v>
      </c>
    </row>
    <row r="24" spans="2:13">
      <c r="B24" s="75" t="s">
        <v>1766</v>
      </c>
      <c r="C24" s="69" t="s">
        <v>1767</v>
      </c>
      <c r="D24" s="82" t="s">
        <v>26</v>
      </c>
      <c r="E24" s="69"/>
      <c r="F24" s="82" t="s">
        <v>1200</v>
      </c>
      <c r="G24" s="82" t="s">
        <v>128</v>
      </c>
      <c r="H24" s="76">
        <v>12.490000000000002</v>
      </c>
      <c r="I24" s="136">
        <v>0</v>
      </c>
      <c r="J24" s="136">
        <v>0</v>
      </c>
      <c r="K24" s="77">
        <v>2.3595968999921981E-4</v>
      </c>
      <c r="L24" s="137">
        <v>0</v>
      </c>
      <c r="M24" s="137">
        <v>0</v>
      </c>
    </row>
    <row r="25" spans="2:13">
      <c r="B25" s="75" t="s">
        <v>1768</v>
      </c>
      <c r="C25" s="69" t="s">
        <v>1769</v>
      </c>
      <c r="D25" s="82" t="s">
        <v>26</v>
      </c>
      <c r="E25" s="69"/>
      <c r="F25" s="82" t="s">
        <v>1200</v>
      </c>
      <c r="G25" s="82" t="s">
        <v>128</v>
      </c>
      <c r="H25" s="76">
        <v>14944.000000000002</v>
      </c>
      <c r="I25" s="76">
        <v>541.24080000000004</v>
      </c>
      <c r="J25" s="76">
        <v>309.29671000000008</v>
      </c>
      <c r="K25" s="77">
        <v>4.158110296468869E-3</v>
      </c>
      <c r="L25" s="77">
        <f t="shared" si="0"/>
        <v>2.0709589814021385E-2</v>
      </c>
      <c r="M25" s="77">
        <f>J25/'סכום נכסי הקרן'!$C$42</f>
        <v>9.7564139600436005E-5</v>
      </c>
    </row>
    <row r="26" spans="2:13">
      <c r="B26" s="75" t="s">
        <v>1770</v>
      </c>
      <c r="C26" s="69" t="s">
        <v>1771</v>
      </c>
      <c r="D26" s="82" t="s">
        <v>26</v>
      </c>
      <c r="E26" s="69"/>
      <c r="F26" s="82" t="s">
        <v>1200</v>
      </c>
      <c r="G26" s="82" t="s">
        <v>128</v>
      </c>
      <c r="H26" s="76">
        <v>105683.00000000001</v>
      </c>
      <c r="I26" s="76">
        <v>373.74470000000002</v>
      </c>
      <c r="J26" s="76">
        <v>1510.4211499999999</v>
      </c>
      <c r="K26" s="77">
        <v>2.4030848918492162E-3</v>
      </c>
      <c r="L26" s="77">
        <f t="shared" si="0"/>
        <v>0.10113331778706103</v>
      </c>
      <c r="M26" s="77">
        <f>J26/'סכום נכסי הקרן'!$C$42</f>
        <v>4.7644522288662895E-4</v>
      </c>
    </row>
    <row r="27" spans="2:13">
      <c r="B27" s="75" t="s">
        <v>1772</v>
      </c>
      <c r="C27" s="69">
        <v>9720</v>
      </c>
      <c r="D27" s="82" t="s">
        <v>26</v>
      </c>
      <c r="E27" s="69"/>
      <c r="F27" s="82" t="s">
        <v>1208</v>
      </c>
      <c r="G27" s="82" t="s">
        <v>128</v>
      </c>
      <c r="H27" s="76">
        <v>40.568342000000008</v>
      </c>
      <c r="I27" s="76">
        <v>100</v>
      </c>
      <c r="J27" s="76">
        <v>0.15513333700000004</v>
      </c>
      <c r="K27" s="77">
        <v>1.1359135764543658E-5</v>
      </c>
      <c r="L27" s="77">
        <f t="shared" si="0"/>
        <v>1.0387267862468848E-5</v>
      </c>
      <c r="M27" s="77">
        <f>J27/'סכום נכסי הקרן'!$C$42</f>
        <v>4.8935051872195743E-8</v>
      </c>
    </row>
    <row r="28" spans="2:13">
      <c r="B28" s="75" t="s">
        <v>1773</v>
      </c>
      <c r="C28" s="69">
        <v>4637</v>
      </c>
      <c r="D28" s="82" t="s">
        <v>26</v>
      </c>
      <c r="E28" s="69"/>
      <c r="F28" s="82" t="s">
        <v>1200</v>
      </c>
      <c r="G28" s="82" t="s">
        <v>131</v>
      </c>
      <c r="H28" s="76">
        <v>782469.49000000011</v>
      </c>
      <c r="I28" s="76">
        <v>29.6904</v>
      </c>
      <c r="J28" s="76">
        <v>1086.7618700000003</v>
      </c>
      <c r="K28" s="77">
        <v>4.3320946712783167E-3</v>
      </c>
      <c r="L28" s="77">
        <f t="shared" si="0"/>
        <v>7.2766349675102704E-2</v>
      </c>
      <c r="M28" s="77">
        <f>J28/'סכום נכסי הקרן'!$C$42</f>
        <v>3.4280670750461872E-4</v>
      </c>
    </row>
    <row r="29" spans="2:13">
      <c r="B29" s="75" t="s">
        <v>1774</v>
      </c>
      <c r="C29" s="69">
        <v>5691</v>
      </c>
      <c r="D29" s="82" t="s">
        <v>26</v>
      </c>
      <c r="E29" s="69"/>
      <c r="F29" s="82" t="s">
        <v>1200</v>
      </c>
      <c r="G29" s="82" t="s">
        <v>128</v>
      </c>
      <c r="H29" s="76">
        <v>949344.19000000018</v>
      </c>
      <c r="I29" s="76">
        <v>81.126099999999994</v>
      </c>
      <c r="J29" s="76">
        <v>2945.1144800000006</v>
      </c>
      <c r="K29" s="77">
        <v>9.7875373596316984E-3</v>
      </c>
      <c r="L29" s="77">
        <f t="shared" si="0"/>
        <v>0.19719612548136994</v>
      </c>
      <c r="M29" s="77">
        <f>J29/'סכום נכסי הקרן'!$C$42</f>
        <v>9.2900296374308496E-4</v>
      </c>
    </row>
    <row r="30" spans="2:13">
      <c r="B30" s="75" t="s">
        <v>1775</v>
      </c>
      <c r="C30" s="69">
        <v>3865</v>
      </c>
      <c r="D30" s="82" t="s">
        <v>26</v>
      </c>
      <c r="E30" s="69"/>
      <c r="F30" s="82" t="s">
        <v>1200</v>
      </c>
      <c r="G30" s="82" t="s">
        <v>128</v>
      </c>
      <c r="H30" s="76">
        <v>13855.000000000002</v>
      </c>
      <c r="I30" s="76">
        <v>663.30269999999996</v>
      </c>
      <c r="J30" s="76">
        <v>351.42786000000001</v>
      </c>
      <c r="K30" s="77">
        <v>3.2036265598349052E-3</v>
      </c>
      <c r="L30" s="77">
        <f t="shared" si="0"/>
        <v>2.3530566587078576E-2</v>
      </c>
      <c r="M30" s="77">
        <f>J30/'סכום נכסי הקרן'!$C$42</f>
        <v>1.1085393308102913E-4</v>
      </c>
    </row>
    <row r="31" spans="2:13">
      <c r="B31" s="75" t="s">
        <v>1776</v>
      </c>
      <c r="C31" s="69" t="s">
        <v>1777</v>
      </c>
      <c r="D31" s="82" t="s">
        <v>26</v>
      </c>
      <c r="E31" s="69"/>
      <c r="F31" s="82" t="s">
        <v>1200</v>
      </c>
      <c r="G31" s="82" t="s">
        <v>128</v>
      </c>
      <c r="H31" s="76">
        <v>36.430000000000007</v>
      </c>
      <c r="I31" s="136">
        <v>0</v>
      </c>
      <c r="J31" s="136">
        <v>0</v>
      </c>
      <c r="K31" s="77">
        <v>2.9401842397085488E-3</v>
      </c>
      <c r="L31" s="137">
        <v>0</v>
      </c>
      <c r="M31" s="137">
        <v>0</v>
      </c>
    </row>
    <row r="32" spans="2:13">
      <c r="B32" s="75" t="s">
        <v>1778</v>
      </c>
      <c r="C32" s="69">
        <v>4811</v>
      </c>
      <c r="D32" s="82" t="s">
        <v>26</v>
      </c>
      <c r="E32" s="69"/>
      <c r="F32" s="82" t="s">
        <v>1200</v>
      </c>
      <c r="G32" s="82" t="s">
        <v>128</v>
      </c>
      <c r="H32" s="76">
        <v>17062.189999999999</v>
      </c>
      <c r="I32" s="76">
        <v>18.508700000000001</v>
      </c>
      <c r="J32" s="76">
        <v>12.076150000000002</v>
      </c>
      <c r="K32" s="77">
        <v>9.8971466469237324E-4</v>
      </c>
      <c r="L32" s="77">
        <f t="shared" si="0"/>
        <v>8.08583166088622E-4</v>
      </c>
      <c r="M32" s="77">
        <f>J32/'סכום נכסי הקרן'!$C$42</f>
        <v>3.8092845683221305E-6</v>
      </c>
    </row>
    <row r="33" spans="2:13">
      <c r="B33" s="75" t="s">
        <v>1779</v>
      </c>
      <c r="C33" s="69">
        <v>5356</v>
      </c>
      <c r="D33" s="82" t="s">
        <v>26</v>
      </c>
      <c r="E33" s="69"/>
      <c r="F33" s="82" t="s">
        <v>1200</v>
      </c>
      <c r="G33" s="82" t="s">
        <v>128</v>
      </c>
      <c r="H33" s="76">
        <v>252639.79000000004</v>
      </c>
      <c r="I33" s="76">
        <v>220.06729999999999</v>
      </c>
      <c r="J33" s="76">
        <v>2126.0581900000002</v>
      </c>
      <c r="K33" s="77">
        <v>1.0657587403714083E-2</v>
      </c>
      <c r="L33" s="77">
        <f t="shared" si="0"/>
        <v>0.14235454698383548</v>
      </c>
      <c r="M33" s="77">
        <f>J33/'סכום נכסי הקרן'!$C$42</f>
        <v>6.7064094554323021E-4</v>
      </c>
    </row>
    <row r="34" spans="2:13">
      <c r="B34" s="72"/>
      <c r="C34" s="69"/>
      <c r="D34" s="69"/>
      <c r="E34" s="69"/>
      <c r="F34" s="69"/>
      <c r="G34" s="69"/>
      <c r="H34" s="76"/>
      <c r="I34" s="76"/>
      <c r="J34" s="69"/>
      <c r="K34" s="69"/>
      <c r="L34" s="77"/>
      <c r="M34" s="69"/>
    </row>
    <row r="35" spans="2:13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</row>
    <row r="36" spans="2:13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</row>
    <row r="37" spans="2:13">
      <c r="B37" s="126" t="s">
        <v>216</v>
      </c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</row>
    <row r="38" spans="2:13">
      <c r="B38" s="126" t="s">
        <v>108</v>
      </c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</row>
    <row r="39" spans="2:13">
      <c r="B39" s="126" t="s">
        <v>199</v>
      </c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</row>
    <row r="40" spans="2:13">
      <c r="B40" s="126" t="s">
        <v>207</v>
      </c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</row>
    <row r="41" spans="2:13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</row>
    <row r="42" spans="2:13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</row>
    <row r="43" spans="2:13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</row>
    <row r="44" spans="2:13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</row>
    <row r="45" spans="2:13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</row>
    <row r="46" spans="2:13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</row>
    <row r="47" spans="2:13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</row>
    <row r="48" spans="2:13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</row>
    <row r="49" spans="2:13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</row>
    <row r="50" spans="2:13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</row>
    <row r="51" spans="2:13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</row>
    <row r="52" spans="2:13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</row>
    <row r="53" spans="2:13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</row>
    <row r="54" spans="2:13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</row>
    <row r="55" spans="2:13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</row>
    <row r="56" spans="2:13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</row>
    <row r="57" spans="2:13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</row>
    <row r="58" spans="2:13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</row>
    <row r="59" spans="2:13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</row>
    <row r="60" spans="2:13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</row>
    <row r="61" spans="2:13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</row>
    <row r="62" spans="2:13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</row>
    <row r="63" spans="2:13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</row>
    <row r="64" spans="2:13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</row>
    <row r="65" spans="2:13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</row>
    <row r="66" spans="2:13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</row>
    <row r="67" spans="2:13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</row>
    <row r="68" spans="2:13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</row>
    <row r="69" spans="2:13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</row>
    <row r="70" spans="2:13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</row>
    <row r="71" spans="2:13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</row>
    <row r="72" spans="2:13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</row>
    <row r="73" spans="2:13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</row>
    <row r="74" spans="2:13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</row>
    <row r="75" spans="2:13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</row>
    <row r="76" spans="2:13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</row>
    <row r="77" spans="2:13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</row>
    <row r="78" spans="2:13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</row>
    <row r="79" spans="2:13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</row>
    <row r="80" spans="2:13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</row>
    <row r="81" spans="2:13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</row>
    <row r="82" spans="2:13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</row>
    <row r="83" spans="2:13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</row>
    <row r="84" spans="2:13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</row>
    <row r="85" spans="2:13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</row>
    <row r="86" spans="2:13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</row>
    <row r="87" spans="2:13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</row>
    <row r="88" spans="2:13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</row>
    <row r="89" spans="2:13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</row>
    <row r="90" spans="2:13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</row>
    <row r="91" spans="2:13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</row>
    <row r="92" spans="2:13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</row>
    <row r="93" spans="2:13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</row>
    <row r="94" spans="2:13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</row>
    <row r="95" spans="2:13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</row>
    <row r="96" spans="2:13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</row>
    <row r="97" spans="2:13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</row>
    <row r="98" spans="2:13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</row>
    <row r="99" spans="2:13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</row>
    <row r="100" spans="2:13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</row>
    <row r="101" spans="2:13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</row>
    <row r="102" spans="2:13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</row>
    <row r="103" spans="2:13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</row>
    <row r="104" spans="2:13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</row>
    <row r="105" spans="2:13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</row>
    <row r="106" spans="2:13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</row>
    <row r="107" spans="2:13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</row>
    <row r="108" spans="2:13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</row>
    <row r="109" spans="2:13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</row>
    <row r="110" spans="2:13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</row>
    <row r="111" spans="2:13"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</row>
    <row r="112" spans="2:13"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</row>
    <row r="113" spans="2:13"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</row>
    <row r="114" spans="2:13"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</row>
    <row r="115" spans="2:13"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</row>
    <row r="116" spans="2:13">
      <c r="B116" s="68"/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</row>
    <row r="117" spans="2:13">
      <c r="B117" s="68"/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</row>
    <row r="118" spans="2:13">
      <c r="B118" s="68"/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</row>
    <row r="119" spans="2:13">
      <c r="B119" s="68"/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</row>
    <row r="120" spans="2:13">
      <c r="B120" s="68"/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</row>
    <row r="121" spans="2:13">
      <c r="B121" s="68"/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</row>
    <row r="122" spans="2:13">
      <c r="B122" s="68"/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</row>
    <row r="123" spans="2:13">
      <c r="B123" s="68"/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</row>
    <row r="124" spans="2:13">
      <c r="B124" s="68"/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</row>
    <row r="125" spans="2:13">
      <c r="B125" s="68"/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</row>
    <row r="126" spans="2:13">
      <c r="B126" s="68"/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</row>
    <row r="127" spans="2:13">
      <c r="B127" s="68"/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</row>
    <row r="128" spans="2:13">
      <c r="B128" s="68"/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</row>
    <row r="129" spans="2:13">
      <c r="B129" s="68"/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</row>
    <row r="130" spans="2:13">
      <c r="B130" s="68"/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</row>
    <row r="131" spans="2:13">
      <c r="B131" s="68"/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</row>
    <row r="132" spans="2:13">
      <c r="B132" s="68"/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</row>
    <row r="133" spans="2:13">
      <c r="B133" s="68"/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</row>
    <row r="134" spans="2:13">
      <c r="B134" s="116"/>
      <c r="C134" s="117"/>
      <c r="D134" s="117"/>
      <c r="E134" s="117"/>
      <c r="F134" s="117"/>
      <c r="G134" s="117"/>
      <c r="H134" s="117"/>
      <c r="I134" s="117"/>
      <c r="J134" s="117"/>
      <c r="K134" s="117"/>
      <c r="L134" s="117"/>
      <c r="M134" s="117"/>
    </row>
    <row r="135" spans="2:13">
      <c r="B135" s="116"/>
      <c r="C135" s="117"/>
      <c r="D135" s="117"/>
      <c r="E135" s="117"/>
      <c r="F135" s="117"/>
      <c r="G135" s="117"/>
      <c r="H135" s="117"/>
      <c r="I135" s="117"/>
      <c r="J135" s="117"/>
      <c r="K135" s="117"/>
      <c r="L135" s="117"/>
      <c r="M135" s="117"/>
    </row>
    <row r="136" spans="2:13">
      <c r="B136" s="116"/>
      <c r="C136" s="117"/>
      <c r="D136" s="117"/>
      <c r="E136" s="117"/>
      <c r="F136" s="117"/>
      <c r="G136" s="117"/>
      <c r="H136" s="117"/>
      <c r="I136" s="117"/>
      <c r="J136" s="117"/>
      <c r="K136" s="117"/>
      <c r="L136" s="117"/>
      <c r="M136" s="117"/>
    </row>
    <row r="137" spans="2:13">
      <c r="B137" s="116"/>
      <c r="C137" s="117"/>
      <c r="D137" s="117"/>
      <c r="E137" s="117"/>
      <c r="F137" s="117"/>
      <c r="G137" s="117"/>
      <c r="H137" s="117"/>
      <c r="I137" s="117"/>
      <c r="J137" s="117"/>
      <c r="K137" s="117"/>
      <c r="L137" s="117"/>
      <c r="M137" s="117"/>
    </row>
    <row r="138" spans="2:13">
      <c r="B138" s="116"/>
      <c r="C138" s="117"/>
      <c r="D138" s="117"/>
      <c r="E138" s="117"/>
      <c r="F138" s="117"/>
      <c r="G138" s="117"/>
      <c r="H138" s="117"/>
      <c r="I138" s="117"/>
      <c r="J138" s="117"/>
      <c r="K138" s="117"/>
      <c r="L138" s="117"/>
      <c r="M138" s="117"/>
    </row>
    <row r="139" spans="2:13">
      <c r="B139" s="116"/>
      <c r="C139" s="117"/>
      <c r="D139" s="117"/>
      <c r="E139" s="117"/>
      <c r="F139" s="117"/>
      <c r="G139" s="117"/>
      <c r="H139" s="117"/>
      <c r="I139" s="117"/>
      <c r="J139" s="117"/>
      <c r="K139" s="117"/>
      <c r="L139" s="117"/>
      <c r="M139" s="117"/>
    </row>
    <row r="140" spans="2:13">
      <c r="B140" s="116"/>
      <c r="C140" s="117"/>
      <c r="D140" s="117"/>
      <c r="E140" s="117"/>
      <c r="F140" s="117"/>
      <c r="G140" s="117"/>
      <c r="H140" s="117"/>
      <c r="I140" s="117"/>
      <c r="J140" s="117"/>
      <c r="K140" s="117"/>
      <c r="L140" s="117"/>
      <c r="M140" s="117"/>
    </row>
    <row r="141" spans="2:13">
      <c r="B141" s="116"/>
      <c r="C141" s="117"/>
      <c r="D141" s="117"/>
      <c r="E141" s="117"/>
      <c r="F141" s="117"/>
      <c r="G141" s="117"/>
      <c r="H141" s="117"/>
      <c r="I141" s="117"/>
      <c r="J141" s="117"/>
      <c r="K141" s="117"/>
      <c r="L141" s="117"/>
      <c r="M141" s="117"/>
    </row>
    <row r="142" spans="2:13">
      <c r="B142" s="116"/>
      <c r="C142" s="117"/>
      <c r="D142" s="117"/>
      <c r="E142" s="117"/>
      <c r="F142" s="117"/>
      <c r="G142" s="117"/>
      <c r="H142" s="117"/>
      <c r="I142" s="117"/>
      <c r="J142" s="117"/>
      <c r="K142" s="117"/>
      <c r="L142" s="117"/>
      <c r="M142" s="117"/>
    </row>
    <row r="143" spans="2:13">
      <c r="B143" s="116"/>
      <c r="C143" s="117"/>
      <c r="D143" s="117"/>
      <c r="E143" s="117"/>
      <c r="F143" s="117"/>
      <c r="G143" s="117"/>
      <c r="H143" s="117"/>
      <c r="I143" s="117"/>
      <c r="J143" s="117"/>
      <c r="K143" s="117"/>
      <c r="L143" s="117"/>
      <c r="M143" s="117"/>
    </row>
    <row r="144" spans="2:13">
      <c r="B144" s="116"/>
      <c r="C144" s="117"/>
      <c r="D144" s="117"/>
      <c r="E144" s="117"/>
      <c r="F144" s="117"/>
      <c r="G144" s="117"/>
      <c r="H144" s="117"/>
      <c r="I144" s="117"/>
      <c r="J144" s="117"/>
      <c r="K144" s="117"/>
      <c r="L144" s="117"/>
      <c r="M144" s="117"/>
    </row>
    <row r="145" spans="2:13">
      <c r="B145" s="116"/>
      <c r="C145" s="117"/>
      <c r="D145" s="117"/>
      <c r="E145" s="117"/>
      <c r="F145" s="117"/>
      <c r="G145" s="117"/>
      <c r="H145" s="117"/>
      <c r="I145" s="117"/>
      <c r="J145" s="117"/>
      <c r="K145" s="117"/>
      <c r="L145" s="117"/>
      <c r="M145" s="117"/>
    </row>
    <row r="146" spans="2:13">
      <c r="B146" s="116"/>
      <c r="C146" s="117"/>
      <c r="D146" s="117"/>
      <c r="E146" s="117"/>
      <c r="F146" s="117"/>
      <c r="G146" s="117"/>
      <c r="H146" s="117"/>
      <c r="I146" s="117"/>
      <c r="J146" s="117"/>
      <c r="K146" s="117"/>
      <c r="L146" s="117"/>
      <c r="M146" s="117"/>
    </row>
    <row r="147" spans="2:13">
      <c r="B147" s="116"/>
      <c r="C147" s="117"/>
      <c r="D147" s="117"/>
      <c r="E147" s="117"/>
      <c r="F147" s="117"/>
      <c r="G147" s="117"/>
      <c r="H147" s="117"/>
      <c r="I147" s="117"/>
      <c r="J147" s="117"/>
      <c r="K147" s="117"/>
      <c r="L147" s="117"/>
      <c r="M147" s="117"/>
    </row>
    <row r="148" spans="2:13">
      <c r="B148" s="116"/>
      <c r="C148" s="117"/>
      <c r="D148" s="117"/>
      <c r="E148" s="117"/>
      <c r="F148" s="117"/>
      <c r="G148" s="117"/>
      <c r="H148" s="117"/>
      <c r="I148" s="117"/>
      <c r="J148" s="117"/>
      <c r="K148" s="117"/>
      <c r="L148" s="117"/>
      <c r="M148" s="117"/>
    </row>
    <row r="149" spans="2:13">
      <c r="B149" s="116"/>
      <c r="C149" s="117"/>
      <c r="D149" s="117"/>
      <c r="E149" s="117"/>
      <c r="F149" s="117"/>
      <c r="G149" s="117"/>
      <c r="H149" s="117"/>
      <c r="I149" s="117"/>
      <c r="J149" s="117"/>
      <c r="K149" s="117"/>
      <c r="L149" s="117"/>
      <c r="M149" s="117"/>
    </row>
    <row r="150" spans="2:13">
      <c r="B150" s="116"/>
      <c r="C150" s="117"/>
      <c r="D150" s="117"/>
      <c r="E150" s="117"/>
      <c r="F150" s="117"/>
      <c r="G150" s="117"/>
      <c r="H150" s="117"/>
      <c r="I150" s="117"/>
      <c r="J150" s="117"/>
      <c r="K150" s="117"/>
      <c r="L150" s="117"/>
      <c r="M150" s="117"/>
    </row>
    <row r="151" spans="2:13">
      <c r="B151" s="116"/>
      <c r="C151" s="117"/>
      <c r="D151" s="117"/>
      <c r="E151" s="117"/>
      <c r="F151" s="117"/>
      <c r="G151" s="117"/>
      <c r="H151" s="117"/>
      <c r="I151" s="117"/>
      <c r="J151" s="117"/>
      <c r="K151" s="117"/>
      <c r="L151" s="117"/>
      <c r="M151" s="117"/>
    </row>
    <row r="152" spans="2:13">
      <c r="B152" s="116"/>
      <c r="C152" s="117"/>
      <c r="D152" s="117"/>
      <c r="E152" s="117"/>
      <c r="F152" s="117"/>
      <c r="G152" s="117"/>
      <c r="H152" s="117"/>
      <c r="I152" s="117"/>
      <c r="J152" s="117"/>
      <c r="K152" s="117"/>
      <c r="L152" s="117"/>
      <c r="M152" s="117"/>
    </row>
    <row r="153" spans="2:13">
      <c r="B153" s="116"/>
      <c r="C153" s="117"/>
      <c r="D153" s="117"/>
      <c r="E153" s="117"/>
      <c r="F153" s="117"/>
      <c r="G153" s="117"/>
      <c r="H153" s="117"/>
      <c r="I153" s="117"/>
      <c r="J153" s="117"/>
      <c r="K153" s="117"/>
      <c r="L153" s="117"/>
      <c r="M153" s="117"/>
    </row>
    <row r="154" spans="2:13">
      <c r="B154" s="116"/>
      <c r="C154" s="117"/>
      <c r="D154" s="117"/>
      <c r="E154" s="117"/>
      <c r="F154" s="117"/>
      <c r="G154" s="117"/>
      <c r="H154" s="117"/>
      <c r="I154" s="117"/>
      <c r="J154" s="117"/>
      <c r="K154" s="117"/>
      <c r="L154" s="117"/>
      <c r="M154" s="117"/>
    </row>
    <row r="155" spans="2:13">
      <c r="B155" s="116"/>
      <c r="C155" s="117"/>
      <c r="D155" s="117"/>
      <c r="E155" s="117"/>
      <c r="F155" s="117"/>
      <c r="G155" s="117"/>
      <c r="H155" s="117"/>
      <c r="I155" s="117"/>
      <c r="J155" s="117"/>
      <c r="K155" s="117"/>
      <c r="L155" s="117"/>
      <c r="M155" s="117"/>
    </row>
    <row r="156" spans="2:13">
      <c r="B156" s="116"/>
      <c r="C156" s="117"/>
      <c r="D156" s="117"/>
      <c r="E156" s="117"/>
      <c r="F156" s="117"/>
      <c r="G156" s="117"/>
      <c r="H156" s="117"/>
      <c r="I156" s="117"/>
      <c r="J156" s="117"/>
      <c r="K156" s="117"/>
      <c r="L156" s="117"/>
      <c r="M156" s="117"/>
    </row>
    <row r="157" spans="2:13">
      <c r="B157" s="116"/>
      <c r="C157" s="117"/>
      <c r="D157" s="117"/>
      <c r="E157" s="117"/>
      <c r="F157" s="117"/>
      <c r="G157" s="117"/>
      <c r="H157" s="117"/>
      <c r="I157" s="117"/>
      <c r="J157" s="117"/>
      <c r="K157" s="117"/>
      <c r="L157" s="117"/>
      <c r="M157" s="117"/>
    </row>
    <row r="158" spans="2:13">
      <c r="B158" s="116"/>
      <c r="C158" s="117"/>
      <c r="D158" s="117"/>
      <c r="E158" s="117"/>
      <c r="F158" s="117"/>
      <c r="G158" s="117"/>
      <c r="H158" s="117"/>
      <c r="I158" s="117"/>
      <c r="J158" s="117"/>
      <c r="K158" s="117"/>
      <c r="L158" s="117"/>
      <c r="M158" s="117"/>
    </row>
    <row r="159" spans="2:13">
      <c r="B159" s="116"/>
      <c r="C159" s="117"/>
      <c r="D159" s="117"/>
      <c r="E159" s="117"/>
      <c r="F159" s="117"/>
      <c r="G159" s="117"/>
      <c r="H159" s="117"/>
      <c r="I159" s="117"/>
      <c r="J159" s="117"/>
      <c r="K159" s="117"/>
      <c r="L159" s="117"/>
      <c r="M159" s="117"/>
    </row>
    <row r="160" spans="2:13">
      <c r="B160" s="116"/>
      <c r="C160" s="117"/>
      <c r="D160" s="117"/>
      <c r="E160" s="117"/>
      <c r="F160" s="117"/>
      <c r="G160" s="117"/>
      <c r="H160" s="117"/>
      <c r="I160" s="117"/>
      <c r="J160" s="117"/>
      <c r="K160" s="117"/>
      <c r="L160" s="117"/>
      <c r="M160" s="117"/>
    </row>
    <row r="161" spans="2:13">
      <c r="B161" s="116"/>
      <c r="C161" s="117"/>
      <c r="D161" s="117"/>
      <c r="E161" s="117"/>
      <c r="F161" s="117"/>
      <c r="G161" s="117"/>
      <c r="H161" s="117"/>
      <c r="I161" s="117"/>
      <c r="J161" s="117"/>
      <c r="K161" s="117"/>
      <c r="L161" s="117"/>
      <c r="M161" s="117"/>
    </row>
    <row r="162" spans="2:13">
      <c r="B162" s="116"/>
      <c r="C162" s="117"/>
      <c r="D162" s="117"/>
      <c r="E162" s="117"/>
      <c r="F162" s="117"/>
      <c r="G162" s="117"/>
      <c r="H162" s="117"/>
      <c r="I162" s="117"/>
      <c r="J162" s="117"/>
      <c r="K162" s="117"/>
      <c r="L162" s="117"/>
      <c r="M162" s="117"/>
    </row>
    <row r="163" spans="2:13">
      <c r="B163" s="116"/>
      <c r="C163" s="117"/>
      <c r="D163" s="117"/>
      <c r="E163" s="117"/>
      <c r="F163" s="117"/>
      <c r="G163" s="117"/>
      <c r="H163" s="117"/>
      <c r="I163" s="117"/>
      <c r="J163" s="117"/>
      <c r="K163" s="117"/>
      <c r="L163" s="117"/>
      <c r="M163" s="117"/>
    </row>
    <row r="164" spans="2:13">
      <c r="B164" s="116"/>
      <c r="C164" s="117"/>
      <c r="D164" s="117"/>
      <c r="E164" s="117"/>
      <c r="F164" s="117"/>
      <c r="G164" s="117"/>
      <c r="H164" s="117"/>
      <c r="I164" s="117"/>
      <c r="J164" s="117"/>
      <c r="K164" s="117"/>
      <c r="L164" s="117"/>
      <c r="M164" s="117"/>
    </row>
    <row r="165" spans="2:13">
      <c r="B165" s="116"/>
      <c r="C165" s="117"/>
      <c r="D165" s="117"/>
      <c r="E165" s="117"/>
      <c r="F165" s="117"/>
      <c r="G165" s="117"/>
      <c r="H165" s="117"/>
      <c r="I165" s="117"/>
      <c r="J165" s="117"/>
      <c r="K165" s="117"/>
      <c r="L165" s="117"/>
      <c r="M165" s="117"/>
    </row>
    <row r="166" spans="2:13">
      <c r="B166" s="116"/>
      <c r="C166" s="117"/>
      <c r="D166" s="117"/>
      <c r="E166" s="117"/>
      <c r="F166" s="117"/>
      <c r="G166" s="117"/>
      <c r="H166" s="117"/>
      <c r="I166" s="117"/>
      <c r="J166" s="117"/>
      <c r="K166" s="117"/>
      <c r="L166" s="117"/>
      <c r="M166" s="117"/>
    </row>
    <row r="167" spans="2:13">
      <c r="B167" s="116"/>
      <c r="C167" s="117"/>
      <c r="D167" s="117"/>
      <c r="E167" s="117"/>
      <c r="F167" s="117"/>
      <c r="G167" s="117"/>
      <c r="H167" s="117"/>
      <c r="I167" s="117"/>
      <c r="J167" s="117"/>
      <c r="K167" s="117"/>
      <c r="L167" s="117"/>
      <c r="M167" s="117"/>
    </row>
    <row r="168" spans="2:13">
      <c r="B168" s="116"/>
      <c r="C168" s="117"/>
      <c r="D168" s="117"/>
      <c r="E168" s="117"/>
      <c r="F168" s="117"/>
      <c r="G168" s="117"/>
      <c r="H168" s="117"/>
      <c r="I168" s="117"/>
      <c r="J168" s="117"/>
      <c r="K168" s="117"/>
      <c r="L168" s="117"/>
      <c r="M168" s="117"/>
    </row>
    <row r="169" spans="2:13">
      <c r="B169" s="116"/>
      <c r="C169" s="117"/>
      <c r="D169" s="117"/>
      <c r="E169" s="117"/>
      <c r="F169" s="117"/>
      <c r="G169" s="117"/>
      <c r="H169" s="117"/>
      <c r="I169" s="117"/>
      <c r="J169" s="117"/>
      <c r="K169" s="117"/>
      <c r="L169" s="117"/>
      <c r="M169" s="117"/>
    </row>
    <row r="170" spans="2:13">
      <c r="B170" s="116"/>
      <c r="C170" s="117"/>
      <c r="D170" s="117"/>
      <c r="E170" s="117"/>
      <c r="F170" s="117"/>
      <c r="G170" s="117"/>
      <c r="H170" s="117"/>
      <c r="I170" s="117"/>
      <c r="J170" s="117"/>
      <c r="K170" s="117"/>
      <c r="L170" s="117"/>
      <c r="M170" s="117"/>
    </row>
    <row r="171" spans="2:13">
      <c r="B171" s="116"/>
      <c r="C171" s="117"/>
      <c r="D171" s="117"/>
      <c r="E171" s="117"/>
      <c r="F171" s="117"/>
      <c r="G171" s="117"/>
      <c r="H171" s="117"/>
      <c r="I171" s="117"/>
      <c r="J171" s="117"/>
      <c r="K171" s="117"/>
      <c r="L171" s="117"/>
      <c r="M171" s="117"/>
    </row>
    <row r="172" spans="2:13">
      <c r="B172" s="116"/>
      <c r="C172" s="117"/>
      <c r="D172" s="117"/>
      <c r="E172" s="117"/>
      <c r="F172" s="117"/>
      <c r="G172" s="117"/>
      <c r="H172" s="117"/>
      <c r="I172" s="117"/>
      <c r="J172" s="117"/>
      <c r="K172" s="117"/>
      <c r="L172" s="117"/>
      <c r="M172" s="117"/>
    </row>
    <row r="173" spans="2:13">
      <c r="B173" s="116"/>
      <c r="C173" s="117"/>
      <c r="D173" s="117"/>
      <c r="E173" s="117"/>
      <c r="F173" s="117"/>
      <c r="G173" s="117"/>
      <c r="H173" s="117"/>
      <c r="I173" s="117"/>
      <c r="J173" s="117"/>
      <c r="K173" s="117"/>
      <c r="L173" s="117"/>
      <c r="M173" s="117"/>
    </row>
    <row r="174" spans="2:13">
      <c r="B174" s="116"/>
      <c r="C174" s="117"/>
      <c r="D174" s="117"/>
      <c r="E174" s="117"/>
      <c r="F174" s="117"/>
      <c r="G174" s="117"/>
      <c r="H174" s="117"/>
      <c r="I174" s="117"/>
      <c r="J174" s="117"/>
      <c r="K174" s="117"/>
      <c r="L174" s="117"/>
      <c r="M174" s="117"/>
    </row>
    <row r="175" spans="2:13">
      <c r="B175" s="116"/>
      <c r="C175" s="117"/>
      <c r="D175" s="117"/>
      <c r="E175" s="117"/>
      <c r="F175" s="117"/>
      <c r="G175" s="117"/>
      <c r="H175" s="117"/>
      <c r="I175" s="117"/>
      <c r="J175" s="117"/>
      <c r="K175" s="117"/>
      <c r="L175" s="117"/>
      <c r="M175" s="117"/>
    </row>
    <row r="176" spans="2:13">
      <c r="B176" s="116"/>
      <c r="C176" s="117"/>
      <c r="D176" s="117"/>
      <c r="E176" s="117"/>
      <c r="F176" s="117"/>
      <c r="G176" s="117"/>
      <c r="H176" s="117"/>
      <c r="I176" s="117"/>
      <c r="J176" s="117"/>
      <c r="K176" s="117"/>
      <c r="L176" s="117"/>
      <c r="M176" s="117"/>
    </row>
    <row r="177" spans="2:13">
      <c r="B177" s="116"/>
      <c r="C177" s="117"/>
      <c r="D177" s="117"/>
      <c r="E177" s="117"/>
      <c r="F177" s="117"/>
      <c r="G177" s="117"/>
      <c r="H177" s="117"/>
      <c r="I177" s="117"/>
      <c r="J177" s="117"/>
      <c r="K177" s="117"/>
      <c r="L177" s="117"/>
      <c r="M177" s="117"/>
    </row>
    <row r="178" spans="2:13">
      <c r="B178" s="116"/>
      <c r="C178" s="117"/>
      <c r="D178" s="117"/>
      <c r="E178" s="117"/>
      <c r="F178" s="117"/>
      <c r="G178" s="117"/>
      <c r="H178" s="117"/>
      <c r="I178" s="117"/>
      <c r="J178" s="117"/>
      <c r="K178" s="117"/>
      <c r="L178" s="117"/>
      <c r="M178" s="117"/>
    </row>
    <row r="179" spans="2:13">
      <c r="B179" s="116"/>
      <c r="C179" s="117"/>
      <c r="D179" s="117"/>
      <c r="E179" s="117"/>
      <c r="F179" s="117"/>
      <c r="G179" s="117"/>
      <c r="H179" s="117"/>
      <c r="I179" s="117"/>
      <c r="J179" s="117"/>
      <c r="K179" s="117"/>
      <c r="L179" s="117"/>
      <c r="M179" s="117"/>
    </row>
    <row r="180" spans="2:13">
      <c r="B180" s="116"/>
      <c r="C180" s="117"/>
      <c r="D180" s="117"/>
      <c r="E180" s="117"/>
      <c r="F180" s="117"/>
      <c r="G180" s="117"/>
      <c r="H180" s="117"/>
      <c r="I180" s="117"/>
      <c r="J180" s="117"/>
      <c r="K180" s="117"/>
      <c r="L180" s="117"/>
      <c r="M180" s="117"/>
    </row>
    <row r="181" spans="2:13">
      <c r="B181" s="116"/>
      <c r="C181" s="117"/>
      <c r="D181" s="117"/>
      <c r="E181" s="117"/>
      <c r="F181" s="117"/>
      <c r="G181" s="117"/>
      <c r="H181" s="117"/>
      <c r="I181" s="117"/>
      <c r="J181" s="117"/>
      <c r="K181" s="117"/>
      <c r="L181" s="117"/>
      <c r="M181" s="117"/>
    </row>
    <row r="182" spans="2:13">
      <c r="B182" s="116"/>
      <c r="C182" s="117"/>
      <c r="D182" s="117"/>
      <c r="E182" s="117"/>
      <c r="F182" s="117"/>
      <c r="G182" s="117"/>
      <c r="H182" s="117"/>
      <c r="I182" s="117"/>
      <c r="J182" s="117"/>
      <c r="K182" s="117"/>
      <c r="L182" s="117"/>
      <c r="M182" s="117"/>
    </row>
    <row r="183" spans="2:13">
      <c r="B183" s="116"/>
      <c r="C183" s="117"/>
      <c r="D183" s="117"/>
      <c r="E183" s="117"/>
      <c r="F183" s="117"/>
      <c r="G183" s="117"/>
      <c r="H183" s="117"/>
      <c r="I183" s="117"/>
      <c r="J183" s="117"/>
      <c r="K183" s="117"/>
      <c r="L183" s="117"/>
      <c r="M183" s="117"/>
    </row>
    <row r="184" spans="2:13">
      <c r="B184" s="116"/>
      <c r="C184" s="117"/>
      <c r="D184" s="117"/>
      <c r="E184" s="117"/>
      <c r="F184" s="117"/>
      <c r="G184" s="117"/>
      <c r="H184" s="117"/>
      <c r="I184" s="117"/>
      <c r="J184" s="117"/>
      <c r="K184" s="117"/>
      <c r="L184" s="117"/>
      <c r="M184" s="117"/>
    </row>
    <row r="185" spans="2:13">
      <c r="B185" s="116"/>
      <c r="C185" s="117"/>
      <c r="D185" s="117"/>
      <c r="E185" s="117"/>
      <c r="F185" s="117"/>
      <c r="G185" s="117"/>
      <c r="H185" s="117"/>
      <c r="I185" s="117"/>
      <c r="J185" s="117"/>
      <c r="K185" s="117"/>
      <c r="L185" s="117"/>
      <c r="M185" s="117"/>
    </row>
    <row r="186" spans="2:13">
      <c r="B186" s="116"/>
      <c r="C186" s="117"/>
      <c r="D186" s="117"/>
      <c r="E186" s="117"/>
      <c r="F186" s="117"/>
      <c r="G186" s="117"/>
      <c r="H186" s="117"/>
      <c r="I186" s="117"/>
      <c r="J186" s="117"/>
      <c r="K186" s="117"/>
      <c r="L186" s="117"/>
      <c r="M186" s="117"/>
    </row>
    <row r="187" spans="2:13">
      <c r="B187" s="116"/>
      <c r="C187" s="117"/>
      <c r="D187" s="117"/>
      <c r="E187" s="117"/>
      <c r="F187" s="117"/>
      <c r="G187" s="117"/>
      <c r="H187" s="117"/>
      <c r="I187" s="117"/>
      <c r="J187" s="117"/>
      <c r="K187" s="117"/>
      <c r="L187" s="117"/>
      <c r="M187" s="117"/>
    </row>
    <row r="188" spans="2:13">
      <c r="B188" s="116"/>
      <c r="C188" s="117"/>
      <c r="D188" s="117"/>
      <c r="E188" s="117"/>
      <c r="F188" s="117"/>
      <c r="G188" s="117"/>
      <c r="H188" s="117"/>
      <c r="I188" s="117"/>
      <c r="J188" s="117"/>
      <c r="K188" s="117"/>
      <c r="L188" s="117"/>
      <c r="M188" s="117"/>
    </row>
    <row r="189" spans="2:13">
      <c r="B189" s="116"/>
      <c r="C189" s="117"/>
      <c r="D189" s="117"/>
      <c r="E189" s="117"/>
      <c r="F189" s="117"/>
      <c r="G189" s="117"/>
      <c r="H189" s="117"/>
      <c r="I189" s="117"/>
      <c r="J189" s="117"/>
      <c r="K189" s="117"/>
      <c r="L189" s="117"/>
      <c r="M189" s="117"/>
    </row>
    <row r="190" spans="2:13">
      <c r="B190" s="116"/>
      <c r="C190" s="117"/>
      <c r="D190" s="117"/>
      <c r="E190" s="117"/>
      <c r="F190" s="117"/>
      <c r="G190" s="117"/>
      <c r="H190" s="117"/>
      <c r="I190" s="117"/>
      <c r="J190" s="117"/>
      <c r="K190" s="117"/>
      <c r="L190" s="117"/>
      <c r="M190" s="117"/>
    </row>
    <row r="191" spans="2:13">
      <c r="B191" s="116"/>
      <c r="C191" s="117"/>
      <c r="D191" s="117"/>
      <c r="E191" s="117"/>
      <c r="F191" s="117"/>
      <c r="G191" s="117"/>
      <c r="H191" s="117"/>
      <c r="I191" s="117"/>
      <c r="J191" s="117"/>
      <c r="K191" s="117"/>
      <c r="L191" s="117"/>
      <c r="M191" s="117"/>
    </row>
    <row r="192" spans="2:13">
      <c r="B192" s="116"/>
      <c r="C192" s="117"/>
      <c r="D192" s="117"/>
      <c r="E192" s="117"/>
      <c r="F192" s="117"/>
      <c r="G192" s="117"/>
      <c r="H192" s="117"/>
      <c r="I192" s="117"/>
      <c r="J192" s="117"/>
      <c r="K192" s="117"/>
      <c r="L192" s="117"/>
      <c r="M192" s="117"/>
    </row>
    <row r="193" spans="2:13">
      <c r="B193" s="116"/>
      <c r="C193" s="117"/>
      <c r="D193" s="117"/>
      <c r="E193" s="117"/>
      <c r="F193" s="117"/>
      <c r="G193" s="117"/>
      <c r="H193" s="117"/>
      <c r="I193" s="117"/>
      <c r="J193" s="117"/>
      <c r="K193" s="117"/>
      <c r="L193" s="117"/>
      <c r="M193" s="117"/>
    </row>
    <row r="194" spans="2:13">
      <c r="B194" s="116"/>
      <c r="C194" s="117"/>
      <c r="D194" s="117"/>
      <c r="E194" s="117"/>
      <c r="F194" s="117"/>
      <c r="G194" s="117"/>
      <c r="H194" s="117"/>
      <c r="I194" s="117"/>
      <c r="J194" s="117"/>
      <c r="K194" s="117"/>
      <c r="L194" s="117"/>
      <c r="M194" s="117"/>
    </row>
    <row r="195" spans="2:13">
      <c r="B195" s="116"/>
      <c r="C195" s="117"/>
      <c r="D195" s="117"/>
      <c r="E195" s="117"/>
      <c r="F195" s="117"/>
      <c r="G195" s="117"/>
      <c r="H195" s="117"/>
      <c r="I195" s="117"/>
      <c r="J195" s="117"/>
      <c r="K195" s="117"/>
      <c r="L195" s="117"/>
      <c r="M195" s="117"/>
    </row>
    <row r="196" spans="2:13">
      <c r="B196" s="116"/>
      <c r="C196" s="117"/>
      <c r="D196" s="117"/>
      <c r="E196" s="117"/>
      <c r="F196" s="117"/>
      <c r="G196" s="117"/>
      <c r="H196" s="117"/>
      <c r="I196" s="117"/>
      <c r="J196" s="117"/>
      <c r="K196" s="117"/>
      <c r="L196" s="117"/>
      <c r="M196" s="117"/>
    </row>
    <row r="197" spans="2:13">
      <c r="B197" s="116"/>
      <c r="C197" s="117"/>
      <c r="D197" s="117"/>
      <c r="E197" s="117"/>
      <c r="F197" s="117"/>
      <c r="G197" s="117"/>
      <c r="H197" s="117"/>
      <c r="I197" s="117"/>
      <c r="J197" s="117"/>
      <c r="K197" s="117"/>
      <c r="L197" s="117"/>
      <c r="M197" s="117"/>
    </row>
    <row r="198" spans="2:13">
      <c r="B198" s="116"/>
      <c r="C198" s="117"/>
      <c r="D198" s="117"/>
      <c r="E198" s="117"/>
      <c r="F198" s="117"/>
      <c r="G198" s="117"/>
      <c r="H198" s="117"/>
      <c r="I198" s="117"/>
      <c r="J198" s="117"/>
      <c r="K198" s="117"/>
      <c r="L198" s="117"/>
      <c r="M198" s="117"/>
    </row>
    <row r="199" spans="2:13">
      <c r="B199" s="116"/>
      <c r="C199" s="117"/>
      <c r="D199" s="117"/>
      <c r="E199" s="117"/>
      <c r="F199" s="117"/>
      <c r="G199" s="117"/>
      <c r="H199" s="117"/>
      <c r="I199" s="117"/>
      <c r="J199" s="117"/>
      <c r="K199" s="117"/>
      <c r="L199" s="117"/>
      <c r="M199" s="117"/>
    </row>
    <row r="200" spans="2:13">
      <c r="B200" s="116"/>
      <c r="C200" s="117"/>
      <c r="D200" s="117"/>
      <c r="E200" s="117"/>
      <c r="F200" s="117"/>
      <c r="G200" s="117"/>
      <c r="H200" s="117"/>
      <c r="I200" s="117"/>
      <c r="J200" s="117"/>
      <c r="K200" s="117"/>
      <c r="L200" s="117"/>
      <c r="M200" s="117"/>
    </row>
    <row r="201" spans="2:13">
      <c r="B201" s="116"/>
      <c r="C201" s="117"/>
      <c r="D201" s="117"/>
      <c r="E201" s="117"/>
      <c r="F201" s="117"/>
      <c r="G201" s="117"/>
      <c r="H201" s="117"/>
      <c r="I201" s="117"/>
      <c r="J201" s="117"/>
      <c r="K201" s="117"/>
      <c r="L201" s="117"/>
      <c r="M201" s="117"/>
    </row>
    <row r="202" spans="2:13">
      <c r="B202" s="116"/>
      <c r="C202" s="117"/>
      <c r="D202" s="117"/>
      <c r="E202" s="117"/>
      <c r="F202" s="117"/>
      <c r="G202" s="117"/>
      <c r="H202" s="117"/>
      <c r="I202" s="117"/>
      <c r="J202" s="117"/>
      <c r="K202" s="117"/>
      <c r="L202" s="117"/>
      <c r="M202" s="117"/>
    </row>
    <row r="203" spans="2:13">
      <c r="B203" s="116"/>
      <c r="C203" s="117"/>
      <c r="D203" s="117"/>
      <c r="E203" s="117"/>
      <c r="F203" s="117"/>
      <c r="G203" s="117"/>
      <c r="H203" s="117"/>
      <c r="I203" s="117"/>
      <c r="J203" s="117"/>
      <c r="K203" s="117"/>
      <c r="L203" s="117"/>
      <c r="M203" s="117"/>
    </row>
    <row r="204" spans="2:13">
      <c r="B204" s="116"/>
      <c r="C204" s="117"/>
      <c r="D204" s="117"/>
      <c r="E204" s="117"/>
      <c r="F204" s="117"/>
      <c r="G204" s="117"/>
      <c r="H204" s="117"/>
      <c r="I204" s="117"/>
      <c r="J204" s="117"/>
      <c r="K204" s="117"/>
      <c r="L204" s="117"/>
      <c r="M204" s="117"/>
    </row>
    <row r="205" spans="2:13">
      <c r="B205" s="116"/>
      <c r="C205" s="117"/>
      <c r="D205" s="117"/>
      <c r="E205" s="117"/>
      <c r="F205" s="117"/>
      <c r="G205" s="117"/>
      <c r="H205" s="117"/>
      <c r="I205" s="117"/>
      <c r="J205" s="117"/>
      <c r="K205" s="117"/>
      <c r="L205" s="117"/>
      <c r="M205" s="117"/>
    </row>
    <row r="206" spans="2:13">
      <c r="B206" s="116"/>
      <c r="C206" s="117"/>
      <c r="D206" s="117"/>
      <c r="E206" s="117"/>
      <c r="F206" s="117"/>
      <c r="G206" s="117"/>
      <c r="H206" s="117"/>
      <c r="I206" s="117"/>
      <c r="J206" s="117"/>
      <c r="K206" s="117"/>
      <c r="L206" s="117"/>
      <c r="M206" s="117"/>
    </row>
    <row r="207" spans="2:13">
      <c r="B207" s="116"/>
      <c r="C207" s="117"/>
      <c r="D207" s="117"/>
      <c r="E207" s="117"/>
      <c r="F207" s="117"/>
      <c r="G207" s="117"/>
      <c r="H207" s="117"/>
      <c r="I207" s="117"/>
      <c r="J207" s="117"/>
      <c r="K207" s="117"/>
      <c r="L207" s="117"/>
      <c r="M207" s="117"/>
    </row>
    <row r="208" spans="2:13">
      <c r="B208" s="116"/>
      <c r="C208" s="117"/>
      <c r="D208" s="117"/>
      <c r="E208" s="117"/>
      <c r="F208" s="117"/>
      <c r="G208" s="117"/>
      <c r="H208" s="117"/>
      <c r="I208" s="117"/>
      <c r="J208" s="117"/>
      <c r="K208" s="117"/>
      <c r="L208" s="117"/>
      <c r="M208" s="117"/>
    </row>
    <row r="209" spans="2:13">
      <c r="B209" s="116"/>
      <c r="C209" s="117"/>
      <c r="D209" s="117"/>
      <c r="E209" s="117"/>
      <c r="F209" s="117"/>
      <c r="G209" s="117"/>
      <c r="H209" s="117"/>
      <c r="I209" s="117"/>
      <c r="J209" s="117"/>
      <c r="K209" s="117"/>
      <c r="L209" s="117"/>
      <c r="M209" s="117"/>
    </row>
    <row r="210" spans="2:13">
      <c r="B210" s="116"/>
      <c r="C210" s="117"/>
      <c r="D210" s="117"/>
      <c r="E210" s="117"/>
      <c r="F210" s="117"/>
      <c r="G210" s="117"/>
      <c r="H210" s="117"/>
      <c r="I210" s="117"/>
      <c r="J210" s="117"/>
      <c r="K210" s="117"/>
      <c r="L210" s="117"/>
      <c r="M210" s="117"/>
    </row>
    <row r="211" spans="2:13">
      <c r="B211" s="116"/>
      <c r="C211" s="117"/>
      <c r="D211" s="117"/>
      <c r="E211" s="117"/>
      <c r="F211" s="117"/>
      <c r="G211" s="117"/>
      <c r="H211" s="117"/>
      <c r="I211" s="117"/>
      <c r="J211" s="117"/>
      <c r="K211" s="117"/>
      <c r="L211" s="117"/>
      <c r="M211" s="117"/>
    </row>
    <row r="212" spans="2:13">
      <c r="B212" s="116"/>
      <c r="C212" s="117"/>
      <c r="D212" s="117"/>
      <c r="E212" s="117"/>
      <c r="F212" s="117"/>
      <c r="G212" s="117"/>
      <c r="H212" s="117"/>
      <c r="I212" s="117"/>
      <c r="J212" s="117"/>
      <c r="K212" s="117"/>
      <c r="L212" s="117"/>
      <c r="M212" s="117"/>
    </row>
    <row r="213" spans="2:13">
      <c r="B213" s="116"/>
      <c r="C213" s="117"/>
      <c r="D213" s="117"/>
      <c r="E213" s="117"/>
      <c r="F213" s="117"/>
      <c r="G213" s="117"/>
      <c r="H213" s="117"/>
      <c r="I213" s="117"/>
      <c r="J213" s="117"/>
      <c r="K213" s="117"/>
      <c r="L213" s="117"/>
      <c r="M213" s="117"/>
    </row>
    <row r="214" spans="2:13">
      <c r="B214" s="116"/>
      <c r="C214" s="117"/>
      <c r="D214" s="117"/>
      <c r="E214" s="117"/>
      <c r="F214" s="117"/>
      <c r="G214" s="117"/>
      <c r="H214" s="117"/>
      <c r="I214" s="117"/>
      <c r="J214" s="117"/>
      <c r="K214" s="117"/>
      <c r="L214" s="117"/>
      <c r="M214" s="117"/>
    </row>
    <row r="215" spans="2:13">
      <c r="B215" s="116"/>
      <c r="C215" s="117"/>
      <c r="D215" s="117"/>
      <c r="E215" s="117"/>
      <c r="F215" s="117"/>
      <c r="G215" s="117"/>
      <c r="H215" s="117"/>
      <c r="I215" s="117"/>
      <c r="J215" s="117"/>
      <c r="K215" s="117"/>
      <c r="L215" s="117"/>
      <c r="M215" s="117"/>
    </row>
    <row r="216" spans="2:13">
      <c r="B216" s="116"/>
      <c r="C216" s="117"/>
      <c r="D216" s="117"/>
      <c r="E216" s="117"/>
      <c r="F216" s="117"/>
      <c r="G216" s="117"/>
      <c r="H216" s="117"/>
      <c r="I216" s="117"/>
      <c r="J216" s="117"/>
      <c r="K216" s="117"/>
      <c r="L216" s="117"/>
      <c r="M216" s="117"/>
    </row>
    <row r="217" spans="2:13">
      <c r="B217" s="116"/>
      <c r="C217" s="117"/>
      <c r="D217" s="117"/>
      <c r="E217" s="117"/>
      <c r="F217" s="117"/>
      <c r="G217" s="117"/>
      <c r="H217" s="117"/>
      <c r="I217" s="117"/>
      <c r="J217" s="117"/>
      <c r="K217" s="117"/>
      <c r="L217" s="117"/>
      <c r="M217" s="117"/>
    </row>
    <row r="218" spans="2:13">
      <c r="B218" s="116"/>
      <c r="C218" s="117"/>
      <c r="D218" s="117"/>
      <c r="E218" s="117"/>
      <c r="F218" s="117"/>
      <c r="G218" s="117"/>
      <c r="H218" s="117"/>
      <c r="I218" s="117"/>
      <c r="J218" s="117"/>
      <c r="K218" s="117"/>
      <c r="L218" s="117"/>
      <c r="M218" s="117"/>
    </row>
    <row r="219" spans="2:13">
      <c r="B219" s="116"/>
      <c r="C219" s="117"/>
      <c r="D219" s="117"/>
      <c r="E219" s="117"/>
      <c r="F219" s="117"/>
      <c r="G219" s="117"/>
      <c r="H219" s="117"/>
      <c r="I219" s="117"/>
      <c r="J219" s="117"/>
      <c r="K219" s="117"/>
      <c r="L219" s="117"/>
      <c r="M219" s="117"/>
    </row>
    <row r="220" spans="2:13">
      <c r="B220" s="116"/>
      <c r="C220" s="117"/>
      <c r="D220" s="117"/>
      <c r="E220" s="117"/>
      <c r="F220" s="117"/>
      <c r="G220" s="117"/>
      <c r="H220" s="117"/>
      <c r="I220" s="117"/>
      <c r="J220" s="117"/>
      <c r="K220" s="117"/>
      <c r="L220" s="117"/>
      <c r="M220" s="117"/>
    </row>
    <row r="221" spans="2:13">
      <c r="B221" s="116"/>
      <c r="C221" s="117"/>
      <c r="D221" s="117"/>
      <c r="E221" s="117"/>
      <c r="F221" s="117"/>
      <c r="G221" s="117"/>
      <c r="H221" s="117"/>
      <c r="I221" s="117"/>
      <c r="J221" s="117"/>
      <c r="K221" s="117"/>
      <c r="L221" s="117"/>
      <c r="M221" s="117"/>
    </row>
    <row r="222" spans="2:13">
      <c r="B222" s="116"/>
      <c r="C222" s="117"/>
      <c r="D222" s="117"/>
      <c r="E222" s="117"/>
      <c r="F222" s="117"/>
      <c r="G222" s="117"/>
      <c r="H222" s="117"/>
      <c r="I222" s="117"/>
      <c r="J222" s="117"/>
      <c r="K222" s="117"/>
      <c r="L222" s="117"/>
      <c r="M222" s="117"/>
    </row>
    <row r="223" spans="2:13">
      <c r="B223" s="116"/>
      <c r="C223" s="117"/>
      <c r="D223" s="117"/>
      <c r="E223" s="117"/>
      <c r="F223" s="117"/>
      <c r="G223" s="117"/>
      <c r="H223" s="117"/>
      <c r="I223" s="117"/>
      <c r="J223" s="117"/>
      <c r="K223" s="117"/>
      <c r="L223" s="117"/>
      <c r="M223" s="117"/>
    </row>
    <row r="224" spans="2:13">
      <c r="B224" s="116"/>
      <c r="C224" s="117"/>
      <c r="D224" s="117"/>
      <c r="E224" s="117"/>
      <c r="F224" s="117"/>
      <c r="G224" s="117"/>
      <c r="H224" s="117"/>
      <c r="I224" s="117"/>
      <c r="J224" s="117"/>
      <c r="K224" s="117"/>
      <c r="L224" s="117"/>
      <c r="M224" s="117"/>
    </row>
    <row r="225" spans="2:13">
      <c r="B225" s="116"/>
      <c r="C225" s="117"/>
      <c r="D225" s="117"/>
      <c r="E225" s="117"/>
      <c r="F225" s="117"/>
      <c r="G225" s="117"/>
      <c r="H225" s="117"/>
      <c r="I225" s="117"/>
      <c r="J225" s="117"/>
      <c r="K225" s="117"/>
      <c r="L225" s="117"/>
      <c r="M225" s="117"/>
    </row>
    <row r="226" spans="2:13">
      <c r="B226" s="116"/>
      <c r="C226" s="117"/>
      <c r="D226" s="117"/>
      <c r="E226" s="117"/>
      <c r="F226" s="117"/>
      <c r="G226" s="117"/>
      <c r="H226" s="117"/>
      <c r="I226" s="117"/>
      <c r="J226" s="117"/>
      <c r="K226" s="117"/>
      <c r="L226" s="117"/>
      <c r="M226" s="117"/>
    </row>
    <row r="227" spans="2:13">
      <c r="B227" s="116"/>
      <c r="C227" s="117"/>
      <c r="D227" s="117"/>
      <c r="E227" s="117"/>
      <c r="F227" s="117"/>
      <c r="G227" s="117"/>
      <c r="H227" s="117"/>
      <c r="I227" s="117"/>
      <c r="J227" s="117"/>
      <c r="K227" s="117"/>
      <c r="L227" s="117"/>
      <c r="M227" s="117"/>
    </row>
    <row r="228" spans="2:13">
      <c r="B228" s="116"/>
      <c r="C228" s="117"/>
      <c r="D228" s="117"/>
      <c r="E228" s="117"/>
      <c r="F228" s="117"/>
      <c r="G228" s="117"/>
      <c r="H228" s="117"/>
      <c r="I228" s="117"/>
      <c r="J228" s="117"/>
      <c r="K228" s="117"/>
      <c r="L228" s="117"/>
      <c r="M228" s="117"/>
    </row>
    <row r="229" spans="2:13">
      <c r="B229" s="116"/>
      <c r="C229" s="117"/>
      <c r="D229" s="117"/>
      <c r="E229" s="117"/>
      <c r="F229" s="117"/>
      <c r="G229" s="117"/>
      <c r="H229" s="117"/>
      <c r="I229" s="117"/>
      <c r="J229" s="117"/>
      <c r="K229" s="117"/>
      <c r="L229" s="117"/>
      <c r="M229" s="117"/>
    </row>
    <row r="230" spans="2:13">
      <c r="B230" s="116"/>
      <c r="C230" s="117"/>
      <c r="D230" s="117"/>
      <c r="E230" s="117"/>
      <c r="F230" s="117"/>
      <c r="G230" s="117"/>
      <c r="H230" s="117"/>
      <c r="I230" s="117"/>
      <c r="J230" s="117"/>
      <c r="K230" s="117"/>
      <c r="L230" s="117"/>
      <c r="M230" s="117"/>
    </row>
    <row r="231" spans="2:13">
      <c r="B231" s="116"/>
      <c r="C231" s="117"/>
      <c r="D231" s="117"/>
      <c r="E231" s="117"/>
      <c r="F231" s="117"/>
      <c r="G231" s="117"/>
      <c r="H231" s="117"/>
      <c r="I231" s="117"/>
      <c r="J231" s="117"/>
      <c r="K231" s="117"/>
      <c r="L231" s="117"/>
      <c r="M231" s="117"/>
    </row>
    <row r="232" spans="2:13">
      <c r="B232" s="116"/>
      <c r="C232" s="117"/>
      <c r="D232" s="117"/>
      <c r="E232" s="117"/>
      <c r="F232" s="117"/>
      <c r="G232" s="117"/>
      <c r="H232" s="117"/>
      <c r="I232" s="117"/>
      <c r="J232" s="117"/>
      <c r="K232" s="117"/>
      <c r="L232" s="117"/>
      <c r="M232" s="117"/>
    </row>
    <row r="233" spans="2:13">
      <c r="B233" s="116"/>
      <c r="C233" s="117"/>
      <c r="D233" s="117"/>
      <c r="E233" s="117"/>
      <c r="F233" s="117"/>
      <c r="G233" s="117"/>
      <c r="H233" s="117"/>
      <c r="I233" s="117"/>
      <c r="J233" s="117"/>
      <c r="K233" s="117"/>
      <c r="L233" s="117"/>
      <c r="M233" s="117"/>
    </row>
    <row r="234" spans="2:13">
      <c r="B234" s="116"/>
      <c r="C234" s="117"/>
      <c r="D234" s="117"/>
      <c r="E234" s="117"/>
      <c r="F234" s="117"/>
      <c r="G234" s="117"/>
      <c r="H234" s="117"/>
      <c r="I234" s="117"/>
      <c r="J234" s="117"/>
      <c r="K234" s="117"/>
      <c r="L234" s="117"/>
      <c r="M234" s="117"/>
    </row>
    <row r="235" spans="2:13">
      <c r="B235" s="116"/>
      <c r="C235" s="117"/>
      <c r="D235" s="117"/>
      <c r="E235" s="117"/>
      <c r="F235" s="117"/>
      <c r="G235" s="117"/>
      <c r="H235" s="117"/>
      <c r="I235" s="117"/>
      <c r="J235" s="117"/>
      <c r="K235" s="117"/>
      <c r="L235" s="117"/>
      <c r="M235" s="117"/>
    </row>
    <row r="236" spans="2:13">
      <c r="B236" s="116"/>
      <c r="C236" s="117"/>
      <c r="D236" s="117"/>
      <c r="E236" s="117"/>
      <c r="F236" s="117"/>
      <c r="G236" s="117"/>
      <c r="H236" s="117"/>
      <c r="I236" s="117"/>
      <c r="J236" s="117"/>
      <c r="K236" s="117"/>
      <c r="L236" s="117"/>
      <c r="M236" s="117"/>
    </row>
    <row r="237" spans="2:13">
      <c r="B237" s="116"/>
      <c r="C237" s="117"/>
      <c r="D237" s="117"/>
      <c r="E237" s="117"/>
      <c r="F237" s="117"/>
      <c r="G237" s="117"/>
      <c r="H237" s="117"/>
      <c r="I237" s="117"/>
      <c r="J237" s="117"/>
      <c r="K237" s="117"/>
      <c r="L237" s="117"/>
      <c r="M237" s="117"/>
    </row>
    <row r="238" spans="2:13">
      <c r="B238" s="116"/>
      <c r="C238" s="117"/>
      <c r="D238" s="117"/>
      <c r="E238" s="117"/>
      <c r="F238" s="117"/>
      <c r="G238" s="117"/>
      <c r="H238" s="117"/>
      <c r="I238" s="117"/>
      <c r="J238" s="117"/>
      <c r="K238" s="117"/>
      <c r="L238" s="117"/>
      <c r="M238" s="117"/>
    </row>
    <row r="239" spans="2:13">
      <c r="B239" s="116"/>
      <c r="C239" s="117"/>
      <c r="D239" s="117"/>
      <c r="E239" s="117"/>
      <c r="F239" s="117"/>
      <c r="G239" s="117"/>
      <c r="H239" s="117"/>
      <c r="I239" s="117"/>
      <c r="J239" s="117"/>
      <c r="K239" s="117"/>
      <c r="L239" s="117"/>
      <c r="M239" s="117"/>
    </row>
    <row r="240" spans="2:13">
      <c r="B240" s="116"/>
      <c r="C240" s="117"/>
      <c r="D240" s="117"/>
      <c r="E240" s="117"/>
      <c r="F240" s="117"/>
      <c r="G240" s="117"/>
      <c r="H240" s="117"/>
      <c r="I240" s="117"/>
      <c r="J240" s="117"/>
      <c r="K240" s="117"/>
      <c r="L240" s="117"/>
      <c r="M240" s="117"/>
    </row>
    <row r="241" spans="2:13">
      <c r="B241" s="116"/>
      <c r="C241" s="117"/>
      <c r="D241" s="117"/>
      <c r="E241" s="117"/>
      <c r="F241" s="117"/>
      <c r="G241" s="117"/>
      <c r="H241" s="117"/>
      <c r="I241" s="117"/>
      <c r="J241" s="117"/>
      <c r="K241" s="117"/>
      <c r="L241" s="117"/>
      <c r="M241" s="117"/>
    </row>
    <row r="242" spans="2:13">
      <c r="B242" s="116"/>
      <c r="C242" s="117"/>
      <c r="D242" s="117"/>
      <c r="E242" s="117"/>
      <c r="F242" s="117"/>
      <c r="G242" s="117"/>
      <c r="H242" s="117"/>
      <c r="I242" s="117"/>
      <c r="J242" s="117"/>
      <c r="K242" s="117"/>
      <c r="L242" s="117"/>
      <c r="M242" s="117"/>
    </row>
    <row r="243" spans="2:13">
      <c r="B243" s="116"/>
      <c r="C243" s="117"/>
      <c r="D243" s="117"/>
      <c r="E243" s="117"/>
      <c r="F243" s="117"/>
      <c r="G243" s="117"/>
      <c r="H243" s="117"/>
      <c r="I243" s="117"/>
      <c r="J243" s="117"/>
      <c r="K243" s="117"/>
      <c r="L243" s="117"/>
      <c r="M243" s="117"/>
    </row>
    <row r="244" spans="2:13">
      <c r="B244" s="116"/>
      <c r="C244" s="117"/>
      <c r="D244" s="117"/>
      <c r="E244" s="117"/>
      <c r="F244" s="117"/>
      <c r="G244" s="117"/>
      <c r="H244" s="117"/>
      <c r="I244" s="117"/>
      <c r="J244" s="117"/>
      <c r="K244" s="117"/>
      <c r="L244" s="117"/>
      <c r="M244" s="117"/>
    </row>
    <row r="245" spans="2:13">
      <c r="B245" s="116"/>
      <c r="C245" s="117"/>
      <c r="D245" s="117"/>
      <c r="E245" s="117"/>
      <c r="F245" s="117"/>
      <c r="G245" s="117"/>
      <c r="H245" s="117"/>
      <c r="I245" s="117"/>
      <c r="J245" s="117"/>
      <c r="K245" s="117"/>
      <c r="L245" s="117"/>
      <c r="M245" s="117"/>
    </row>
    <row r="246" spans="2:13">
      <c r="B246" s="116"/>
      <c r="C246" s="117"/>
      <c r="D246" s="117"/>
      <c r="E246" s="117"/>
      <c r="F246" s="117"/>
      <c r="G246" s="117"/>
      <c r="H246" s="117"/>
      <c r="I246" s="117"/>
      <c r="J246" s="117"/>
      <c r="K246" s="117"/>
      <c r="L246" s="117"/>
      <c r="M246" s="117"/>
    </row>
    <row r="247" spans="2:13">
      <c r="B247" s="116"/>
      <c r="C247" s="117"/>
      <c r="D247" s="117"/>
      <c r="E247" s="117"/>
      <c r="F247" s="117"/>
      <c r="G247" s="117"/>
      <c r="H247" s="117"/>
      <c r="I247" s="117"/>
      <c r="J247" s="117"/>
      <c r="K247" s="117"/>
      <c r="L247" s="117"/>
      <c r="M247" s="117"/>
    </row>
    <row r="248" spans="2:13">
      <c r="B248" s="116"/>
      <c r="C248" s="117"/>
      <c r="D248" s="117"/>
      <c r="E248" s="117"/>
      <c r="F248" s="117"/>
      <c r="G248" s="117"/>
      <c r="H248" s="117"/>
      <c r="I248" s="117"/>
      <c r="J248" s="117"/>
      <c r="K248" s="117"/>
      <c r="L248" s="117"/>
      <c r="M248" s="117"/>
    </row>
    <row r="249" spans="2:13">
      <c r="B249" s="116"/>
      <c r="C249" s="117"/>
      <c r="D249" s="117"/>
      <c r="E249" s="117"/>
      <c r="F249" s="117"/>
      <c r="G249" s="117"/>
      <c r="H249" s="117"/>
      <c r="I249" s="117"/>
      <c r="J249" s="117"/>
      <c r="K249" s="117"/>
      <c r="L249" s="117"/>
      <c r="M249" s="117"/>
    </row>
    <row r="250" spans="2:13">
      <c r="B250" s="116"/>
      <c r="C250" s="117"/>
      <c r="D250" s="117"/>
      <c r="E250" s="117"/>
      <c r="F250" s="117"/>
      <c r="G250" s="117"/>
      <c r="H250" s="117"/>
      <c r="I250" s="117"/>
      <c r="J250" s="117"/>
      <c r="K250" s="117"/>
      <c r="L250" s="117"/>
      <c r="M250" s="117"/>
    </row>
    <row r="251" spans="2:13">
      <c r="B251" s="116"/>
      <c r="C251" s="117"/>
      <c r="D251" s="117"/>
      <c r="E251" s="117"/>
      <c r="F251" s="117"/>
      <c r="G251" s="117"/>
      <c r="H251" s="117"/>
      <c r="I251" s="117"/>
      <c r="J251" s="117"/>
      <c r="K251" s="117"/>
      <c r="L251" s="117"/>
      <c r="M251" s="117"/>
    </row>
    <row r="252" spans="2:13">
      <c r="B252" s="116"/>
      <c r="C252" s="117"/>
      <c r="D252" s="117"/>
      <c r="E252" s="117"/>
      <c r="F252" s="117"/>
      <c r="G252" s="117"/>
      <c r="H252" s="117"/>
      <c r="I252" s="117"/>
      <c r="J252" s="117"/>
      <c r="K252" s="117"/>
      <c r="L252" s="117"/>
      <c r="M252" s="117"/>
    </row>
    <row r="253" spans="2:13">
      <c r="B253" s="116"/>
      <c r="C253" s="117"/>
      <c r="D253" s="117"/>
      <c r="E253" s="117"/>
      <c r="F253" s="117"/>
      <c r="G253" s="117"/>
      <c r="H253" s="117"/>
      <c r="I253" s="117"/>
      <c r="J253" s="117"/>
      <c r="K253" s="117"/>
      <c r="L253" s="117"/>
      <c r="M253" s="117"/>
    </row>
    <row r="254" spans="2:13">
      <c r="B254" s="116"/>
      <c r="C254" s="117"/>
      <c r="D254" s="117"/>
      <c r="E254" s="117"/>
      <c r="F254" s="117"/>
      <c r="G254" s="117"/>
      <c r="H254" s="117"/>
      <c r="I254" s="117"/>
      <c r="J254" s="117"/>
      <c r="K254" s="117"/>
      <c r="L254" s="117"/>
      <c r="M254" s="117"/>
    </row>
    <row r="255" spans="2:13">
      <c r="B255" s="116"/>
      <c r="C255" s="117"/>
      <c r="D255" s="117"/>
      <c r="E255" s="117"/>
      <c r="F255" s="117"/>
      <c r="G255" s="117"/>
      <c r="H255" s="117"/>
      <c r="I255" s="117"/>
      <c r="J255" s="117"/>
      <c r="K255" s="117"/>
      <c r="L255" s="117"/>
      <c r="M255" s="117"/>
    </row>
    <row r="256" spans="2:13">
      <c r="B256" s="116"/>
      <c r="C256" s="117"/>
      <c r="D256" s="117"/>
      <c r="E256" s="117"/>
      <c r="F256" s="117"/>
      <c r="G256" s="117"/>
      <c r="H256" s="117"/>
      <c r="I256" s="117"/>
      <c r="J256" s="117"/>
      <c r="K256" s="117"/>
      <c r="L256" s="117"/>
      <c r="M256" s="117"/>
    </row>
    <row r="257" spans="2:13">
      <c r="B257" s="116"/>
      <c r="C257" s="117"/>
      <c r="D257" s="117"/>
      <c r="E257" s="117"/>
      <c r="F257" s="117"/>
      <c r="G257" s="117"/>
      <c r="H257" s="117"/>
      <c r="I257" s="117"/>
      <c r="J257" s="117"/>
      <c r="K257" s="117"/>
      <c r="L257" s="117"/>
      <c r="M257" s="117"/>
    </row>
    <row r="258" spans="2:13">
      <c r="B258" s="116"/>
      <c r="C258" s="117"/>
      <c r="D258" s="117"/>
      <c r="E258" s="117"/>
      <c r="F258" s="117"/>
      <c r="G258" s="117"/>
      <c r="H258" s="117"/>
      <c r="I258" s="117"/>
      <c r="J258" s="117"/>
      <c r="K258" s="117"/>
      <c r="L258" s="117"/>
      <c r="M258" s="117"/>
    </row>
    <row r="259" spans="2:13">
      <c r="B259" s="116"/>
      <c r="C259" s="117"/>
      <c r="D259" s="117"/>
      <c r="E259" s="117"/>
      <c r="F259" s="117"/>
      <c r="G259" s="117"/>
      <c r="H259" s="117"/>
      <c r="I259" s="117"/>
      <c r="J259" s="117"/>
      <c r="K259" s="117"/>
      <c r="L259" s="117"/>
      <c r="M259" s="117"/>
    </row>
    <row r="260" spans="2:13">
      <c r="B260" s="116"/>
      <c r="C260" s="117"/>
      <c r="D260" s="117"/>
      <c r="E260" s="117"/>
      <c r="F260" s="117"/>
      <c r="G260" s="117"/>
      <c r="H260" s="117"/>
      <c r="I260" s="117"/>
      <c r="J260" s="117"/>
      <c r="K260" s="117"/>
      <c r="L260" s="117"/>
      <c r="M260" s="117"/>
    </row>
    <row r="261" spans="2:13">
      <c r="B261" s="116"/>
      <c r="C261" s="117"/>
      <c r="D261" s="117"/>
      <c r="E261" s="117"/>
      <c r="F261" s="117"/>
      <c r="G261" s="117"/>
      <c r="H261" s="117"/>
      <c r="I261" s="117"/>
      <c r="J261" s="117"/>
      <c r="K261" s="117"/>
      <c r="L261" s="117"/>
      <c r="M261" s="117"/>
    </row>
    <row r="262" spans="2:13">
      <c r="B262" s="116"/>
      <c r="C262" s="117"/>
      <c r="D262" s="117"/>
      <c r="E262" s="117"/>
      <c r="F262" s="117"/>
      <c r="G262" s="117"/>
      <c r="H262" s="117"/>
      <c r="I262" s="117"/>
      <c r="J262" s="117"/>
      <c r="K262" s="117"/>
      <c r="L262" s="117"/>
      <c r="M262" s="117"/>
    </row>
    <row r="263" spans="2:13">
      <c r="B263" s="116"/>
      <c r="C263" s="117"/>
      <c r="D263" s="117"/>
      <c r="E263" s="117"/>
      <c r="F263" s="117"/>
      <c r="G263" s="117"/>
      <c r="H263" s="117"/>
      <c r="I263" s="117"/>
      <c r="J263" s="117"/>
      <c r="K263" s="117"/>
      <c r="L263" s="117"/>
      <c r="M263" s="117"/>
    </row>
    <row r="264" spans="2:13">
      <c r="B264" s="116"/>
      <c r="C264" s="117"/>
      <c r="D264" s="117"/>
      <c r="E264" s="117"/>
      <c r="F264" s="117"/>
      <c r="G264" s="117"/>
      <c r="H264" s="117"/>
      <c r="I264" s="117"/>
      <c r="J264" s="117"/>
      <c r="K264" s="117"/>
      <c r="L264" s="117"/>
      <c r="M264" s="117"/>
    </row>
    <row r="265" spans="2:13">
      <c r="B265" s="116"/>
      <c r="C265" s="117"/>
      <c r="D265" s="117"/>
      <c r="E265" s="117"/>
      <c r="F265" s="117"/>
      <c r="G265" s="117"/>
      <c r="H265" s="117"/>
      <c r="I265" s="117"/>
      <c r="J265" s="117"/>
      <c r="K265" s="117"/>
      <c r="L265" s="117"/>
      <c r="M265" s="117"/>
    </row>
    <row r="266" spans="2:13">
      <c r="B266" s="116"/>
      <c r="C266" s="117"/>
      <c r="D266" s="117"/>
      <c r="E266" s="117"/>
      <c r="F266" s="117"/>
      <c r="G266" s="117"/>
      <c r="H266" s="117"/>
      <c r="I266" s="117"/>
      <c r="J266" s="117"/>
      <c r="K266" s="117"/>
      <c r="L266" s="117"/>
      <c r="M266" s="117"/>
    </row>
    <row r="267" spans="2:13">
      <c r="B267" s="116"/>
      <c r="C267" s="117"/>
      <c r="D267" s="117"/>
      <c r="E267" s="117"/>
      <c r="F267" s="117"/>
      <c r="G267" s="117"/>
      <c r="H267" s="117"/>
      <c r="I267" s="117"/>
      <c r="J267" s="117"/>
      <c r="K267" s="117"/>
      <c r="L267" s="117"/>
      <c r="M267" s="117"/>
    </row>
    <row r="268" spans="2:13">
      <c r="B268" s="116"/>
      <c r="C268" s="117"/>
      <c r="D268" s="117"/>
      <c r="E268" s="117"/>
      <c r="F268" s="117"/>
      <c r="G268" s="117"/>
      <c r="H268" s="117"/>
      <c r="I268" s="117"/>
      <c r="J268" s="117"/>
      <c r="K268" s="117"/>
      <c r="L268" s="117"/>
      <c r="M268" s="117"/>
    </row>
    <row r="269" spans="2:13">
      <c r="B269" s="116"/>
      <c r="C269" s="117"/>
      <c r="D269" s="117"/>
      <c r="E269" s="117"/>
      <c r="F269" s="117"/>
      <c r="G269" s="117"/>
      <c r="H269" s="117"/>
      <c r="I269" s="117"/>
      <c r="J269" s="117"/>
      <c r="K269" s="117"/>
      <c r="L269" s="117"/>
      <c r="M269" s="117"/>
    </row>
    <row r="270" spans="2:13">
      <c r="B270" s="116"/>
      <c r="C270" s="117"/>
      <c r="D270" s="117"/>
      <c r="E270" s="117"/>
      <c r="F270" s="117"/>
      <c r="G270" s="117"/>
      <c r="H270" s="117"/>
      <c r="I270" s="117"/>
      <c r="J270" s="117"/>
      <c r="K270" s="117"/>
      <c r="L270" s="117"/>
      <c r="M270" s="117"/>
    </row>
    <row r="271" spans="2:13">
      <c r="B271" s="116"/>
      <c r="C271" s="117"/>
      <c r="D271" s="117"/>
      <c r="E271" s="117"/>
      <c r="F271" s="117"/>
      <c r="G271" s="117"/>
      <c r="H271" s="117"/>
      <c r="I271" s="117"/>
      <c r="J271" s="117"/>
      <c r="K271" s="117"/>
      <c r="L271" s="117"/>
      <c r="M271" s="117"/>
    </row>
    <row r="272" spans="2:13">
      <c r="B272" s="116"/>
      <c r="C272" s="117"/>
      <c r="D272" s="117"/>
      <c r="E272" s="117"/>
      <c r="F272" s="117"/>
      <c r="G272" s="117"/>
      <c r="H272" s="117"/>
      <c r="I272" s="117"/>
      <c r="J272" s="117"/>
      <c r="K272" s="117"/>
      <c r="L272" s="117"/>
      <c r="M272" s="117"/>
    </row>
    <row r="273" spans="2:13">
      <c r="B273" s="116"/>
      <c r="C273" s="117"/>
      <c r="D273" s="117"/>
      <c r="E273" s="117"/>
      <c r="F273" s="117"/>
      <c r="G273" s="117"/>
      <c r="H273" s="117"/>
      <c r="I273" s="117"/>
      <c r="J273" s="117"/>
      <c r="K273" s="117"/>
      <c r="L273" s="117"/>
      <c r="M273" s="117"/>
    </row>
    <row r="274" spans="2:13">
      <c r="B274" s="116"/>
      <c r="C274" s="117"/>
      <c r="D274" s="117"/>
      <c r="E274" s="117"/>
      <c r="F274" s="117"/>
      <c r="G274" s="117"/>
      <c r="H274" s="117"/>
      <c r="I274" s="117"/>
      <c r="J274" s="117"/>
      <c r="K274" s="117"/>
      <c r="L274" s="117"/>
      <c r="M274" s="117"/>
    </row>
    <row r="275" spans="2:13">
      <c r="B275" s="116"/>
      <c r="C275" s="117"/>
      <c r="D275" s="117"/>
      <c r="E275" s="117"/>
      <c r="F275" s="117"/>
      <c r="G275" s="117"/>
      <c r="H275" s="117"/>
      <c r="I275" s="117"/>
      <c r="J275" s="117"/>
      <c r="K275" s="117"/>
      <c r="L275" s="117"/>
      <c r="M275" s="117"/>
    </row>
    <row r="276" spans="2:13">
      <c r="B276" s="116"/>
      <c r="C276" s="117"/>
      <c r="D276" s="117"/>
      <c r="E276" s="117"/>
      <c r="F276" s="117"/>
      <c r="G276" s="117"/>
      <c r="H276" s="117"/>
      <c r="I276" s="117"/>
      <c r="J276" s="117"/>
      <c r="K276" s="117"/>
      <c r="L276" s="117"/>
      <c r="M276" s="117"/>
    </row>
    <row r="277" spans="2:13">
      <c r="B277" s="116"/>
      <c r="C277" s="117"/>
      <c r="D277" s="117"/>
      <c r="E277" s="117"/>
      <c r="F277" s="117"/>
      <c r="G277" s="117"/>
      <c r="H277" s="117"/>
      <c r="I277" s="117"/>
      <c r="J277" s="117"/>
      <c r="K277" s="117"/>
      <c r="L277" s="117"/>
      <c r="M277" s="117"/>
    </row>
    <row r="278" spans="2:13">
      <c r="B278" s="116"/>
      <c r="C278" s="117"/>
      <c r="D278" s="117"/>
      <c r="E278" s="117"/>
      <c r="F278" s="117"/>
      <c r="G278" s="117"/>
      <c r="H278" s="117"/>
      <c r="I278" s="117"/>
      <c r="J278" s="117"/>
      <c r="K278" s="117"/>
      <c r="L278" s="117"/>
      <c r="M278" s="117"/>
    </row>
    <row r="279" spans="2:13">
      <c r="B279" s="116"/>
      <c r="C279" s="117"/>
      <c r="D279" s="117"/>
      <c r="E279" s="117"/>
      <c r="F279" s="117"/>
      <c r="G279" s="117"/>
      <c r="H279" s="117"/>
      <c r="I279" s="117"/>
      <c r="J279" s="117"/>
      <c r="K279" s="117"/>
      <c r="L279" s="117"/>
      <c r="M279" s="117"/>
    </row>
    <row r="280" spans="2:13">
      <c r="B280" s="116"/>
      <c r="C280" s="117"/>
      <c r="D280" s="117"/>
      <c r="E280" s="117"/>
      <c r="F280" s="117"/>
      <c r="G280" s="117"/>
      <c r="H280" s="117"/>
      <c r="I280" s="117"/>
      <c r="J280" s="117"/>
      <c r="K280" s="117"/>
      <c r="L280" s="117"/>
      <c r="M280" s="117"/>
    </row>
    <row r="281" spans="2:13">
      <c r="B281" s="116"/>
      <c r="C281" s="117"/>
      <c r="D281" s="117"/>
      <c r="E281" s="117"/>
      <c r="F281" s="117"/>
      <c r="G281" s="117"/>
      <c r="H281" s="117"/>
      <c r="I281" s="117"/>
      <c r="J281" s="117"/>
      <c r="K281" s="117"/>
      <c r="L281" s="117"/>
      <c r="M281" s="117"/>
    </row>
    <row r="282" spans="2:13">
      <c r="B282" s="116"/>
      <c r="C282" s="117"/>
      <c r="D282" s="117"/>
      <c r="E282" s="117"/>
      <c r="F282" s="117"/>
      <c r="G282" s="117"/>
      <c r="H282" s="117"/>
      <c r="I282" s="117"/>
      <c r="J282" s="117"/>
      <c r="K282" s="117"/>
      <c r="L282" s="117"/>
      <c r="M282" s="117"/>
    </row>
    <row r="283" spans="2:13">
      <c r="B283" s="116"/>
      <c r="C283" s="117"/>
      <c r="D283" s="117"/>
      <c r="E283" s="117"/>
      <c r="F283" s="117"/>
      <c r="G283" s="117"/>
      <c r="H283" s="117"/>
      <c r="I283" s="117"/>
      <c r="J283" s="117"/>
      <c r="K283" s="117"/>
      <c r="L283" s="117"/>
      <c r="M283" s="117"/>
    </row>
    <row r="284" spans="2:13">
      <c r="B284" s="116"/>
      <c r="C284" s="117"/>
      <c r="D284" s="117"/>
      <c r="E284" s="117"/>
      <c r="F284" s="117"/>
      <c r="G284" s="117"/>
      <c r="H284" s="117"/>
      <c r="I284" s="117"/>
      <c r="J284" s="117"/>
      <c r="K284" s="117"/>
      <c r="L284" s="117"/>
      <c r="M284" s="117"/>
    </row>
    <row r="285" spans="2:13">
      <c r="B285" s="116"/>
      <c r="C285" s="117"/>
      <c r="D285" s="117"/>
      <c r="E285" s="117"/>
      <c r="F285" s="117"/>
      <c r="G285" s="117"/>
      <c r="H285" s="117"/>
      <c r="I285" s="117"/>
      <c r="J285" s="117"/>
      <c r="K285" s="117"/>
      <c r="L285" s="117"/>
      <c r="M285" s="117"/>
    </row>
    <row r="286" spans="2:13">
      <c r="B286" s="116"/>
      <c r="C286" s="117"/>
      <c r="D286" s="117"/>
      <c r="E286" s="117"/>
      <c r="F286" s="117"/>
      <c r="G286" s="117"/>
      <c r="H286" s="117"/>
      <c r="I286" s="117"/>
      <c r="J286" s="117"/>
      <c r="K286" s="117"/>
      <c r="L286" s="117"/>
      <c r="M286" s="117"/>
    </row>
    <row r="287" spans="2:13">
      <c r="B287" s="116"/>
      <c r="C287" s="117"/>
      <c r="D287" s="117"/>
      <c r="E287" s="117"/>
      <c r="F287" s="117"/>
      <c r="G287" s="117"/>
      <c r="H287" s="117"/>
      <c r="I287" s="117"/>
      <c r="J287" s="117"/>
      <c r="K287" s="117"/>
      <c r="L287" s="117"/>
      <c r="M287" s="117"/>
    </row>
    <row r="288" spans="2:13">
      <c r="B288" s="116"/>
      <c r="C288" s="117"/>
      <c r="D288" s="117"/>
      <c r="E288" s="117"/>
      <c r="F288" s="117"/>
      <c r="G288" s="117"/>
      <c r="H288" s="117"/>
      <c r="I288" s="117"/>
      <c r="J288" s="117"/>
      <c r="K288" s="117"/>
      <c r="L288" s="117"/>
      <c r="M288" s="117"/>
    </row>
    <row r="289" spans="2:13">
      <c r="B289" s="116"/>
      <c r="C289" s="117"/>
      <c r="D289" s="117"/>
      <c r="E289" s="117"/>
      <c r="F289" s="117"/>
      <c r="G289" s="117"/>
      <c r="H289" s="117"/>
      <c r="I289" s="117"/>
      <c r="J289" s="117"/>
      <c r="K289" s="117"/>
      <c r="L289" s="117"/>
      <c r="M289" s="117"/>
    </row>
    <row r="290" spans="2:13">
      <c r="B290" s="116"/>
      <c r="C290" s="117"/>
      <c r="D290" s="117"/>
      <c r="E290" s="117"/>
      <c r="F290" s="117"/>
      <c r="G290" s="117"/>
      <c r="H290" s="117"/>
      <c r="I290" s="117"/>
      <c r="J290" s="117"/>
      <c r="K290" s="117"/>
      <c r="L290" s="117"/>
      <c r="M290" s="117"/>
    </row>
    <row r="291" spans="2:13">
      <c r="B291" s="116"/>
      <c r="C291" s="117"/>
      <c r="D291" s="117"/>
      <c r="E291" s="117"/>
      <c r="F291" s="117"/>
      <c r="G291" s="117"/>
      <c r="H291" s="117"/>
      <c r="I291" s="117"/>
      <c r="J291" s="117"/>
      <c r="K291" s="117"/>
      <c r="L291" s="117"/>
      <c r="M291" s="117"/>
    </row>
    <row r="292" spans="2:13">
      <c r="B292" s="116"/>
      <c r="C292" s="117"/>
      <c r="D292" s="117"/>
      <c r="E292" s="117"/>
      <c r="F292" s="117"/>
      <c r="G292" s="117"/>
      <c r="H292" s="117"/>
      <c r="I292" s="117"/>
      <c r="J292" s="117"/>
      <c r="K292" s="117"/>
      <c r="L292" s="117"/>
      <c r="M292" s="117"/>
    </row>
    <row r="293" spans="2:13">
      <c r="B293" s="116"/>
      <c r="C293" s="117"/>
      <c r="D293" s="117"/>
      <c r="E293" s="117"/>
      <c r="F293" s="117"/>
      <c r="G293" s="117"/>
      <c r="H293" s="117"/>
      <c r="I293" s="117"/>
      <c r="J293" s="117"/>
      <c r="K293" s="117"/>
      <c r="L293" s="117"/>
      <c r="M293" s="117"/>
    </row>
    <row r="294" spans="2:13">
      <c r="B294" s="116"/>
      <c r="C294" s="117"/>
      <c r="D294" s="117"/>
      <c r="E294" s="117"/>
      <c r="F294" s="117"/>
      <c r="G294" s="117"/>
      <c r="H294" s="117"/>
      <c r="I294" s="117"/>
      <c r="J294" s="117"/>
      <c r="K294" s="117"/>
      <c r="L294" s="117"/>
      <c r="M294" s="117"/>
    </row>
    <row r="295" spans="2:13">
      <c r="B295" s="116"/>
      <c r="C295" s="117"/>
      <c r="D295" s="117"/>
      <c r="E295" s="117"/>
      <c r="F295" s="117"/>
      <c r="G295" s="117"/>
      <c r="H295" s="117"/>
      <c r="I295" s="117"/>
      <c r="J295" s="117"/>
      <c r="K295" s="117"/>
      <c r="L295" s="117"/>
      <c r="M295" s="117"/>
    </row>
    <row r="296" spans="2:13">
      <c r="B296" s="116"/>
      <c r="C296" s="117"/>
      <c r="D296" s="117"/>
      <c r="E296" s="117"/>
      <c r="F296" s="117"/>
      <c r="G296" s="117"/>
      <c r="H296" s="117"/>
      <c r="I296" s="117"/>
      <c r="J296" s="117"/>
      <c r="K296" s="117"/>
      <c r="L296" s="117"/>
      <c r="M296" s="117"/>
    </row>
    <row r="297" spans="2:13">
      <c r="B297" s="116"/>
      <c r="C297" s="117"/>
      <c r="D297" s="117"/>
      <c r="E297" s="117"/>
      <c r="F297" s="117"/>
      <c r="G297" s="117"/>
      <c r="H297" s="117"/>
      <c r="I297" s="117"/>
      <c r="J297" s="117"/>
      <c r="K297" s="117"/>
      <c r="L297" s="117"/>
      <c r="M297" s="117"/>
    </row>
    <row r="298" spans="2:13">
      <c r="B298" s="116"/>
      <c r="C298" s="117"/>
      <c r="D298" s="117"/>
      <c r="E298" s="117"/>
      <c r="F298" s="117"/>
      <c r="G298" s="117"/>
      <c r="H298" s="117"/>
      <c r="I298" s="117"/>
      <c r="J298" s="117"/>
      <c r="K298" s="117"/>
      <c r="L298" s="117"/>
      <c r="M298" s="117"/>
    </row>
    <row r="299" spans="2:13">
      <c r="B299" s="116"/>
      <c r="C299" s="117"/>
      <c r="D299" s="117"/>
      <c r="E299" s="117"/>
      <c r="F299" s="117"/>
      <c r="G299" s="117"/>
      <c r="H299" s="117"/>
      <c r="I299" s="117"/>
      <c r="J299" s="117"/>
      <c r="K299" s="117"/>
      <c r="L299" s="117"/>
      <c r="M299" s="117"/>
    </row>
    <row r="300" spans="2:13">
      <c r="B300" s="116"/>
      <c r="C300" s="117"/>
      <c r="D300" s="117"/>
      <c r="E300" s="117"/>
      <c r="F300" s="117"/>
      <c r="G300" s="117"/>
      <c r="H300" s="117"/>
      <c r="I300" s="117"/>
      <c r="J300" s="117"/>
      <c r="K300" s="117"/>
      <c r="L300" s="117"/>
      <c r="M300" s="117"/>
    </row>
    <row r="301" spans="2:13">
      <c r="B301" s="116"/>
      <c r="C301" s="117"/>
      <c r="D301" s="117"/>
      <c r="E301" s="117"/>
      <c r="F301" s="117"/>
      <c r="G301" s="117"/>
      <c r="H301" s="117"/>
      <c r="I301" s="117"/>
      <c r="J301" s="117"/>
      <c r="K301" s="117"/>
      <c r="L301" s="117"/>
      <c r="M301" s="117"/>
    </row>
    <row r="302" spans="2:13">
      <c r="B302" s="116"/>
      <c r="C302" s="117"/>
      <c r="D302" s="117"/>
      <c r="E302" s="117"/>
      <c r="F302" s="117"/>
      <c r="G302" s="117"/>
      <c r="H302" s="117"/>
      <c r="I302" s="117"/>
      <c r="J302" s="117"/>
      <c r="K302" s="117"/>
      <c r="L302" s="117"/>
      <c r="M302" s="117"/>
    </row>
    <row r="303" spans="2:13">
      <c r="C303" s="1"/>
      <c r="D303" s="1"/>
      <c r="E303" s="1"/>
    </row>
    <row r="304" spans="2:13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C401" s="1"/>
      <c r="D401" s="1"/>
      <c r="E401" s="1"/>
    </row>
    <row r="402" spans="2:5">
      <c r="B402" s="41"/>
      <c r="C402" s="1"/>
      <c r="D402" s="1"/>
      <c r="E402" s="1"/>
    </row>
    <row r="403" spans="2:5">
      <c r="B403" s="41"/>
      <c r="C403" s="1"/>
      <c r="D403" s="1"/>
      <c r="E403" s="1"/>
    </row>
    <row r="404" spans="2:5">
      <c r="B404" s="3"/>
      <c r="C404" s="1"/>
      <c r="D404" s="1"/>
      <c r="E404" s="1"/>
    </row>
  </sheetData>
  <sheetProtection sheet="1" objects="1" scenarios="1"/>
  <mergeCells count="2">
    <mergeCell ref="B6:M6"/>
    <mergeCell ref="B7:M7"/>
  </mergeCells>
  <phoneticPr fontId="3" type="noConversion"/>
  <dataValidations count="1">
    <dataValidation allowBlank="1" showInputMessage="1" showErrorMessage="1" sqref="A1:B1048576 C5:C1048576 D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גיליון17">
    <tabColor indexed="43"/>
    <pageSetUpPr fitToPage="1"/>
  </sheetPr>
  <dimension ref="B1:K637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8.140625" style="2" bestFit="1" customWidth="1"/>
    <col min="3" max="3" width="55.85546875" style="2" customWidth="1"/>
    <col min="4" max="4" width="12.28515625" style="1" bestFit="1" customWidth="1"/>
    <col min="5" max="5" width="11.28515625" style="1" bestFit="1" customWidth="1"/>
    <col min="6" max="7" width="13.140625" style="1" bestFit="1" customWidth="1"/>
    <col min="8" max="8" width="10.140625" style="1" bestFit="1" customWidth="1"/>
    <col min="9" max="9" width="9" style="1" bestFit="1" customWidth="1"/>
    <col min="10" max="10" width="9.140625" style="1" bestFit="1" customWidth="1"/>
    <col min="11" max="11" width="9" style="1" bestFit="1" customWidth="1"/>
    <col min="12" max="16384" width="9.140625" style="1"/>
  </cols>
  <sheetData>
    <row r="1" spans="2:11">
      <c r="B1" s="46" t="s">
        <v>142</v>
      </c>
      <c r="C1" s="67" t="s" vm="1">
        <v>224</v>
      </c>
    </row>
    <row r="2" spans="2:11">
      <c r="B2" s="46" t="s">
        <v>141</v>
      </c>
      <c r="C2" s="67" t="s">
        <v>225</v>
      </c>
    </row>
    <row r="3" spans="2:11">
      <c r="B3" s="46" t="s">
        <v>143</v>
      </c>
      <c r="C3" s="67" t="s">
        <v>226</v>
      </c>
    </row>
    <row r="4" spans="2:11">
      <c r="B4" s="46" t="s">
        <v>144</v>
      </c>
      <c r="C4" s="67">
        <v>2207</v>
      </c>
    </row>
    <row r="6" spans="2:11" ht="26.25" customHeight="1">
      <c r="B6" s="153" t="s">
        <v>170</v>
      </c>
      <c r="C6" s="154"/>
      <c r="D6" s="154"/>
      <c r="E6" s="154"/>
      <c r="F6" s="154"/>
      <c r="G6" s="154"/>
      <c r="H6" s="154"/>
      <c r="I6" s="154"/>
      <c r="J6" s="154"/>
      <c r="K6" s="155"/>
    </row>
    <row r="7" spans="2:11" ht="26.25" customHeight="1">
      <c r="B7" s="153" t="s">
        <v>94</v>
      </c>
      <c r="C7" s="154"/>
      <c r="D7" s="154"/>
      <c r="E7" s="154"/>
      <c r="F7" s="154"/>
      <c r="G7" s="154"/>
      <c r="H7" s="154"/>
      <c r="I7" s="154"/>
      <c r="J7" s="154"/>
      <c r="K7" s="155"/>
    </row>
    <row r="8" spans="2:11" s="3" customFormat="1" ht="78.75">
      <c r="B8" s="21" t="s">
        <v>112</v>
      </c>
      <c r="C8" s="29" t="s">
        <v>44</v>
      </c>
      <c r="D8" s="29" t="s">
        <v>99</v>
      </c>
      <c r="E8" s="29" t="s">
        <v>100</v>
      </c>
      <c r="F8" s="29" t="s">
        <v>201</v>
      </c>
      <c r="G8" s="29" t="s">
        <v>200</v>
      </c>
      <c r="H8" s="29" t="s">
        <v>107</v>
      </c>
      <c r="I8" s="29" t="s">
        <v>57</v>
      </c>
      <c r="J8" s="29" t="s">
        <v>145</v>
      </c>
      <c r="K8" s="30" t="s">
        <v>147</v>
      </c>
    </row>
    <row r="9" spans="2:11" s="3" customFormat="1" ht="21" customHeight="1">
      <c r="B9" s="14"/>
      <c r="C9" s="15"/>
      <c r="D9" s="15"/>
      <c r="E9" s="31" t="s">
        <v>21</v>
      </c>
      <c r="F9" s="31" t="s">
        <v>208</v>
      </c>
      <c r="G9" s="31"/>
      <c r="H9" s="31" t="s">
        <v>204</v>
      </c>
      <c r="I9" s="31" t="s">
        <v>19</v>
      </c>
      <c r="J9" s="31" t="s">
        <v>19</v>
      </c>
      <c r="K9" s="32" t="s">
        <v>19</v>
      </c>
    </row>
    <row r="10" spans="2:11" s="4" customFormat="1" ht="18" customHeight="1">
      <c r="B10" s="17"/>
      <c r="C10" s="18" t="s">
        <v>0</v>
      </c>
      <c r="D10" s="18" t="s">
        <v>2</v>
      </c>
      <c r="E10" s="18" t="s">
        <v>3</v>
      </c>
      <c r="F10" s="18" t="s">
        <v>4</v>
      </c>
      <c r="G10" s="18" t="s">
        <v>5</v>
      </c>
      <c r="H10" s="18" t="s">
        <v>6</v>
      </c>
      <c r="I10" s="18" t="s">
        <v>7</v>
      </c>
      <c r="J10" s="18" t="s">
        <v>8</v>
      </c>
      <c r="K10" s="19" t="s">
        <v>9</v>
      </c>
    </row>
    <row r="11" spans="2:11" s="4" customFormat="1" ht="18" customHeight="1">
      <c r="B11" s="84" t="s">
        <v>1780</v>
      </c>
      <c r="C11" s="85"/>
      <c r="D11" s="85"/>
      <c r="E11" s="85"/>
      <c r="F11" s="87"/>
      <c r="G11" s="89"/>
      <c r="H11" s="87">
        <f>H12+H22</f>
        <v>60918.03402020011</v>
      </c>
      <c r="I11" s="85"/>
      <c r="J11" s="90">
        <f>IFERROR(H11/$H$11,0)</f>
        <v>1</v>
      </c>
      <c r="K11" s="90">
        <f>H11/'סכום נכסי הקרן'!$C$42</f>
        <v>1.9215902992731192E-2</v>
      </c>
    </row>
    <row r="12" spans="2:11" ht="21" customHeight="1">
      <c r="B12" s="70" t="s">
        <v>1781</v>
      </c>
      <c r="C12" s="71"/>
      <c r="D12" s="71"/>
      <c r="E12" s="71"/>
      <c r="F12" s="79"/>
      <c r="G12" s="81"/>
      <c r="H12" s="79">
        <v>5355.3983031080015</v>
      </c>
      <c r="I12" s="71"/>
      <c r="J12" s="80">
        <f t="shared" ref="J12:J75" si="0">IFERROR(H12/$H$11,0)</f>
        <v>8.7911541947203659E-2</v>
      </c>
      <c r="K12" s="80">
        <f>H12/'סכום נכסי הקרן'!$C$42</f>
        <v>1.6892996619988845E-3</v>
      </c>
    </row>
    <row r="13" spans="2:11">
      <c r="B13" s="86" t="s">
        <v>188</v>
      </c>
      <c r="C13" s="71"/>
      <c r="D13" s="71"/>
      <c r="E13" s="71"/>
      <c r="F13" s="79"/>
      <c r="G13" s="81"/>
      <c r="H13" s="79">
        <v>1757.6457700000003</v>
      </c>
      <c r="I13" s="71"/>
      <c r="J13" s="80">
        <f t="shared" si="0"/>
        <v>2.8852634499287582E-2</v>
      </c>
      <c r="K13" s="80">
        <f>H13/'סכום נכסי הקרן'!$C$42</f>
        <v>5.5442942562303947E-4</v>
      </c>
    </row>
    <row r="14" spans="2:11">
      <c r="B14" s="75" t="s">
        <v>1782</v>
      </c>
      <c r="C14" s="69">
        <v>5277</v>
      </c>
      <c r="D14" s="82" t="s">
        <v>128</v>
      </c>
      <c r="E14" s="94">
        <v>42481</v>
      </c>
      <c r="F14" s="76">
        <v>416420.53000000009</v>
      </c>
      <c r="G14" s="78">
        <v>110.3777</v>
      </c>
      <c r="H14" s="76">
        <v>1757.6457700000003</v>
      </c>
      <c r="I14" s="77">
        <v>1.7269472140762463E-3</v>
      </c>
      <c r="J14" s="77">
        <f t="shared" si="0"/>
        <v>2.8852634499287582E-2</v>
      </c>
      <c r="K14" s="77">
        <f>H14/'סכום נכסי הקרן'!$C$42</f>
        <v>5.5442942562303947E-4</v>
      </c>
    </row>
    <row r="15" spans="2:11">
      <c r="B15" s="72"/>
      <c r="C15" s="69"/>
      <c r="D15" s="69"/>
      <c r="E15" s="69"/>
      <c r="F15" s="76"/>
      <c r="G15" s="78"/>
      <c r="H15" s="69"/>
      <c r="I15" s="69"/>
      <c r="J15" s="77"/>
      <c r="K15" s="69"/>
    </row>
    <row r="16" spans="2:11">
      <c r="B16" s="72" t="s">
        <v>190</v>
      </c>
      <c r="C16" s="69"/>
      <c r="D16" s="69"/>
      <c r="E16" s="69"/>
      <c r="F16" s="76"/>
      <c r="G16" s="78"/>
      <c r="H16" s="76">
        <v>24.130003108000004</v>
      </c>
      <c r="I16" s="69"/>
      <c r="J16" s="77">
        <f t="shared" si="0"/>
        <v>3.9610607098710077E-4</v>
      </c>
      <c r="K16" s="77">
        <f>H16/'סכום נכסי הקרן'!$C$42</f>
        <v>7.6115358349200235E-6</v>
      </c>
    </row>
    <row r="17" spans="2:11">
      <c r="B17" s="75" t="s">
        <v>1783</v>
      </c>
      <c r="C17" s="69">
        <v>992880</v>
      </c>
      <c r="D17" s="82" t="s">
        <v>129</v>
      </c>
      <c r="E17" s="138">
        <v>45158</v>
      </c>
      <c r="F17" s="76">
        <v>13.473858999999999</v>
      </c>
      <c r="G17" s="127">
        <v>179087.5435</v>
      </c>
      <c r="H17" s="76">
        <v>24.130003108000004</v>
      </c>
      <c r="I17" s="77">
        <v>9.7011784792239057E-9</v>
      </c>
      <c r="J17" s="77">
        <f t="shared" si="0"/>
        <v>3.9610607098710077E-4</v>
      </c>
      <c r="K17" s="77">
        <f>H17/'סכום נכסי הקרן'!$C$42</f>
        <v>7.6115358349200235E-6</v>
      </c>
    </row>
    <row r="18" spans="2:11">
      <c r="B18" s="72"/>
      <c r="C18" s="69"/>
      <c r="D18" s="69"/>
      <c r="E18" s="69"/>
      <c r="F18" s="76"/>
      <c r="G18" s="78"/>
      <c r="H18" s="69"/>
      <c r="I18" s="69"/>
      <c r="J18" s="77"/>
      <c r="K18" s="69"/>
    </row>
    <row r="19" spans="2:11">
      <c r="B19" s="86" t="s">
        <v>192</v>
      </c>
      <c r="C19" s="71"/>
      <c r="D19" s="71"/>
      <c r="E19" s="71"/>
      <c r="F19" s="79"/>
      <c r="G19" s="81"/>
      <c r="H19" s="79">
        <v>3573.6225300000006</v>
      </c>
      <c r="I19" s="71"/>
      <c r="J19" s="80">
        <f t="shared" si="0"/>
        <v>5.8662801376928968E-2</v>
      </c>
      <c r="K19" s="80">
        <f>H19/'סכום נכסי הקרן'!$C$42</f>
        <v>1.1272587005409249E-3</v>
      </c>
    </row>
    <row r="20" spans="2:11">
      <c r="B20" s="75" t="s">
        <v>1784</v>
      </c>
      <c r="C20" s="69">
        <v>5322</v>
      </c>
      <c r="D20" s="82" t="s">
        <v>130</v>
      </c>
      <c r="E20" s="94">
        <v>42527</v>
      </c>
      <c r="F20" s="76">
        <v>373319.62000000005</v>
      </c>
      <c r="G20" s="78">
        <v>236.17859999999999</v>
      </c>
      <c r="H20" s="76">
        <v>3573.6225300000006</v>
      </c>
      <c r="I20" s="77">
        <v>4.0460446400000004E-3</v>
      </c>
      <c r="J20" s="77">
        <f t="shared" si="0"/>
        <v>5.8662801376928968E-2</v>
      </c>
      <c r="K20" s="77">
        <f>H20/'סכום נכסי הקרן'!$C$42</f>
        <v>1.1272587005409249E-3</v>
      </c>
    </row>
    <row r="21" spans="2:11">
      <c r="B21" s="72"/>
      <c r="C21" s="69"/>
      <c r="D21" s="69"/>
      <c r="E21" s="69"/>
      <c r="F21" s="76"/>
      <c r="G21" s="78"/>
      <c r="H21" s="69"/>
      <c r="I21" s="69"/>
      <c r="J21" s="77"/>
      <c r="K21" s="69"/>
    </row>
    <row r="22" spans="2:11" ht="16.5" customHeight="1">
      <c r="B22" s="70" t="s">
        <v>1785</v>
      </c>
      <c r="C22" s="71"/>
      <c r="D22" s="71"/>
      <c r="E22" s="71"/>
      <c r="F22" s="79"/>
      <c r="G22" s="81"/>
      <c r="H22" s="79">
        <f>H23+H28+H33</f>
        <v>55562.635717092111</v>
      </c>
      <c r="I22" s="71"/>
      <c r="J22" s="80">
        <f t="shared" si="0"/>
        <v>0.91208845805279637</v>
      </c>
      <c r="K22" s="80">
        <f>H22/'סכום נכסי הקרן'!$C$42</f>
        <v>1.7526603330732308E-2</v>
      </c>
    </row>
    <row r="23" spans="2:11" ht="16.5" customHeight="1">
      <c r="B23" s="86" t="s">
        <v>1786</v>
      </c>
      <c r="C23" s="69"/>
      <c r="D23" s="69"/>
      <c r="E23" s="69"/>
      <c r="F23" s="76"/>
      <c r="G23" s="78"/>
      <c r="H23" s="76">
        <v>38.994223129000005</v>
      </c>
      <c r="I23" s="69"/>
      <c r="J23" s="77">
        <f t="shared" si="0"/>
        <v>6.4010967780197441E-4</v>
      </c>
      <c r="K23" s="77">
        <f>H23/'סכום נכסי הקרן'!$C$42</f>
        <v>1.2300285473351158E-5</v>
      </c>
    </row>
    <row r="24" spans="2:11" ht="16.5" customHeight="1">
      <c r="B24" s="75" t="s">
        <v>1787</v>
      </c>
      <c r="C24" s="69" t="s">
        <v>1788</v>
      </c>
      <c r="D24" s="82" t="s">
        <v>128</v>
      </c>
      <c r="E24" s="94">
        <v>44616</v>
      </c>
      <c r="F24" s="76">
        <v>5.7912000000000008</v>
      </c>
      <c r="G24" s="78">
        <v>98026.36</v>
      </c>
      <c r="H24" s="76">
        <v>21.708475392000004</v>
      </c>
      <c r="I24" s="77">
        <v>7.6980409191489369E-6</v>
      </c>
      <c r="J24" s="77">
        <f t="shared" si="0"/>
        <v>3.5635548226657453E-4</v>
      </c>
      <c r="K24" s="77">
        <f>H24/'סכום נכסי הקרן'!$C$42</f>
        <v>6.847692378162437E-6</v>
      </c>
    </row>
    <row r="25" spans="2:11">
      <c r="B25" s="75" t="s">
        <v>1789</v>
      </c>
      <c r="C25" s="69">
        <v>9628</v>
      </c>
      <c r="D25" s="82" t="s">
        <v>128</v>
      </c>
      <c r="E25" s="94">
        <v>45103</v>
      </c>
      <c r="F25" s="76">
        <v>1.9549550000000002</v>
      </c>
      <c r="G25" s="78">
        <v>126473.8</v>
      </c>
      <c r="H25" s="76">
        <v>9.4548558340000017</v>
      </c>
      <c r="I25" s="77">
        <v>6.4220515556847138E-5</v>
      </c>
      <c r="J25" s="77">
        <f t="shared" si="0"/>
        <v>1.5520618788953069E-4</v>
      </c>
      <c r="K25" s="77">
        <f>H25/'סכום נכסי הקרן'!$C$42</f>
        <v>2.9824270503568326E-6</v>
      </c>
    </row>
    <row r="26" spans="2:11">
      <c r="B26" s="75" t="s">
        <v>1790</v>
      </c>
      <c r="C26" s="69">
        <v>9768</v>
      </c>
      <c r="D26" s="82" t="s">
        <v>128</v>
      </c>
      <c r="E26" s="94">
        <v>45103</v>
      </c>
      <c r="F26" s="76">
        <v>1.6206670000000003</v>
      </c>
      <c r="G26" s="78">
        <v>126356.95</v>
      </c>
      <c r="H26" s="76">
        <v>7.8308919030000013</v>
      </c>
      <c r="I26" s="77">
        <v>5.3190014116570587E-5</v>
      </c>
      <c r="J26" s="77">
        <f t="shared" si="0"/>
        <v>1.2854800764586916E-4</v>
      </c>
      <c r="K26" s="77">
        <f>H26/'סכום נכסי הקרן'!$C$42</f>
        <v>2.4701660448318894E-6</v>
      </c>
    </row>
    <row r="27" spans="2:11">
      <c r="B27" s="72"/>
      <c r="C27" s="69"/>
      <c r="D27" s="69"/>
      <c r="E27" s="69"/>
      <c r="F27" s="76"/>
      <c r="G27" s="78"/>
      <c r="H27" s="69"/>
      <c r="I27" s="69"/>
      <c r="J27" s="77"/>
      <c r="K27" s="69"/>
    </row>
    <row r="28" spans="2:11">
      <c r="B28" s="86" t="s">
        <v>191</v>
      </c>
      <c r="C28" s="71"/>
      <c r="D28" s="71"/>
      <c r="E28" s="71"/>
      <c r="F28" s="79"/>
      <c r="G28" s="81"/>
      <c r="H28" s="79">
        <v>8838.6704600000012</v>
      </c>
      <c r="I28" s="71"/>
      <c r="J28" s="80">
        <f t="shared" si="0"/>
        <v>0.1450911967557775</v>
      </c>
      <c r="K28" s="80">
        <f>H28/'סכום נכסי הקרן'!$C$42</f>
        <v>2.7880583619582949E-3</v>
      </c>
    </row>
    <row r="29" spans="2:11">
      <c r="B29" s="75" t="s">
        <v>1791</v>
      </c>
      <c r="C29" s="69">
        <v>5343</v>
      </c>
      <c r="D29" s="82" t="s">
        <v>128</v>
      </c>
      <c r="E29" s="94">
        <v>43382</v>
      </c>
      <c r="F29" s="76">
        <v>429545.65000000008</v>
      </c>
      <c r="G29" s="78">
        <v>177.60820000000001</v>
      </c>
      <c r="H29" s="76">
        <v>2917.3613</v>
      </c>
      <c r="I29" s="77">
        <v>3.3581064181085591E-3</v>
      </c>
      <c r="J29" s="77">
        <f t="shared" si="0"/>
        <v>4.7889945020757198E-2</v>
      </c>
      <c r="K29" s="77">
        <f>H29/'סכום נכסי הקרן'!$C$42</f>
        <v>9.2024853784610059E-4</v>
      </c>
    </row>
    <row r="30" spans="2:11">
      <c r="B30" s="75" t="s">
        <v>1792</v>
      </c>
      <c r="C30" s="69">
        <v>5299</v>
      </c>
      <c r="D30" s="82" t="s">
        <v>128</v>
      </c>
      <c r="E30" s="94">
        <v>42831</v>
      </c>
      <c r="F30" s="76">
        <v>1083885.8500000003</v>
      </c>
      <c r="G30" s="78">
        <v>142.0685</v>
      </c>
      <c r="H30" s="76">
        <v>5888.4260500000009</v>
      </c>
      <c r="I30" s="77">
        <v>1.4627533333333334E-3</v>
      </c>
      <c r="J30" s="77">
        <f t="shared" si="0"/>
        <v>9.6661459036045533E-2</v>
      </c>
      <c r="K30" s="77">
        <f>H30/'סכום נכסי הקרן'!$C$42</f>
        <v>1.8574372199725109E-3</v>
      </c>
    </row>
    <row r="31" spans="2:11">
      <c r="B31" s="75" t="s">
        <v>1793</v>
      </c>
      <c r="C31" s="69">
        <v>53431</v>
      </c>
      <c r="D31" s="82" t="s">
        <v>128</v>
      </c>
      <c r="E31" s="94">
        <v>43382</v>
      </c>
      <c r="F31" s="76">
        <v>3269.5300000000007</v>
      </c>
      <c r="G31" s="78">
        <v>263.0086</v>
      </c>
      <c r="H31" s="76">
        <v>32.883110000000009</v>
      </c>
      <c r="I31" s="77">
        <v>3.3581064181085591E-3</v>
      </c>
      <c r="J31" s="77">
        <f t="shared" si="0"/>
        <v>5.3979269897475902E-4</v>
      </c>
      <c r="K31" s="77">
        <f>H31/'סכום נכסי הקרן'!$C$42</f>
        <v>1.0372604139683519E-5</v>
      </c>
    </row>
    <row r="32" spans="2:11">
      <c r="B32" s="72"/>
      <c r="C32" s="69"/>
      <c r="D32" s="69"/>
      <c r="E32" s="69"/>
      <c r="F32" s="76"/>
      <c r="G32" s="78"/>
      <c r="H32" s="69"/>
      <c r="I32" s="69"/>
      <c r="J32" s="77"/>
      <c r="K32" s="69"/>
    </row>
    <row r="33" spans="2:11">
      <c r="B33" s="86" t="s">
        <v>192</v>
      </c>
      <c r="C33" s="71"/>
      <c r="D33" s="71"/>
      <c r="E33" s="71"/>
      <c r="F33" s="79"/>
      <c r="G33" s="81"/>
      <c r="H33" s="79">
        <f>SUM(H34:H80)</f>
        <v>46684.971033963106</v>
      </c>
      <c r="I33" s="71"/>
      <c r="J33" s="80">
        <f t="shared" si="0"/>
        <v>0.7663571516192168</v>
      </c>
      <c r="K33" s="80">
        <f>H33/'סכום נכסי הקרן'!$C$42</f>
        <v>1.472624468330066E-2</v>
      </c>
    </row>
    <row r="34" spans="2:11">
      <c r="B34" s="75" t="s">
        <v>1794</v>
      </c>
      <c r="C34" s="69">
        <v>5238</v>
      </c>
      <c r="D34" s="82" t="s">
        <v>130</v>
      </c>
      <c r="E34" s="94">
        <v>43221</v>
      </c>
      <c r="F34" s="76">
        <v>28780.313501000004</v>
      </c>
      <c r="G34" s="78">
        <v>92.749899999999997</v>
      </c>
      <c r="H34" s="76">
        <v>108.19228405600002</v>
      </c>
      <c r="I34" s="77">
        <v>5.996733210291479E-6</v>
      </c>
      <c r="J34" s="77">
        <f t="shared" si="0"/>
        <v>1.7760304611951858E-3</v>
      </c>
      <c r="K34" s="77">
        <f>H34/'סכום נכסי הקרן'!$C$42</f>
        <v>3.412802905446233E-5</v>
      </c>
    </row>
    <row r="35" spans="2:11">
      <c r="B35" s="75" t="s">
        <v>1795</v>
      </c>
      <c r="C35" s="69">
        <v>7070</v>
      </c>
      <c r="D35" s="82" t="s">
        <v>130</v>
      </c>
      <c r="E35" s="94">
        <v>44075</v>
      </c>
      <c r="F35" s="76">
        <v>69783.401473000005</v>
      </c>
      <c r="G35" s="78">
        <v>101.9179</v>
      </c>
      <c r="H35" s="76">
        <v>288.26367571200001</v>
      </c>
      <c r="I35" s="77">
        <v>9.5542293245486173E-6</v>
      </c>
      <c r="J35" s="77">
        <f t="shared" si="0"/>
        <v>4.7319924279961697E-3</v>
      </c>
      <c r="K35" s="77">
        <f>H35/'סכום נכסי הקרן'!$C$42</f>
        <v>9.0929507458712946E-5</v>
      </c>
    </row>
    <row r="36" spans="2:11">
      <c r="B36" s="75" t="s">
        <v>1796</v>
      </c>
      <c r="C36" s="69">
        <v>5339</v>
      </c>
      <c r="D36" s="82" t="s">
        <v>128</v>
      </c>
      <c r="E36" s="94">
        <v>42916</v>
      </c>
      <c r="F36" s="76">
        <v>41103.656856000009</v>
      </c>
      <c r="G36" s="78">
        <v>77.658199999999994</v>
      </c>
      <c r="H36" s="76">
        <v>122.06345682600001</v>
      </c>
      <c r="I36" s="77">
        <v>2.7988051401453518E-5</v>
      </c>
      <c r="J36" s="77">
        <f t="shared" si="0"/>
        <v>2.0037327006568267E-3</v>
      </c>
      <c r="K36" s="77">
        <f>H36/'סכום נכסי הקרן'!$C$42</f>
        <v>3.8503533199184871E-5</v>
      </c>
    </row>
    <row r="37" spans="2:11">
      <c r="B37" s="75" t="s">
        <v>1797</v>
      </c>
      <c r="C37" s="69">
        <v>60831</v>
      </c>
      <c r="D37" s="82" t="s">
        <v>128</v>
      </c>
      <c r="E37" s="94">
        <v>42555</v>
      </c>
      <c r="F37" s="76">
        <v>94574.627919999999</v>
      </c>
      <c r="G37" s="78">
        <v>100</v>
      </c>
      <c r="H37" s="76">
        <v>361.65337719999997</v>
      </c>
      <c r="I37" s="77">
        <v>6.4585459999999997E-5</v>
      </c>
      <c r="J37" s="77">
        <f t="shared" si="0"/>
        <v>5.9367210878814233E-3</v>
      </c>
      <c r="K37" s="77">
        <f>H37/'סכום נכסי הקרן'!$C$42</f>
        <v>1.1407945651963102E-4</v>
      </c>
    </row>
    <row r="38" spans="2:11">
      <c r="B38" s="75" t="s">
        <v>1798</v>
      </c>
      <c r="C38" s="69">
        <v>8400</v>
      </c>
      <c r="D38" s="82" t="s">
        <v>128</v>
      </c>
      <c r="E38" s="94">
        <v>44544</v>
      </c>
      <c r="F38" s="76">
        <v>6043.7335240000011</v>
      </c>
      <c r="G38" s="78">
        <v>112.6778</v>
      </c>
      <c r="H38" s="76">
        <v>26.041233401000007</v>
      </c>
      <c r="I38" s="77">
        <v>1.5475111645497795E-5</v>
      </c>
      <c r="J38" s="77">
        <f t="shared" si="0"/>
        <v>4.2747987225531385E-4</v>
      </c>
      <c r="K38" s="77">
        <f>H38/'סכום נכסי הקרן'!$C$42</f>
        <v>8.2144117566032327E-6</v>
      </c>
    </row>
    <row r="39" spans="2:11">
      <c r="B39" s="75" t="s">
        <v>1799</v>
      </c>
      <c r="C39" s="69">
        <v>5291</v>
      </c>
      <c r="D39" s="82" t="s">
        <v>128</v>
      </c>
      <c r="E39" s="94">
        <v>42787</v>
      </c>
      <c r="F39" s="76">
        <v>1363925.2500000002</v>
      </c>
      <c r="G39" s="78">
        <v>63.126199999999997</v>
      </c>
      <c r="H39" s="76">
        <v>3292.4417500000004</v>
      </c>
      <c r="I39" s="77">
        <v>5.1421202187416405E-4</v>
      </c>
      <c r="J39" s="77">
        <f t="shared" si="0"/>
        <v>5.4047078224951306E-2</v>
      </c>
      <c r="K39" s="77">
        <f>H39/'סכום נכסי הקרן'!$C$42</f>
        <v>1.0385634122112187E-3</v>
      </c>
    </row>
    <row r="40" spans="2:11">
      <c r="B40" s="75" t="s">
        <v>1800</v>
      </c>
      <c r="C40" s="69">
        <v>5281</v>
      </c>
      <c r="D40" s="82" t="s">
        <v>128</v>
      </c>
      <c r="E40" s="94">
        <v>42603</v>
      </c>
      <c r="F40" s="76">
        <v>1399367.2200000002</v>
      </c>
      <c r="G40" s="78">
        <v>25.8505</v>
      </c>
      <c r="H40" s="76">
        <v>1383.3068400000004</v>
      </c>
      <c r="I40" s="77">
        <v>4.201687470588235E-4</v>
      </c>
      <c r="J40" s="77">
        <f t="shared" si="0"/>
        <v>2.2707673716806143E-2</v>
      </c>
      <c r="K40" s="77">
        <f>H40/'סכום נכסי הקרן'!$C$42</f>
        <v>4.3634845533273856E-4</v>
      </c>
    </row>
    <row r="41" spans="2:11">
      <c r="B41" s="75" t="s">
        <v>1801</v>
      </c>
      <c r="C41" s="69">
        <v>5302</v>
      </c>
      <c r="D41" s="82" t="s">
        <v>128</v>
      </c>
      <c r="E41" s="94">
        <v>42948</v>
      </c>
      <c r="F41" s="76">
        <v>1382702.5100000002</v>
      </c>
      <c r="G41" s="78">
        <v>112.2777</v>
      </c>
      <c r="H41" s="76">
        <v>5936.6321700000008</v>
      </c>
      <c r="I41" s="77">
        <v>7.0172081702127653E-5</v>
      </c>
      <c r="J41" s="77">
        <f t="shared" si="0"/>
        <v>9.7452786608829889E-2</v>
      </c>
      <c r="K41" s="77">
        <f>H41/'סכום נכסי הקרן'!$C$42</f>
        <v>1.8726432938466085E-3</v>
      </c>
    </row>
    <row r="42" spans="2:11">
      <c r="B42" s="75" t="s">
        <v>1802</v>
      </c>
      <c r="C42" s="69">
        <v>8314</v>
      </c>
      <c r="D42" s="82" t="s">
        <v>128</v>
      </c>
      <c r="E42" s="94">
        <v>44264</v>
      </c>
      <c r="F42" s="76">
        <v>7845.065665000001</v>
      </c>
      <c r="G42" s="78">
        <v>102.0946</v>
      </c>
      <c r="H42" s="76">
        <v>30.627901266000006</v>
      </c>
      <c r="I42" s="77">
        <v>1.3921877161890189E-5</v>
      </c>
      <c r="J42" s="77">
        <f t="shared" si="0"/>
        <v>5.0277231953749441E-4</v>
      </c>
      <c r="K42" s="77">
        <f>H42/'סכום נכסי הקרן'!$C$42</f>
        <v>9.6612241196629421E-6</v>
      </c>
    </row>
    <row r="43" spans="2:11">
      <c r="B43" s="75" t="s">
        <v>1803</v>
      </c>
      <c r="C43" s="69">
        <v>9730</v>
      </c>
      <c r="D43" s="82" t="s">
        <v>131</v>
      </c>
      <c r="E43" s="94">
        <v>45146</v>
      </c>
      <c r="F43" s="76">
        <v>4948.3944890000012</v>
      </c>
      <c r="G43" s="78">
        <v>100</v>
      </c>
      <c r="H43" s="76">
        <v>23.148094585000003</v>
      </c>
      <c r="I43" s="77">
        <v>1.9793577942044088E-5</v>
      </c>
      <c r="J43" s="77">
        <f t="shared" si="0"/>
        <v>3.7998755142564536E-4</v>
      </c>
      <c r="K43" s="77">
        <f>H43/'סכום נכסי הקרן'!$C$42</f>
        <v>7.3018039266406561E-6</v>
      </c>
    </row>
    <row r="44" spans="2:11">
      <c r="B44" s="75" t="s">
        <v>1804</v>
      </c>
      <c r="C44" s="69">
        <v>9011</v>
      </c>
      <c r="D44" s="82" t="s">
        <v>131</v>
      </c>
      <c r="E44" s="94">
        <v>44644</v>
      </c>
      <c r="F44" s="76">
        <v>25457.586009000006</v>
      </c>
      <c r="G44" s="78">
        <v>104.8567</v>
      </c>
      <c r="H44" s="76">
        <v>124.87179051500001</v>
      </c>
      <c r="I44" s="77">
        <v>3.1015577971890542E-5</v>
      </c>
      <c r="J44" s="77">
        <f t="shared" si="0"/>
        <v>2.0498329029067677E-3</v>
      </c>
      <c r="K44" s="77">
        <f>H44/'סכום נכסי הקרן'!$C$42</f>
        <v>3.9389390213565024E-5</v>
      </c>
    </row>
    <row r="45" spans="2:11">
      <c r="B45" s="75" t="s">
        <v>1805</v>
      </c>
      <c r="C45" s="69">
        <v>5290</v>
      </c>
      <c r="D45" s="82" t="s">
        <v>128</v>
      </c>
      <c r="E45" s="94">
        <v>42359</v>
      </c>
      <c r="F45" s="76">
        <v>1562366.0600000003</v>
      </c>
      <c r="G45" s="78">
        <v>53.7121</v>
      </c>
      <c r="H45" s="76">
        <v>3209.0228700000007</v>
      </c>
      <c r="I45" s="77">
        <v>3.2736400909685122E-4</v>
      </c>
      <c r="J45" s="77">
        <f t="shared" si="0"/>
        <v>5.267771558313758E-2</v>
      </c>
      <c r="K45" s="77">
        <f>H45/'סכום נכסי הקרן'!$C$42</f>
        <v>1.012249872524256E-3</v>
      </c>
    </row>
    <row r="46" spans="2:11">
      <c r="B46" s="75" t="s">
        <v>1806</v>
      </c>
      <c r="C46" s="69">
        <v>5294</v>
      </c>
      <c r="D46" s="82" t="s">
        <v>131</v>
      </c>
      <c r="E46" s="94">
        <v>42646</v>
      </c>
      <c r="F46" s="76">
        <v>1405762.5100000002</v>
      </c>
      <c r="G46" s="78">
        <v>40.646500000000003</v>
      </c>
      <c r="H46" s="76">
        <v>2672.9205300000003</v>
      </c>
      <c r="I46" s="77">
        <v>2.3429374666666665E-3</v>
      </c>
      <c r="J46" s="77">
        <f t="shared" si="0"/>
        <v>4.3877327510498346E-2</v>
      </c>
      <c r="K46" s="77">
        <f>H46/'סכום נכסי הקרן'!$C$42</f>
        <v>8.4314246902203178E-4</v>
      </c>
    </row>
    <row r="47" spans="2:11">
      <c r="B47" s="75" t="s">
        <v>1807</v>
      </c>
      <c r="C47" s="69">
        <v>60832</v>
      </c>
      <c r="D47" s="82" t="s">
        <v>128</v>
      </c>
      <c r="E47" s="94">
        <v>42555</v>
      </c>
      <c r="F47" s="76">
        <v>1.7388625000000001E-2</v>
      </c>
      <c r="G47" s="78">
        <v>100</v>
      </c>
      <c r="H47" s="76">
        <v>6.6494102000000003E-5</v>
      </c>
      <c r="I47" s="77">
        <v>9.7653720000000005E-4</v>
      </c>
      <c r="J47" s="77">
        <f t="shared" si="0"/>
        <v>1.0915339450703694E-9</v>
      </c>
      <c r="K47" s="77">
        <f>H47/'סכום נכסי הקרן'!$C$42</f>
        <v>2.0974810401745397E-11</v>
      </c>
    </row>
    <row r="48" spans="2:11">
      <c r="B48" s="75" t="s">
        <v>1808</v>
      </c>
      <c r="C48" s="69">
        <v>9317</v>
      </c>
      <c r="D48" s="82" t="s">
        <v>130</v>
      </c>
      <c r="E48" s="94">
        <v>44545</v>
      </c>
      <c r="F48" s="76">
        <v>21498.425258000003</v>
      </c>
      <c r="G48" s="78">
        <v>107.0371</v>
      </c>
      <c r="H48" s="76">
        <v>93.267063335000017</v>
      </c>
      <c r="I48" s="77">
        <v>5.9446622858256406E-6</v>
      </c>
      <c r="J48" s="77">
        <f t="shared" si="0"/>
        <v>1.5310254973769039E-3</v>
      </c>
      <c r="K48" s="77">
        <f>H48/'סכום נכסי הקרן'!$C$42</f>
        <v>2.9420037436992606E-5</v>
      </c>
    </row>
    <row r="49" spans="2:11">
      <c r="B49" s="75" t="s">
        <v>1809</v>
      </c>
      <c r="C49" s="69">
        <v>60833</v>
      </c>
      <c r="D49" s="82" t="s">
        <v>128</v>
      </c>
      <c r="E49" s="94">
        <v>42555</v>
      </c>
      <c r="F49" s="76">
        <v>643293.92460000003</v>
      </c>
      <c r="G49" s="78">
        <v>100</v>
      </c>
      <c r="H49" s="76">
        <v>2459.9559679999998</v>
      </c>
      <c r="I49" s="77">
        <v>2.1938946000000001E-4</v>
      </c>
      <c r="J49" s="77">
        <f t="shared" si="0"/>
        <v>4.0381407699143591E-2</v>
      </c>
      <c r="K49" s="77">
        <f>H49/'סכום נכסי הקרן'!$C$42</f>
        <v>7.7596521305667169E-4</v>
      </c>
    </row>
    <row r="50" spans="2:11">
      <c r="B50" s="75" t="s">
        <v>1810</v>
      </c>
      <c r="C50" s="69">
        <v>60834</v>
      </c>
      <c r="D50" s="82" t="s">
        <v>128</v>
      </c>
      <c r="E50" s="94">
        <v>42555</v>
      </c>
      <c r="F50" s="76">
        <v>66052.657370000001</v>
      </c>
      <c r="G50" s="78">
        <v>100</v>
      </c>
      <c r="H50" s="76">
        <v>252.58536180000002</v>
      </c>
      <c r="I50" s="77">
        <v>2.2856214000000001E-4</v>
      </c>
      <c r="J50" s="77">
        <f t="shared" si="0"/>
        <v>4.1463150586285172E-3</v>
      </c>
      <c r="K50" s="77">
        <f>H50/'סכום נכסי הקרן'!$C$42</f>
        <v>7.9675187943906124E-5</v>
      </c>
    </row>
    <row r="51" spans="2:11">
      <c r="B51" s="75" t="s">
        <v>1811</v>
      </c>
      <c r="C51" s="69">
        <v>5295</v>
      </c>
      <c r="D51" s="82" t="s">
        <v>128</v>
      </c>
      <c r="E51" s="94">
        <v>42879</v>
      </c>
      <c r="F51" s="76">
        <v>918443.10000000009</v>
      </c>
      <c r="G51" s="78">
        <v>201.3614</v>
      </c>
      <c r="H51" s="76">
        <v>7072.0669400000015</v>
      </c>
      <c r="I51" s="77">
        <v>6.8261980405405411E-4</v>
      </c>
      <c r="J51" s="77">
        <f t="shared" si="0"/>
        <v>0.11609151630952076</v>
      </c>
      <c r="K51" s="77">
        <f>H51/'סכום נכסי הקרן'!$C$42</f>
        <v>2.2308033156828218E-3</v>
      </c>
    </row>
    <row r="52" spans="2:11">
      <c r="B52" s="75" t="s">
        <v>1812</v>
      </c>
      <c r="C52" s="69">
        <v>9157</v>
      </c>
      <c r="D52" s="82" t="s">
        <v>130</v>
      </c>
      <c r="E52" s="94">
        <v>44763</v>
      </c>
      <c r="F52" s="76">
        <v>3489.2528210000005</v>
      </c>
      <c r="G52" s="78">
        <v>95.172499999999999</v>
      </c>
      <c r="H52" s="76">
        <v>13.459571536000002</v>
      </c>
      <c r="I52" s="77">
        <v>8.7231313046006959E-6</v>
      </c>
      <c r="J52" s="77">
        <f t="shared" si="0"/>
        <v>2.2094559932017631E-4</v>
      </c>
      <c r="K52" s="77">
        <f>H52/'סכום נכסי הקרן'!$C$42</f>
        <v>4.2456692032073622E-6</v>
      </c>
    </row>
    <row r="53" spans="2:11">
      <c r="B53" s="75" t="s">
        <v>1813</v>
      </c>
      <c r="C53" s="69">
        <v>60837</v>
      </c>
      <c r="D53" s="82" t="s">
        <v>128</v>
      </c>
      <c r="E53" s="94">
        <v>42555</v>
      </c>
      <c r="F53" s="76">
        <v>76286.889179999998</v>
      </c>
      <c r="G53" s="78">
        <v>100</v>
      </c>
      <c r="H53" s="76">
        <v>291.7210642</v>
      </c>
      <c r="I53" s="77">
        <v>1.1684719E-4</v>
      </c>
      <c r="J53" s="77">
        <f t="shared" si="0"/>
        <v>4.7887471894327181E-3</v>
      </c>
      <c r="K53" s="77">
        <f>H53/'סכום נכסי הקרן'!$C$42</f>
        <v>9.2020101448853255E-5</v>
      </c>
    </row>
    <row r="54" spans="2:11">
      <c r="B54" s="75" t="s">
        <v>1814</v>
      </c>
      <c r="C54" s="69">
        <v>8410</v>
      </c>
      <c r="D54" s="82" t="s">
        <v>130</v>
      </c>
      <c r="E54" s="94">
        <v>44651</v>
      </c>
      <c r="F54" s="76">
        <v>5460.3389310000011</v>
      </c>
      <c r="G54" s="78">
        <v>121.9333</v>
      </c>
      <c r="H54" s="76">
        <v>26.985424075000001</v>
      </c>
      <c r="I54" s="77">
        <v>1.6546481592870689E-5</v>
      </c>
      <c r="J54" s="77">
        <f t="shared" si="0"/>
        <v>4.4297923445874455E-4</v>
      </c>
      <c r="K54" s="77">
        <f>H54/'סכום נכסי הקרן'!$C$42</f>
        <v>8.5122459971535615E-6</v>
      </c>
    </row>
    <row r="55" spans="2:11">
      <c r="B55" s="75" t="s">
        <v>1815</v>
      </c>
      <c r="C55" s="69">
        <v>8411</v>
      </c>
      <c r="D55" s="82" t="s">
        <v>130</v>
      </c>
      <c r="E55" s="94">
        <v>44651</v>
      </c>
      <c r="F55" s="76">
        <v>7768.572787000001</v>
      </c>
      <c r="G55" s="78">
        <v>104.4327</v>
      </c>
      <c r="H55" s="76">
        <v>32.882517854000007</v>
      </c>
      <c r="I55" s="77">
        <v>2.4819722389306032E-5</v>
      </c>
      <c r="J55" s="77">
        <f t="shared" si="0"/>
        <v>5.3978297860197413E-4</v>
      </c>
      <c r="K55" s="77">
        <f>H55/'סכום נכסי הקרן'!$C$42</f>
        <v>1.0372417353943031E-5</v>
      </c>
    </row>
    <row r="56" spans="2:11">
      <c r="B56" s="75" t="s">
        <v>1816</v>
      </c>
      <c r="C56" s="69">
        <v>9384</v>
      </c>
      <c r="D56" s="82" t="s">
        <v>130</v>
      </c>
      <c r="E56" s="94">
        <v>44910</v>
      </c>
      <c r="F56" s="76">
        <v>1414.4523180000003</v>
      </c>
      <c r="G56" s="78">
        <v>100.80459999999999</v>
      </c>
      <c r="H56" s="76">
        <v>5.7790437250000011</v>
      </c>
      <c r="I56" s="77">
        <v>9.6880295392945988E-6</v>
      </c>
      <c r="J56" s="77">
        <f t="shared" si="0"/>
        <v>9.4865893457489112E-5</v>
      </c>
      <c r="K56" s="77">
        <f>H56/'סכום נכסי הקרן'!$C$42</f>
        <v>1.8229338059978834E-6</v>
      </c>
    </row>
    <row r="57" spans="2:11">
      <c r="B57" s="75" t="s">
        <v>1817</v>
      </c>
      <c r="C57" s="69">
        <v>7017</v>
      </c>
      <c r="D57" s="82" t="s">
        <v>129</v>
      </c>
      <c r="E57" s="94">
        <v>43709</v>
      </c>
      <c r="F57" s="76">
        <v>64754.354757000016</v>
      </c>
      <c r="G57" s="78">
        <v>95.077365999999998</v>
      </c>
      <c r="H57" s="76">
        <v>61.566756882000007</v>
      </c>
      <c r="I57" s="77">
        <v>3.9245062887942285E-5</v>
      </c>
      <c r="J57" s="77">
        <f t="shared" si="0"/>
        <v>1.0106491102714311E-3</v>
      </c>
      <c r="K57" s="77">
        <f>H57/'סכום נכסי הקרן'!$C$42</f>
        <v>1.9420535262665907E-5</v>
      </c>
    </row>
    <row r="58" spans="2:11">
      <c r="B58" s="75" t="s">
        <v>1818</v>
      </c>
      <c r="C58" s="69">
        <v>9536</v>
      </c>
      <c r="D58" s="82" t="s">
        <v>129</v>
      </c>
      <c r="E58" s="94">
        <v>45015</v>
      </c>
      <c r="F58" s="76">
        <v>14905.041186000002</v>
      </c>
      <c r="G58" s="78">
        <v>106.155328</v>
      </c>
      <c r="H58" s="76">
        <v>15.822491184000002</v>
      </c>
      <c r="I58" s="77">
        <v>4.1402890109810668E-5</v>
      </c>
      <c r="J58" s="77">
        <f t="shared" si="0"/>
        <v>2.5973410728838268E-4</v>
      </c>
      <c r="K58" s="77">
        <f>H58/'סכום נכסי הקרן'!$C$42</f>
        <v>4.9910254095571972E-6</v>
      </c>
    </row>
    <row r="59" spans="2:11">
      <c r="B59" s="75" t="s">
        <v>1819</v>
      </c>
      <c r="C59" s="69">
        <v>60838</v>
      </c>
      <c r="D59" s="82" t="s">
        <v>128</v>
      </c>
      <c r="E59" s="94">
        <v>42555</v>
      </c>
      <c r="F59" s="76">
        <v>75081.927009999999</v>
      </c>
      <c r="G59" s="78">
        <v>100</v>
      </c>
      <c r="H59" s="76">
        <v>287.11328889999999</v>
      </c>
      <c r="I59" s="77">
        <v>3.5625340000000002E-5</v>
      </c>
      <c r="J59" s="77">
        <f t="shared" si="0"/>
        <v>4.7131082530469494E-3</v>
      </c>
      <c r="K59" s="77">
        <f>H59/'סכום נכסי הקרן'!$C$42</f>
        <v>9.056663098479096E-5</v>
      </c>
    </row>
    <row r="60" spans="2:11">
      <c r="B60" s="75" t="s">
        <v>1820</v>
      </c>
      <c r="C60" s="69">
        <v>9667</v>
      </c>
      <c r="D60" s="82" t="s">
        <v>128</v>
      </c>
      <c r="E60" s="94">
        <v>44959</v>
      </c>
      <c r="F60" s="76">
        <v>10818.223464999999</v>
      </c>
      <c r="G60" s="78">
        <v>100</v>
      </c>
      <c r="H60" s="76">
        <v>41.368886530000012</v>
      </c>
      <c r="I60" s="77">
        <v>1.236368394100387E-5</v>
      </c>
      <c r="J60" s="77">
        <f t="shared" si="0"/>
        <v>6.7909096534997013E-4</v>
      </c>
      <c r="K60" s="77">
        <f>H60/'סכום נכסי הקרן'!$C$42</f>
        <v>1.3049346113405204E-5</v>
      </c>
    </row>
    <row r="61" spans="2:11">
      <c r="B61" s="75" t="s">
        <v>1821</v>
      </c>
      <c r="C61" s="69">
        <v>9695</v>
      </c>
      <c r="D61" s="82" t="s">
        <v>128</v>
      </c>
      <c r="E61" s="94">
        <v>45108</v>
      </c>
      <c r="F61" s="76">
        <v>20284.171477000004</v>
      </c>
      <c r="G61" s="78">
        <v>100</v>
      </c>
      <c r="H61" s="76">
        <v>77.566671722000009</v>
      </c>
      <c r="I61" s="77">
        <v>1.6227335172583131E-5</v>
      </c>
      <c r="J61" s="77">
        <f t="shared" si="0"/>
        <v>1.2732957156214085E-3</v>
      </c>
      <c r="K61" s="77">
        <f>H61/'סכום נכסי הקרן'!$C$42</f>
        <v>2.4467526952441231E-5</v>
      </c>
    </row>
    <row r="62" spans="2:11">
      <c r="B62" s="75" t="s">
        <v>1822</v>
      </c>
      <c r="C62" s="69">
        <v>7085</v>
      </c>
      <c r="D62" s="82" t="s">
        <v>128</v>
      </c>
      <c r="E62" s="94">
        <v>43983</v>
      </c>
      <c r="F62" s="76">
        <v>47606.783930000005</v>
      </c>
      <c r="G62" s="78">
        <v>98.566800000000001</v>
      </c>
      <c r="H62" s="76">
        <v>179.439224924</v>
      </c>
      <c r="I62" s="77">
        <v>1.586892807358491E-5</v>
      </c>
      <c r="J62" s="77">
        <f t="shared" si="0"/>
        <v>2.945584633681692E-3</v>
      </c>
      <c r="K62" s="77">
        <f>H62/'סכום נכסי הקרן'!$C$42</f>
        <v>5.6602068577707042E-5</v>
      </c>
    </row>
    <row r="63" spans="2:11">
      <c r="B63" s="75" t="s">
        <v>1823</v>
      </c>
      <c r="C63" s="69">
        <v>608311</v>
      </c>
      <c r="D63" s="82" t="s">
        <v>128</v>
      </c>
      <c r="E63" s="94">
        <v>42555</v>
      </c>
      <c r="F63" s="76">
        <v>123121.81200000001</v>
      </c>
      <c r="G63" s="78">
        <v>100</v>
      </c>
      <c r="H63" s="76">
        <v>470.81780900000001</v>
      </c>
      <c r="I63" s="77">
        <v>1.1582798999999999E-4</v>
      </c>
      <c r="J63" s="77">
        <f t="shared" si="0"/>
        <v>7.7287098405683808E-3</v>
      </c>
      <c r="K63" s="77">
        <f>H63/'סכום נכסי הקרן'!$C$42</f>
        <v>1.4851413855532898E-4</v>
      </c>
    </row>
    <row r="64" spans="2:11">
      <c r="B64" s="75" t="s">
        <v>1824</v>
      </c>
      <c r="C64" s="69">
        <v>5287</v>
      </c>
      <c r="D64" s="82" t="s">
        <v>130</v>
      </c>
      <c r="E64" s="94">
        <v>42735</v>
      </c>
      <c r="F64" s="76">
        <v>19919.188984000004</v>
      </c>
      <c r="G64" s="78">
        <v>24.521899999999999</v>
      </c>
      <c r="H64" s="76">
        <v>19.797624748</v>
      </c>
      <c r="I64" s="77">
        <v>1.2953112654047909E-5</v>
      </c>
      <c r="J64" s="77">
        <f t="shared" si="0"/>
        <v>3.2498791312659907E-4</v>
      </c>
      <c r="K64" s="77">
        <f>H64/'סכום נכסי הקרן'!$C$42</f>
        <v>6.2449362124508796E-6</v>
      </c>
    </row>
    <row r="65" spans="2:11">
      <c r="B65" s="75" t="s">
        <v>1825</v>
      </c>
      <c r="C65" s="69">
        <v>8339</v>
      </c>
      <c r="D65" s="82" t="s">
        <v>128</v>
      </c>
      <c r="E65" s="94">
        <v>44539</v>
      </c>
      <c r="F65" s="76">
        <v>4535.8941590000004</v>
      </c>
      <c r="G65" s="78">
        <v>98.844399999999993</v>
      </c>
      <c r="H65" s="76">
        <v>17.144817426000007</v>
      </c>
      <c r="I65" s="77">
        <v>1.1078452968707429E-5</v>
      </c>
      <c r="J65" s="77">
        <f t="shared" si="0"/>
        <v>2.8144075398616559E-4</v>
      </c>
      <c r="K65" s="77">
        <f>H65/'סכום נכסי הקרן'!$C$42</f>
        <v>5.4081382267992826E-6</v>
      </c>
    </row>
    <row r="66" spans="2:11">
      <c r="B66" s="75" t="s">
        <v>1826</v>
      </c>
      <c r="C66" s="69">
        <v>7013</v>
      </c>
      <c r="D66" s="82" t="s">
        <v>130</v>
      </c>
      <c r="E66" s="94">
        <v>43507</v>
      </c>
      <c r="F66" s="76">
        <v>26644.941891000002</v>
      </c>
      <c r="G66" s="78">
        <v>94.651300000000006</v>
      </c>
      <c r="H66" s="76">
        <v>102.21830603900001</v>
      </c>
      <c r="I66" s="77">
        <v>2.2191728025547177E-5</v>
      </c>
      <c r="J66" s="77">
        <f t="shared" si="0"/>
        <v>1.6779646238272389E-3</v>
      </c>
      <c r="K66" s="77">
        <f>H66/'סכום נכסי הקרן'!$C$42</f>
        <v>3.2243605436698906E-5</v>
      </c>
    </row>
    <row r="67" spans="2:11">
      <c r="B67" s="75" t="s">
        <v>1827</v>
      </c>
      <c r="C67" s="69">
        <v>608312</v>
      </c>
      <c r="D67" s="82" t="s">
        <v>128</v>
      </c>
      <c r="E67" s="94">
        <v>42555</v>
      </c>
      <c r="F67" s="76">
        <v>68871.649109999998</v>
      </c>
      <c r="G67" s="78">
        <v>100</v>
      </c>
      <c r="H67" s="76">
        <v>263.36518619999998</v>
      </c>
      <c r="I67" s="77">
        <v>2.0585537E-4</v>
      </c>
      <c r="J67" s="77">
        <f t="shared" si="0"/>
        <v>4.3232712682859959E-3</v>
      </c>
      <c r="K67" s="77">
        <f>H67/'סכום נכסי הקרן'!$C$42</f>
        <v>8.3075561302645653E-5</v>
      </c>
    </row>
    <row r="68" spans="2:11">
      <c r="B68" s="75" t="s">
        <v>1828</v>
      </c>
      <c r="C68" s="69">
        <v>608314</v>
      </c>
      <c r="D68" s="82" t="s">
        <v>128</v>
      </c>
      <c r="E68" s="94">
        <v>42555</v>
      </c>
      <c r="F68" s="76">
        <v>27621.517980000001</v>
      </c>
      <c r="G68" s="78">
        <v>100</v>
      </c>
      <c r="H68" s="76">
        <v>105.6246848</v>
      </c>
      <c r="I68" s="77">
        <v>8.6981788E-4</v>
      </c>
      <c r="J68" s="77">
        <f t="shared" si="0"/>
        <v>1.7338820350797169E-3</v>
      </c>
      <c r="K68" s="77">
        <f>H68/'סכום נכסי הקרן'!$C$42</f>
        <v>3.3318108986931183E-5</v>
      </c>
    </row>
    <row r="69" spans="2:11">
      <c r="B69" s="75" t="s">
        <v>1829</v>
      </c>
      <c r="C69" s="69">
        <v>608315</v>
      </c>
      <c r="D69" s="82" t="s">
        <v>128</v>
      </c>
      <c r="E69" s="94">
        <v>42555</v>
      </c>
      <c r="F69" s="76">
        <v>29142.292359999999</v>
      </c>
      <c r="G69" s="78">
        <v>100</v>
      </c>
      <c r="H69" s="76">
        <v>111.44012600000001</v>
      </c>
      <c r="I69" s="77">
        <v>5.8350980000000003E-5</v>
      </c>
      <c r="J69" s="77">
        <f t="shared" si="0"/>
        <v>1.8293454112955621E-3</v>
      </c>
      <c r="K69" s="77">
        <f>H69/'סכום נכסי הקרן'!$C$42</f>
        <v>3.5152523963653462E-5</v>
      </c>
    </row>
    <row r="70" spans="2:11">
      <c r="B70" s="75" t="s">
        <v>1830</v>
      </c>
      <c r="C70" s="69">
        <v>608316</v>
      </c>
      <c r="D70" s="82" t="s">
        <v>128</v>
      </c>
      <c r="E70" s="94">
        <v>42555</v>
      </c>
      <c r="F70" s="76">
        <v>115061.8365</v>
      </c>
      <c r="G70" s="78">
        <v>100</v>
      </c>
      <c r="H70" s="76">
        <v>439.99646260000003</v>
      </c>
      <c r="I70" s="77">
        <v>3.2135570000000002E-5</v>
      </c>
      <c r="J70" s="77">
        <f t="shared" si="0"/>
        <v>7.2227620223938851E-3</v>
      </c>
      <c r="K70" s="77">
        <f>H70/'סכום נכסי הקרן'!$C$42</f>
        <v>1.3879189436190385E-4</v>
      </c>
    </row>
    <row r="71" spans="2:11">
      <c r="B71" s="75" t="s">
        <v>1831</v>
      </c>
      <c r="C71" s="69">
        <v>608317</v>
      </c>
      <c r="D71" s="82" t="s">
        <v>128</v>
      </c>
      <c r="E71" s="94">
        <v>42555</v>
      </c>
      <c r="F71" s="76">
        <v>7620.0954590000001</v>
      </c>
      <c r="G71" s="78">
        <v>100</v>
      </c>
      <c r="H71" s="76">
        <v>29.139245040000002</v>
      </c>
      <c r="I71" s="77">
        <v>4.5910876000000001E-4</v>
      </c>
      <c r="J71" s="77">
        <f t="shared" si="0"/>
        <v>4.7833528295311659E-4</v>
      </c>
      <c r="K71" s="77">
        <f>H71/'סכום נכסי הקרן'!$C$42</f>
        <v>9.1916443952277151E-6</v>
      </c>
    </row>
    <row r="72" spans="2:11">
      <c r="B72" s="75" t="s">
        <v>1832</v>
      </c>
      <c r="C72" s="69">
        <v>7043</v>
      </c>
      <c r="D72" s="82" t="s">
        <v>130</v>
      </c>
      <c r="E72" s="94">
        <v>43860</v>
      </c>
      <c r="F72" s="76">
        <v>56666.012695000005</v>
      </c>
      <c r="G72" s="78">
        <v>93.243600000000001</v>
      </c>
      <c r="H72" s="76">
        <v>214.15538837800003</v>
      </c>
      <c r="I72" s="77">
        <v>1.7523672521332638E-5</v>
      </c>
      <c r="J72" s="77">
        <f t="shared" si="0"/>
        <v>3.5154678220079656E-3</v>
      </c>
      <c r="K72" s="77">
        <f>H72/'סכום נכסי הקרן'!$C$42</f>
        <v>6.7552888641773075E-5</v>
      </c>
    </row>
    <row r="73" spans="2:11">
      <c r="B73" s="75" t="s">
        <v>1833</v>
      </c>
      <c r="C73" s="69">
        <v>5304</v>
      </c>
      <c r="D73" s="82" t="s">
        <v>130</v>
      </c>
      <c r="E73" s="94">
        <v>42928</v>
      </c>
      <c r="F73" s="76">
        <v>30270.723393000007</v>
      </c>
      <c r="G73" s="78">
        <v>56.848599999999998</v>
      </c>
      <c r="H73" s="76">
        <v>69.747700260000016</v>
      </c>
      <c r="I73" s="77">
        <v>5.57511108365952E-6</v>
      </c>
      <c r="J73" s="77">
        <f t="shared" si="0"/>
        <v>1.1449433879772292E-3</v>
      </c>
      <c r="K73" s="77">
        <f>H73/'סכום נכסי הקרן'!$C$42</f>
        <v>2.2001121075539427E-5</v>
      </c>
    </row>
    <row r="74" spans="2:11">
      <c r="B74" s="75" t="s">
        <v>1834</v>
      </c>
      <c r="C74" s="69">
        <v>5284</v>
      </c>
      <c r="D74" s="82" t="s">
        <v>130</v>
      </c>
      <c r="E74" s="94">
        <v>42531</v>
      </c>
      <c r="F74" s="76">
        <v>1258425.3799999999</v>
      </c>
      <c r="G74" s="78">
        <v>43.971299999999999</v>
      </c>
      <c r="H74" s="76">
        <v>2242.7666700000004</v>
      </c>
      <c r="I74" s="77">
        <v>1.1149897499999999E-3</v>
      </c>
      <c r="J74" s="77">
        <f t="shared" si="0"/>
        <v>3.6816136733111092E-2</v>
      </c>
      <c r="K74" s="77">
        <f>H74/'סכום נכסי הקרן'!$C$42</f>
        <v>7.0745531203059023E-4</v>
      </c>
    </row>
    <row r="75" spans="2:11">
      <c r="B75" s="75" t="s">
        <v>1835</v>
      </c>
      <c r="C75" s="69">
        <v>5288</v>
      </c>
      <c r="D75" s="82" t="s">
        <v>128</v>
      </c>
      <c r="E75" s="94">
        <v>42649</v>
      </c>
      <c r="F75" s="76">
        <v>639412.58000000007</v>
      </c>
      <c r="G75" s="78">
        <v>274.30450000000002</v>
      </c>
      <c r="H75" s="76">
        <v>6707.0569600000008</v>
      </c>
      <c r="I75" s="77">
        <v>1.5840455555555556E-3</v>
      </c>
      <c r="J75" s="77">
        <f t="shared" si="0"/>
        <v>0.11009969490768488</v>
      </c>
      <c r="K75" s="77">
        <f>H75/'סכום נכסי הקרן'!$C$42</f>
        <v>2.1156650568753734E-3</v>
      </c>
    </row>
    <row r="76" spans="2:11">
      <c r="B76" s="75" t="s">
        <v>1836</v>
      </c>
      <c r="C76" s="69">
        <v>5276</v>
      </c>
      <c r="D76" s="82" t="s">
        <v>128</v>
      </c>
      <c r="E76" s="94">
        <v>42423</v>
      </c>
      <c r="F76" s="76">
        <v>923541.33000000019</v>
      </c>
      <c r="G76" s="78">
        <v>103.1589</v>
      </c>
      <c r="H76" s="76">
        <v>3643.1824700000006</v>
      </c>
      <c r="I76" s="77">
        <v>1.1733333333333333E-4</v>
      </c>
      <c r="J76" s="77">
        <f t="shared" ref="J76:J80" si="1">IFERROR(H76/$H$11,0)</f>
        <v>5.9804662586319508E-2</v>
      </c>
      <c r="K76" s="77">
        <f>H76/'סכום נכסי הקרן'!$C$42</f>
        <v>1.1492005947717362E-3</v>
      </c>
    </row>
    <row r="77" spans="2:11">
      <c r="B77" s="75" t="s">
        <v>1837</v>
      </c>
      <c r="C77" s="69">
        <v>608318</v>
      </c>
      <c r="D77" s="82" t="s">
        <v>128</v>
      </c>
      <c r="E77" s="94">
        <v>42555</v>
      </c>
      <c r="F77" s="76">
        <v>21378.86246</v>
      </c>
      <c r="G77" s="78">
        <v>100</v>
      </c>
      <c r="H77" s="76">
        <v>81.752770050000009</v>
      </c>
      <c r="I77" s="77">
        <v>2.3901014000000001E-4</v>
      </c>
      <c r="J77" s="77">
        <f t="shared" si="1"/>
        <v>1.342012613586499E-3</v>
      </c>
      <c r="K77" s="77">
        <f>H77/'סכום נכסי הקרן'!$C$42</f>
        <v>2.5787984197699815E-5</v>
      </c>
    </row>
    <row r="78" spans="2:11">
      <c r="B78" s="75" t="s">
        <v>1838</v>
      </c>
      <c r="C78" s="69">
        <v>5286</v>
      </c>
      <c r="D78" s="82" t="s">
        <v>128</v>
      </c>
      <c r="E78" s="94">
        <v>42705</v>
      </c>
      <c r="F78" s="76">
        <v>847061.4600000002</v>
      </c>
      <c r="G78" s="78">
        <v>97.419600000000003</v>
      </c>
      <c r="H78" s="76">
        <v>3155.5796800000007</v>
      </c>
      <c r="I78" s="77">
        <v>3.9168058095238092E-4</v>
      </c>
      <c r="J78" s="77">
        <f t="shared" si="1"/>
        <v>5.1800418886690049E-2</v>
      </c>
      <c r="K78" s="77">
        <f>H78/'סכום נכסי הקרן'!$C$42</f>
        <v>9.9539182430947678E-4</v>
      </c>
    </row>
    <row r="79" spans="2:11">
      <c r="B79" s="75" t="s">
        <v>1839</v>
      </c>
      <c r="C79" s="69">
        <v>608320</v>
      </c>
      <c r="D79" s="82" t="s">
        <v>128</v>
      </c>
      <c r="E79" s="94">
        <v>42555</v>
      </c>
      <c r="F79" s="76">
        <v>70598.513470000005</v>
      </c>
      <c r="G79" s="78">
        <v>100</v>
      </c>
      <c r="H79" s="76">
        <v>269.96871549999997</v>
      </c>
      <c r="I79" s="77">
        <v>1.0038426E-4</v>
      </c>
      <c r="J79" s="77">
        <f t="shared" si="1"/>
        <v>4.4316715048696373E-3</v>
      </c>
      <c r="K79" s="77">
        <f>H79/'סכום נכסי הקרן'!$C$42</f>
        <v>8.515856973322601E-5</v>
      </c>
    </row>
    <row r="80" spans="2:11">
      <c r="B80" s="75" t="s">
        <v>1840</v>
      </c>
      <c r="C80" s="69">
        <v>608321</v>
      </c>
      <c r="D80" s="82" t="s">
        <v>128</v>
      </c>
      <c r="E80" s="94">
        <v>42555</v>
      </c>
      <c r="F80" s="76">
        <v>65494.273849999998</v>
      </c>
      <c r="G80" s="78">
        <v>100</v>
      </c>
      <c r="H80" s="76">
        <v>250.4501032</v>
      </c>
      <c r="I80" s="77">
        <v>1.0096118E-4</v>
      </c>
      <c r="J80" s="77">
        <f t="shared" si="1"/>
        <v>4.111263720640624E-3</v>
      </c>
      <c r="K80" s="77">
        <f>H80/'סכום נכסי הקרן'!$C$42</f>
        <v>7.9001644833365332E-5</v>
      </c>
    </row>
    <row r="81" spans="2:11">
      <c r="B81" s="116"/>
      <c r="C81" s="117"/>
      <c r="D81" s="117"/>
      <c r="E81" s="117"/>
      <c r="F81" s="117"/>
      <c r="G81" s="117"/>
      <c r="H81" s="117"/>
      <c r="I81" s="117"/>
      <c r="J81" s="117"/>
      <c r="K81" s="117"/>
    </row>
    <row r="82" spans="2:11">
      <c r="B82" s="116"/>
      <c r="C82" s="117"/>
      <c r="D82" s="117"/>
      <c r="E82" s="117"/>
      <c r="F82" s="117"/>
      <c r="G82" s="117"/>
      <c r="H82" s="117"/>
      <c r="I82" s="117"/>
      <c r="J82" s="117"/>
      <c r="K82" s="117"/>
    </row>
    <row r="83" spans="2:11">
      <c r="B83" s="116"/>
      <c r="C83" s="117"/>
      <c r="D83" s="117"/>
      <c r="E83" s="117"/>
      <c r="F83" s="117"/>
      <c r="G83" s="117"/>
      <c r="H83" s="117"/>
      <c r="I83" s="117"/>
      <c r="J83" s="117"/>
      <c r="K83" s="117"/>
    </row>
    <row r="84" spans="2:11">
      <c r="B84" s="126" t="s">
        <v>108</v>
      </c>
      <c r="C84" s="117"/>
      <c r="D84" s="117"/>
      <c r="E84" s="117"/>
      <c r="F84" s="117"/>
      <c r="G84" s="117"/>
      <c r="H84" s="117"/>
      <c r="I84" s="117"/>
      <c r="J84" s="117"/>
      <c r="K84" s="117"/>
    </row>
    <row r="85" spans="2:11">
      <c r="B85" s="126" t="s">
        <v>199</v>
      </c>
      <c r="C85" s="117"/>
      <c r="D85" s="117"/>
      <c r="E85" s="117"/>
      <c r="F85" s="117"/>
      <c r="G85" s="117"/>
      <c r="H85" s="117"/>
      <c r="I85" s="117"/>
      <c r="J85" s="117"/>
      <c r="K85" s="117"/>
    </row>
    <row r="86" spans="2:11">
      <c r="B86" s="126" t="s">
        <v>207</v>
      </c>
      <c r="C86" s="117"/>
      <c r="D86" s="117"/>
      <c r="E86" s="117"/>
      <c r="F86" s="117"/>
      <c r="G86" s="117"/>
      <c r="H86" s="117"/>
      <c r="I86" s="117"/>
      <c r="J86" s="117"/>
      <c r="K86" s="117"/>
    </row>
    <row r="87" spans="2:11">
      <c r="B87" s="116"/>
      <c r="C87" s="117"/>
      <c r="D87" s="117"/>
      <c r="E87" s="117"/>
      <c r="F87" s="117"/>
      <c r="G87" s="117"/>
      <c r="H87" s="117"/>
      <c r="I87" s="117"/>
      <c r="J87" s="117"/>
      <c r="K87" s="117"/>
    </row>
    <row r="88" spans="2:11">
      <c r="B88" s="116"/>
      <c r="C88" s="117"/>
      <c r="D88" s="117"/>
      <c r="E88" s="117"/>
      <c r="F88" s="117"/>
      <c r="G88" s="117"/>
      <c r="H88" s="117"/>
      <c r="I88" s="117"/>
      <c r="J88" s="117"/>
      <c r="K88" s="117"/>
    </row>
    <row r="89" spans="2:11">
      <c r="B89" s="116"/>
      <c r="C89" s="117"/>
      <c r="D89" s="117"/>
      <c r="E89" s="117"/>
      <c r="F89" s="117"/>
      <c r="G89" s="117"/>
      <c r="H89" s="117"/>
      <c r="I89" s="117"/>
      <c r="J89" s="117"/>
      <c r="K89" s="117"/>
    </row>
    <row r="90" spans="2:11">
      <c r="B90" s="116"/>
      <c r="C90" s="117"/>
      <c r="D90" s="117"/>
      <c r="E90" s="117"/>
      <c r="F90" s="117"/>
      <c r="G90" s="117"/>
      <c r="H90" s="117"/>
      <c r="I90" s="117"/>
      <c r="J90" s="117"/>
      <c r="K90" s="117"/>
    </row>
    <row r="91" spans="2:11">
      <c r="B91" s="116"/>
      <c r="C91" s="117"/>
      <c r="D91" s="117"/>
      <c r="E91" s="117"/>
      <c r="F91" s="117"/>
      <c r="G91" s="117"/>
      <c r="H91" s="117"/>
      <c r="I91" s="117"/>
      <c r="J91" s="117"/>
      <c r="K91" s="117"/>
    </row>
    <row r="92" spans="2:11">
      <c r="B92" s="116"/>
      <c r="C92" s="117"/>
      <c r="D92" s="117"/>
      <c r="E92" s="117"/>
      <c r="F92" s="117"/>
      <c r="G92" s="117"/>
      <c r="H92" s="117"/>
      <c r="I92" s="117"/>
      <c r="J92" s="117"/>
      <c r="K92" s="117"/>
    </row>
    <row r="93" spans="2:11">
      <c r="B93" s="116"/>
      <c r="C93" s="117"/>
      <c r="D93" s="117"/>
      <c r="E93" s="117"/>
      <c r="F93" s="117"/>
      <c r="G93" s="117"/>
      <c r="H93" s="117"/>
      <c r="I93" s="117"/>
      <c r="J93" s="117"/>
      <c r="K93" s="117"/>
    </row>
    <row r="94" spans="2:11">
      <c r="B94" s="116"/>
      <c r="C94" s="117"/>
      <c r="D94" s="117"/>
      <c r="E94" s="117"/>
      <c r="F94" s="117"/>
      <c r="G94" s="117"/>
      <c r="H94" s="117"/>
      <c r="I94" s="117"/>
      <c r="J94" s="117"/>
      <c r="K94" s="117"/>
    </row>
    <row r="95" spans="2:11">
      <c r="B95" s="116"/>
      <c r="C95" s="117"/>
      <c r="D95" s="117"/>
      <c r="E95" s="117"/>
      <c r="F95" s="117"/>
      <c r="G95" s="117"/>
      <c r="H95" s="117"/>
      <c r="I95" s="117"/>
      <c r="J95" s="117"/>
      <c r="K95" s="117"/>
    </row>
    <row r="96" spans="2:11">
      <c r="B96" s="116"/>
      <c r="C96" s="117"/>
      <c r="D96" s="117"/>
      <c r="E96" s="117"/>
      <c r="F96" s="117"/>
      <c r="G96" s="117"/>
      <c r="H96" s="117"/>
      <c r="I96" s="117"/>
      <c r="J96" s="117"/>
      <c r="K96" s="117"/>
    </row>
    <row r="97" spans="2:11">
      <c r="B97" s="116"/>
      <c r="C97" s="117"/>
      <c r="D97" s="117"/>
      <c r="E97" s="117"/>
      <c r="F97" s="117"/>
      <c r="G97" s="117"/>
      <c r="H97" s="117"/>
      <c r="I97" s="117"/>
      <c r="J97" s="117"/>
      <c r="K97" s="117"/>
    </row>
    <row r="98" spans="2:11">
      <c r="B98" s="116"/>
      <c r="C98" s="117"/>
      <c r="D98" s="117"/>
      <c r="E98" s="117"/>
      <c r="F98" s="117"/>
      <c r="G98" s="117"/>
      <c r="H98" s="117"/>
      <c r="I98" s="117"/>
      <c r="J98" s="117"/>
      <c r="K98" s="117"/>
    </row>
    <row r="99" spans="2:11">
      <c r="B99" s="116"/>
      <c r="C99" s="117"/>
      <c r="D99" s="117"/>
      <c r="E99" s="117"/>
      <c r="F99" s="117"/>
      <c r="G99" s="117"/>
      <c r="H99" s="117"/>
      <c r="I99" s="117"/>
      <c r="J99" s="117"/>
      <c r="K99" s="117"/>
    </row>
    <row r="100" spans="2:11">
      <c r="B100" s="116"/>
      <c r="C100" s="117"/>
      <c r="D100" s="117"/>
      <c r="E100" s="117"/>
      <c r="F100" s="117"/>
      <c r="G100" s="117"/>
      <c r="H100" s="117"/>
      <c r="I100" s="117"/>
      <c r="J100" s="117"/>
      <c r="K100" s="117"/>
    </row>
    <row r="101" spans="2:11">
      <c r="B101" s="116"/>
      <c r="C101" s="117"/>
      <c r="D101" s="117"/>
      <c r="E101" s="117"/>
      <c r="F101" s="117"/>
      <c r="G101" s="117"/>
      <c r="H101" s="117"/>
      <c r="I101" s="117"/>
      <c r="J101" s="117"/>
      <c r="K101" s="117"/>
    </row>
    <row r="102" spans="2:11">
      <c r="B102" s="116"/>
      <c r="C102" s="117"/>
      <c r="D102" s="117"/>
      <c r="E102" s="117"/>
      <c r="F102" s="117"/>
      <c r="G102" s="117"/>
      <c r="H102" s="117"/>
      <c r="I102" s="117"/>
      <c r="J102" s="117"/>
      <c r="K102" s="117"/>
    </row>
    <row r="103" spans="2:11">
      <c r="B103" s="116"/>
      <c r="C103" s="117"/>
      <c r="D103" s="117"/>
      <c r="E103" s="117"/>
      <c r="F103" s="117"/>
      <c r="G103" s="117"/>
      <c r="H103" s="117"/>
      <c r="I103" s="117"/>
      <c r="J103" s="117"/>
      <c r="K103" s="117"/>
    </row>
    <row r="104" spans="2:11">
      <c r="B104" s="116"/>
      <c r="C104" s="117"/>
      <c r="D104" s="117"/>
      <c r="E104" s="117"/>
      <c r="F104" s="117"/>
      <c r="G104" s="117"/>
      <c r="H104" s="117"/>
      <c r="I104" s="117"/>
      <c r="J104" s="117"/>
      <c r="K104" s="117"/>
    </row>
    <row r="105" spans="2:11">
      <c r="B105" s="116"/>
      <c r="C105" s="117"/>
      <c r="D105" s="117"/>
      <c r="E105" s="117"/>
      <c r="F105" s="117"/>
      <c r="G105" s="117"/>
      <c r="H105" s="117"/>
      <c r="I105" s="117"/>
      <c r="J105" s="117"/>
      <c r="K105" s="117"/>
    </row>
    <row r="106" spans="2:11">
      <c r="B106" s="116"/>
      <c r="C106" s="117"/>
      <c r="D106" s="117"/>
      <c r="E106" s="117"/>
      <c r="F106" s="117"/>
      <c r="G106" s="117"/>
      <c r="H106" s="117"/>
      <c r="I106" s="117"/>
      <c r="J106" s="117"/>
      <c r="K106" s="117"/>
    </row>
    <row r="107" spans="2:11">
      <c r="B107" s="116"/>
      <c r="C107" s="117"/>
      <c r="D107" s="117"/>
      <c r="E107" s="117"/>
      <c r="F107" s="117"/>
      <c r="G107" s="117"/>
      <c r="H107" s="117"/>
      <c r="I107" s="117"/>
      <c r="J107" s="117"/>
      <c r="K107" s="117"/>
    </row>
    <row r="108" spans="2:11">
      <c r="B108" s="116"/>
      <c r="C108" s="117"/>
      <c r="D108" s="117"/>
      <c r="E108" s="117"/>
      <c r="F108" s="117"/>
      <c r="G108" s="117"/>
      <c r="H108" s="117"/>
      <c r="I108" s="117"/>
      <c r="J108" s="117"/>
      <c r="K108" s="117"/>
    </row>
    <row r="109" spans="2:11">
      <c r="B109" s="116"/>
      <c r="C109" s="117"/>
      <c r="D109" s="117"/>
      <c r="E109" s="117"/>
      <c r="F109" s="117"/>
      <c r="G109" s="117"/>
      <c r="H109" s="117"/>
      <c r="I109" s="117"/>
      <c r="J109" s="117"/>
      <c r="K109" s="117"/>
    </row>
    <row r="110" spans="2:11">
      <c r="B110" s="116"/>
      <c r="C110" s="117"/>
      <c r="D110" s="117"/>
      <c r="E110" s="117"/>
      <c r="F110" s="117"/>
      <c r="G110" s="117"/>
      <c r="H110" s="117"/>
      <c r="I110" s="117"/>
      <c r="J110" s="117"/>
      <c r="K110" s="117"/>
    </row>
    <row r="111" spans="2:11">
      <c r="B111" s="116"/>
      <c r="C111" s="117"/>
      <c r="D111" s="117"/>
      <c r="E111" s="117"/>
      <c r="F111" s="117"/>
      <c r="G111" s="117"/>
      <c r="H111" s="117"/>
      <c r="I111" s="117"/>
      <c r="J111" s="117"/>
      <c r="K111" s="117"/>
    </row>
    <row r="112" spans="2:11">
      <c r="B112" s="116"/>
      <c r="C112" s="117"/>
      <c r="D112" s="117"/>
      <c r="E112" s="117"/>
      <c r="F112" s="117"/>
      <c r="G112" s="117"/>
      <c r="H112" s="117"/>
      <c r="I112" s="117"/>
      <c r="J112" s="117"/>
      <c r="K112" s="117"/>
    </row>
    <row r="113" spans="2:11">
      <c r="B113" s="116"/>
      <c r="C113" s="117"/>
      <c r="D113" s="117"/>
      <c r="E113" s="117"/>
      <c r="F113" s="117"/>
      <c r="G113" s="117"/>
      <c r="H113" s="117"/>
      <c r="I113" s="117"/>
      <c r="J113" s="117"/>
      <c r="K113" s="117"/>
    </row>
    <row r="114" spans="2:11">
      <c r="B114" s="116"/>
      <c r="C114" s="117"/>
      <c r="D114" s="117"/>
      <c r="E114" s="117"/>
      <c r="F114" s="117"/>
      <c r="G114" s="117"/>
      <c r="H114" s="117"/>
      <c r="I114" s="117"/>
      <c r="J114" s="117"/>
      <c r="K114" s="117"/>
    </row>
    <row r="115" spans="2:11">
      <c r="B115" s="116"/>
      <c r="C115" s="117"/>
      <c r="D115" s="117"/>
      <c r="E115" s="117"/>
      <c r="F115" s="117"/>
      <c r="G115" s="117"/>
      <c r="H115" s="117"/>
      <c r="I115" s="117"/>
      <c r="J115" s="117"/>
      <c r="K115" s="117"/>
    </row>
    <row r="116" spans="2:11">
      <c r="B116" s="116"/>
      <c r="C116" s="117"/>
      <c r="D116" s="117"/>
      <c r="E116" s="117"/>
      <c r="F116" s="117"/>
      <c r="G116" s="117"/>
      <c r="H116" s="117"/>
      <c r="I116" s="117"/>
      <c r="J116" s="117"/>
      <c r="K116" s="117"/>
    </row>
    <row r="117" spans="2:11">
      <c r="B117" s="116"/>
      <c r="C117" s="117"/>
      <c r="D117" s="117"/>
      <c r="E117" s="117"/>
      <c r="F117" s="117"/>
      <c r="G117" s="117"/>
      <c r="H117" s="117"/>
      <c r="I117" s="117"/>
      <c r="J117" s="117"/>
      <c r="K117" s="117"/>
    </row>
    <row r="118" spans="2:11">
      <c r="B118" s="116"/>
      <c r="C118" s="117"/>
      <c r="D118" s="117"/>
      <c r="E118" s="117"/>
      <c r="F118" s="117"/>
      <c r="G118" s="117"/>
      <c r="H118" s="117"/>
      <c r="I118" s="117"/>
      <c r="J118" s="117"/>
      <c r="K118" s="117"/>
    </row>
    <row r="119" spans="2:11">
      <c r="B119" s="116"/>
      <c r="C119" s="117"/>
      <c r="D119" s="117"/>
      <c r="E119" s="117"/>
      <c r="F119" s="117"/>
      <c r="G119" s="117"/>
      <c r="H119" s="117"/>
      <c r="I119" s="117"/>
      <c r="J119" s="117"/>
      <c r="K119" s="117"/>
    </row>
    <row r="120" spans="2:11">
      <c r="B120" s="116"/>
      <c r="C120" s="117"/>
      <c r="D120" s="117"/>
      <c r="E120" s="117"/>
      <c r="F120" s="117"/>
      <c r="G120" s="117"/>
      <c r="H120" s="117"/>
      <c r="I120" s="117"/>
      <c r="J120" s="117"/>
      <c r="K120" s="117"/>
    </row>
    <row r="121" spans="2:11">
      <c r="B121" s="116"/>
      <c r="C121" s="117"/>
      <c r="D121" s="117"/>
      <c r="E121" s="117"/>
      <c r="F121" s="117"/>
      <c r="G121" s="117"/>
      <c r="H121" s="117"/>
      <c r="I121" s="117"/>
      <c r="J121" s="117"/>
      <c r="K121" s="117"/>
    </row>
    <row r="122" spans="2:11">
      <c r="B122" s="116"/>
      <c r="C122" s="117"/>
      <c r="D122" s="117"/>
      <c r="E122" s="117"/>
      <c r="F122" s="117"/>
      <c r="G122" s="117"/>
      <c r="H122" s="117"/>
      <c r="I122" s="117"/>
      <c r="J122" s="117"/>
      <c r="K122" s="117"/>
    </row>
    <row r="123" spans="2:11">
      <c r="B123" s="116"/>
      <c r="C123" s="117"/>
      <c r="D123" s="117"/>
      <c r="E123" s="117"/>
      <c r="F123" s="117"/>
      <c r="G123" s="117"/>
      <c r="H123" s="117"/>
      <c r="I123" s="117"/>
      <c r="J123" s="117"/>
      <c r="K123" s="117"/>
    </row>
    <row r="124" spans="2:11">
      <c r="B124" s="116"/>
      <c r="C124" s="117"/>
      <c r="D124" s="117"/>
      <c r="E124" s="117"/>
      <c r="F124" s="117"/>
      <c r="G124" s="117"/>
      <c r="H124" s="117"/>
      <c r="I124" s="117"/>
      <c r="J124" s="117"/>
      <c r="K124" s="117"/>
    </row>
    <row r="125" spans="2:11">
      <c r="B125" s="116"/>
      <c r="C125" s="117"/>
      <c r="D125" s="117"/>
      <c r="E125" s="117"/>
      <c r="F125" s="117"/>
      <c r="G125" s="117"/>
      <c r="H125" s="117"/>
      <c r="I125" s="117"/>
      <c r="J125" s="117"/>
      <c r="K125" s="117"/>
    </row>
    <row r="126" spans="2:11">
      <c r="B126" s="116"/>
      <c r="C126" s="117"/>
      <c r="D126" s="117"/>
      <c r="E126" s="117"/>
      <c r="F126" s="117"/>
      <c r="G126" s="117"/>
      <c r="H126" s="117"/>
      <c r="I126" s="117"/>
      <c r="J126" s="117"/>
      <c r="K126" s="117"/>
    </row>
    <row r="127" spans="2:11">
      <c r="B127" s="116"/>
      <c r="C127" s="117"/>
      <c r="D127" s="117"/>
      <c r="E127" s="117"/>
      <c r="F127" s="117"/>
      <c r="G127" s="117"/>
      <c r="H127" s="117"/>
      <c r="I127" s="117"/>
      <c r="J127" s="117"/>
      <c r="K127" s="117"/>
    </row>
    <row r="128" spans="2:11">
      <c r="B128" s="116"/>
      <c r="C128" s="117"/>
      <c r="D128" s="117"/>
      <c r="E128" s="117"/>
      <c r="F128" s="117"/>
      <c r="G128" s="117"/>
      <c r="H128" s="117"/>
      <c r="I128" s="117"/>
      <c r="J128" s="117"/>
      <c r="K128" s="117"/>
    </row>
    <row r="129" spans="2:11">
      <c r="B129" s="116"/>
      <c r="C129" s="117"/>
      <c r="D129" s="117"/>
      <c r="E129" s="117"/>
      <c r="F129" s="117"/>
      <c r="G129" s="117"/>
      <c r="H129" s="117"/>
      <c r="I129" s="117"/>
      <c r="J129" s="117"/>
      <c r="K129" s="117"/>
    </row>
    <row r="130" spans="2:11">
      <c r="B130" s="116"/>
      <c r="C130" s="117"/>
      <c r="D130" s="117"/>
      <c r="E130" s="117"/>
      <c r="F130" s="117"/>
      <c r="G130" s="117"/>
      <c r="H130" s="117"/>
      <c r="I130" s="117"/>
      <c r="J130" s="117"/>
      <c r="K130" s="117"/>
    </row>
    <row r="131" spans="2:11">
      <c r="B131" s="116"/>
      <c r="C131" s="117"/>
      <c r="D131" s="117"/>
      <c r="E131" s="117"/>
      <c r="F131" s="117"/>
      <c r="G131" s="117"/>
      <c r="H131" s="117"/>
      <c r="I131" s="117"/>
      <c r="J131" s="117"/>
      <c r="K131" s="117"/>
    </row>
    <row r="132" spans="2:11">
      <c r="B132" s="116"/>
      <c r="C132" s="117"/>
      <c r="D132" s="117"/>
      <c r="E132" s="117"/>
      <c r="F132" s="117"/>
      <c r="G132" s="117"/>
      <c r="H132" s="117"/>
      <c r="I132" s="117"/>
      <c r="J132" s="117"/>
      <c r="K132" s="117"/>
    </row>
    <row r="133" spans="2:11">
      <c r="B133" s="116"/>
      <c r="C133" s="117"/>
      <c r="D133" s="117"/>
      <c r="E133" s="117"/>
      <c r="F133" s="117"/>
      <c r="G133" s="117"/>
      <c r="H133" s="117"/>
      <c r="I133" s="117"/>
      <c r="J133" s="117"/>
      <c r="K133" s="117"/>
    </row>
    <row r="134" spans="2:11">
      <c r="B134" s="116"/>
      <c r="C134" s="117"/>
      <c r="D134" s="117"/>
      <c r="E134" s="117"/>
      <c r="F134" s="117"/>
      <c r="G134" s="117"/>
      <c r="H134" s="117"/>
      <c r="I134" s="117"/>
      <c r="J134" s="117"/>
      <c r="K134" s="117"/>
    </row>
    <row r="135" spans="2:11">
      <c r="B135" s="116"/>
      <c r="C135" s="117"/>
      <c r="D135" s="117"/>
      <c r="E135" s="117"/>
      <c r="F135" s="117"/>
      <c r="G135" s="117"/>
      <c r="H135" s="117"/>
      <c r="I135" s="117"/>
      <c r="J135" s="117"/>
      <c r="K135" s="117"/>
    </row>
    <row r="136" spans="2:11">
      <c r="B136" s="116"/>
      <c r="C136" s="117"/>
      <c r="D136" s="117"/>
      <c r="E136" s="117"/>
      <c r="F136" s="117"/>
      <c r="G136" s="117"/>
      <c r="H136" s="117"/>
      <c r="I136" s="117"/>
      <c r="J136" s="117"/>
      <c r="K136" s="117"/>
    </row>
    <row r="137" spans="2:11">
      <c r="B137" s="116"/>
      <c r="C137" s="117"/>
      <c r="D137" s="117"/>
      <c r="E137" s="117"/>
      <c r="F137" s="117"/>
      <c r="G137" s="117"/>
      <c r="H137" s="117"/>
      <c r="I137" s="117"/>
      <c r="J137" s="117"/>
      <c r="K137" s="117"/>
    </row>
    <row r="138" spans="2:11">
      <c r="B138" s="116"/>
      <c r="C138" s="117"/>
      <c r="D138" s="117"/>
      <c r="E138" s="117"/>
      <c r="F138" s="117"/>
      <c r="G138" s="117"/>
      <c r="H138" s="117"/>
      <c r="I138" s="117"/>
      <c r="J138" s="117"/>
      <c r="K138" s="117"/>
    </row>
    <row r="139" spans="2:11">
      <c r="B139" s="116"/>
      <c r="C139" s="117"/>
      <c r="D139" s="117"/>
      <c r="E139" s="117"/>
      <c r="F139" s="117"/>
      <c r="G139" s="117"/>
      <c r="H139" s="117"/>
      <c r="I139" s="117"/>
      <c r="J139" s="117"/>
      <c r="K139" s="117"/>
    </row>
    <row r="140" spans="2:11">
      <c r="B140" s="116"/>
      <c r="C140" s="117"/>
      <c r="D140" s="117"/>
      <c r="E140" s="117"/>
      <c r="F140" s="117"/>
      <c r="G140" s="117"/>
      <c r="H140" s="117"/>
      <c r="I140" s="117"/>
      <c r="J140" s="117"/>
      <c r="K140" s="117"/>
    </row>
    <row r="141" spans="2:11">
      <c r="B141" s="116"/>
      <c r="C141" s="117"/>
      <c r="D141" s="117"/>
      <c r="E141" s="117"/>
      <c r="F141" s="117"/>
      <c r="G141" s="117"/>
      <c r="H141" s="117"/>
      <c r="I141" s="117"/>
      <c r="J141" s="117"/>
      <c r="K141" s="117"/>
    </row>
    <row r="142" spans="2:11">
      <c r="B142" s="116"/>
      <c r="C142" s="117"/>
      <c r="D142" s="117"/>
      <c r="E142" s="117"/>
      <c r="F142" s="117"/>
      <c r="G142" s="117"/>
      <c r="H142" s="117"/>
      <c r="I142" s="117"/>
      <c r="J142" s="117"/>
      <c r="K142" s="117"/>
    </row>
    <row r="143" spans="2:11">
      <c r="B143" s="116"/>
      <c r="C143" s="117"/>
      <c r="D143" s="117"/>
      <c r="E143" s="117"/>
      <c r="F143" s="117"/>
      <c r="G143" s="117"/>
      <c r="H143" s="117"/>
      <c r="I143" s="117"/>
      <c r="J143" s="117"/>
      <c r="K143" s="117"/>
    </row>
    <row r="144" spans="2:11">
      <c r="B144" s="116"/>
      <c r="C144" s="117"/>
      <c r="D144" s="117"/>
      <c r="E144" s="117"/>
      <c r="F144" s="117"/>
      <c r="G144" s="117"/>
      <c r="H144" s="117"/>
      <c r="I144" s="117"/>
      <c r="J144" s="117"/>
      <c r="K144" s="117"/>
    </row>
    <row r="145" spans="2:11">
      <c r="B145" s="116"/>
      <c r="C145" s="117"/>
      <c r="D145" s="117"/>
      <c r="E145" s="117"/>
      <c r="F145" s="117"/>
      <c r="G145" s="117"/>
      <c r="H145" s="117"/>
      <c r="I145" s="117"/>
      <c r="J145" s="117"/>
      <c r="K145" s="117"/>
    </row>
    <row r="146" spans="2:11">
      <c r="B146" s="116"/>
      <c r="C146" s="117"/>
      <c r="D146" s="117"/>
      <c r="E146" s="117"/>
      <c r="F146" s="117"/>
      <c r="G146" s="117"/>
      <c r="H146" s="117"/>
      <c r="I146" s="117"/>
      <c r="J146" s="117"/>
      <c r="K146" s="117"/>
    </row>
    <row r="147" spans="2:11">
      <c r="B147" s="116"/>
      <c r="C147" s="117"/>
      <c r="D147" s="117"/>
      <c r="E147" s="117"/>
      <c r="F147" s="117"/>
      <c r="G147" s="117"/>
      <c r="H147" s="117"/>
      <c r="I147" s="117"/>
      <c r="J147" s="117"/>
      <c r="K147" s="117"/>
    </row>
    <row r="148" spans="2:11">
      <c r="B148" s="116"/>
      <c r="C148" s="117"/>
      <c r="D148" s="117"/>
      <c r="E148" s="117"/>
      <c r="F148" s="117"/>
      <c r="G148" s="117"/>
      <c r="H148" s="117"/>
      <c r="I148" s="117"/>
      <c r="J148" s="117"/>
      <c r="K148" s="117"/>
    </row>
    <row r="149" spans="2:11">
      <c r="B149" s="116"/>
      <c r="C149" s="117"/>
      <c r="D149" s="117"/>
      <c r="E149" s="117"/>
      <c r="F149" s="117"/>
      <c r="G149" s="117"/>
      <c r="H149" s="117"/>
      <c r="I149" s="117"/>
      <c r="J149" s="117"/>
      <c r="K149" s="117"/>
    </row>
    <row r="150" spans="2:11">
      <c r="B150" s="116"/>
      <c r="C150" s="117"/>
      <c r="D150" s="117"/>
      <c r="E150" s="117"/>
      <c r="F150" s="117"/>
      <c r="G150" s="117"/>
      <c r="H150" s="117"/>
      <c r="I150" s="117"/>
      <c r="J150" s="117"/>
      <c r="K150" s="117"/>
    </row>
    <row r="151" spans="2:11">
      <c r="B151" s="116"/>
      <c r="C151" s="117"/>
      <c r="D151" s="117"/>
      <c r="E151" s="117"/>
      <c r="F151" s="117"/>
      <c r="G151" s="117"/>
      <c r="H151" s="117"/>
      <c r="I151" s="117"/>
      <c r="J151" s="117"/>
      <c r="K151" s="117"/>
    </row>
    <row r="152" spans="2:11">
      <c r="B152" s="116"/>
      <c r="C152" s="117"/>
      <c r="D152" s="117"/>
      <c r="E152" s="117"/>
      <c r="F152" s="117"/>
      <c r="G152" s="117"/>
      <c r="H152" s="117"/>
      <c r="I152" s="117"/>
      <c r="J152" s="117"/>
      <c r="K152" s="117"/>
    </row>
    <row r="153" spans="2:11">
      <c r="B153" s="116"/>
      <c r="C153" s="117"/>
      <c r="D153" s="117"/>
      <c r="E153" s="117"/>
      <c r="F153" s="117"/>
      <c r="G153" s="117"/>
      <c r="H153" s="117"/>
      <c r="I153" s="117"/>
      <c r="J153" s="117"/>
      <c r="K153" s="117"/>
    </row>
    <row r="154" spans="2:11">
      <c r="B154" s="116"/>
      <c r="C154" s="117"/>
      <c r="D154" s="117"/>
      <c r="E154" s="117"/>
      <c r="F154" s="117"/>
      <c r="G154" s="117"/>
      <c r="H154" s="117"/>
      <c r="I154" s="117"/>
      <c r="J154" s="117"/>
      <c r="K154" s="117"/>
    </row>
    <row r="155" spans="2:11">
      <c r="B155" s="116"/>
      <c r="C155" s="117"/>
      <c r="D155" s="117"/>
      <c r="E155" s="117"/>
      <c r="F155" s="117"/>
      <c r="G155" s="117"/>
      <c r="H155" s="117"/>
      <c r="I155" s="117"/>
      <c r="J155" s="117"/>
      <c r="K155" s="117"/>
    </row>
    <row r="156" spans="2:11">
      <c r="B156" s="116"/>
      <c r="C156" s="117"/>
      <c r="D156" s="117"/>
      <c r="E156" s="117"/>
      <c r="F156" s="117"/>
      <c r="G156" s="117"/>
      <c r="H156" s="117"/>
      <c r="I156" s="117"/>
      <c r="J156" s="117"/>
      <c r="K156" s="117"/>
    </row>
    <row r="157" spans="2:11">
      <c r="B157" s="116"/>
      <c r="C157" s="117"/>
      <c r="D157" s="117"/>
      <c r="E157" s="117"/>
      <c r="F157" s="117"/>
      <c r="G157" s="117"/>
      <c r="H157" s="117"/>
      <c r="I157" s="117"/>
      <c r="J157" s="117"/>
      <c r="K157" s="117"/>
    </row>
    <row r="158" spans="2:11">
      <c r="B158" s="116"/>
      <c r="C158" s="117"/>
      <c r="D158" s="117"/>
      <c r="E158" s="117"/>
      <c r="F158" s="117"/>
      <c r="G158" s="117"/>
      <c r="H158" s="117"/>
      <c r="I158" s="117"/>
      <c r="J158" s="117"/>
      <c r="K158" s="117"/>
    </row>
    <row r="159" spans="2:11">
      <c r="B159" s="116"/>
      <c r="C159" s="117"/>
      <c r="D159" s="117"/>
      <c r="E159" s="117"/>
      <c r="F159" s="117"/>
      <c r="G159" s="117"/>
      <c r="H159" s="117"/>
      <c r="I159" s="117"/>
      <c r="J159" s="117"/>
      <c r="K159" s="117"/>
    </row>
    <row r="160" spans="2:11">
      <c r="B160" s="116"/>
      <c r="C160" s="117"/>
      <c r="D160" s="117"/>
      <c r="E160" s="117"/>
      <c r="F160" s="117"/>
      <c r="G160" s="117"/>
      <c r="H160" s="117"/>
      <c r="I160" s="117"/>
      <c r="J160" s="117"/>
      <c r="K160" s="117"/>
    </row>
    <row r="161" spans="2:11">
      <c r="B161" s="116"/>
      <c r="C161" s="117"/>
      <c r="D161" s="117"/>
      <c r="E161" s="117"/>
      <c r="F161" s="117"/>
      <c r="G161" s="117"/>
      <c r="H161" s="117"/>
      <c r="I161" s="117"/>
      <c r="J161" s="117"/>
      <c r="K161" s="117"/>
    </row>
    <row r="162" spans="2:11">
      <c r="B162" s="116"/>
      <c r="C162" s="117"/>
      <c r="D162" s="117"/>
      <c r="E162" s="117"/>
      <c r="F162" s="117"/>
      <c r="G162" s="117"/>
      <c r="H162" s="117"/>
      <c r="I162" s="117"/>
      <c r="J162" s="117"/>
      <c r="K162" s="117"/>
    </row>
    <row r="163" spans="2:11">
      <c r="B163" s="116"/>
      <c r="C163" s="117"/>
      <c r="D163" s="117"/>
      <c r="E163" s="117"/>
      <c r="F163" s="117"/>
      <c r="G163" s="117"/>
      <c r="H163" s="117"/>
      <c r="I163" s="117"/>
      <c r="J163" s="117"/>
      <c r="K163" s="117"/>
    </row>
    <row r="164" spans="2:11">
      <c r="B164" s="116"/>
      <c r="C164" s="117"/>
      <c r="D164" s="117"/>
      <c r="E164" s="117"/>
      <c r="F164" s="117"/>
      <c r="G164" s="117"/>
      <c r="H164" s="117"/>
      <c r="I164" s="117"/>
      <c r="J164" s="117"/>
      <c r="K164" s="117"/>
    </row>
    <row r="165" spans="2:11">
      <c r="B165" s="116"/>
      <c r="C165" s="117"/>
      <c r="D165" s="117"/>
      <c r="E165" s="117"/>
      <c r="F165" s="117"/>
      <c r="G165" s="117"/>
      <c r="H165" s="117"/>
      <c r="I165" s="117"/>
      <c r="J165" s="117"/>
      <c r="K165" s="117"/>
    </row>
    <row r="166" spans="2:11">
      <c r="B166" s="116"/>
      <c r="C166" s="117"/>
      <c r="D166" s="117"/>
      <c r="E166" s="117"/>
      <c r="F166" s="117"/>
      <c r="G166" s="117"/>
      <c r="H166" s="117"/>
      <c r="I166" s="117"/>
      <c r="J166" s="117"/>
      <c r="K166" s="117"/>
    </row>
    <row r="167" spans="2:11">
      <c r="B167" s="116"/>
      <c r="C167" s="117"/>
      <c r="D167" s="117"/>
      <c r="E167" s="117"/>
      <c r="F167" s="117"/>
      <c r="G167" s="117"/>
      <c r="H167" s="117"/>
      <c r="I167" s="117"/>
      <c r="J167" s="117"/>
      <c r="K167" s="117"/>
    </row>
    <row r="168" spans="2:11">
      <c r="B168" s="116"/>
      <c r="C168" s="117"/>
      <c r="D168" s="117"/>
      <c r="E168" s="117"/>
      <c r="F168" s="117"/>
      <c r="G168" s="117"/>
      <c r="H168" s="117"/>
      <c r="I168" s="117"/>
      <c r="J168" s="117"/>
      <c r="K168" s="117"/>
    </row>
    <row r="169" spans="2:11">
      <c r="B169" s="116"/>
      <c r="C169" s="117"/>
      <c r="D169" s="117"/>
      <c r="E169" s="117"/>
      <c r="F169" s="117"/>
      <c r="G169" s="117"/>
      <c r="H169" s="117"/>
      <c r="I169" s="117"/>
      <c r="J169" s="117"/>
      <c r="K169" s="117"/>
    </row>
    <row r="170" spans="2:11">
      <c r="B170" s="116"/>
      <c r="C170" s="117"/>
      <c r="D170" s="117"/>
      <c r="E170" s="117"/>
      <c r="F170" s="117"/>
      <c r="G170" s="117"/>
      <c r="H170" s="117"/>
      <c r="I170" s="117"/>
      <c r="J170" s="117"/>
      <c r="K170" s="117"/>
    </row>
    <row r="171" spans="2:11">
      <c r="B171" s="116"/>
      <c r="C171" s="117"/>
      <c r="D171" s="117"/>
      <c r="E171" s="117"/>
      <c r="F171" s="117"/>
      <c r="G171" s="117"/>
      <c r="H171" s="117"/>
      <c r="I171" s="117"/>
      <c r="J171" s="117"/>
      <c r="K171" s="117"/>
    </row>
    <row r="172" spans="2:11">
      <c r="B172" s="116"/>
      <c r="C172" s="117"/>
      <c r="D172" s="117"/>
      <c r="E172" s="117"/>
      <c r="F172" s="117"/>
      <c r="G172" s="117"/>
      <c r="H172" s="117"/>
      <c r="I172" s="117"/>
      <c r="J172" s="117"/>
      <c r="K172" s="117"/>
    </row>
    <row r="173" spans="2:11">
      <c r="B173" s="116"/>
      <c r="C173" s="117"/>
      <c r="D173" s="117"/>
      <c r="E173" s="117"/>
      <c r="F173" s="117"/>
      <c r="G173" s="117"/>
      <c r="H173" s="117"/>
      <c r="I173" s="117"/>
      <c r="J173" s="117"/>
      <c r="K173" s="117"/>
    </row>
    <row r="174" spans="2:11">
      <c r="B174" s="116"/>
      <c r="C174" s="117"/>
      <c r="D174" s="117"/>
      <c r="E174" s="117"/>
      <c r="F174" s="117"/>
      <c r="G174" s="117"/>
      <c r="H174" s="117"/>
      <c r="I174" s="117"/>
      <c r="J174" s="117"/>
      <c r="K174" s="117"/>
    </row>
    <row r="175" spans="2:11">
      <c r="B175" s="116"/>
      <c r="C175" s="117"/>
      <c r="D175" s="117"/>
      <c r="E175" s="117"/>
      <c r="F175" s="117"/>
      <c r="G175" s="117"/>
      <c r="H175" s="117"/>
      <c r="I175" s="117"/>
      <c r="J175" s="117"/>
      <c r="K175" s="117"/>
    </row>
    <row r="176" spans="2:11">
      <c r="B176" s="116"/>
      <c r="C176" s="117"/>
      <c r="D176" s="117"/>
      <c r="E176" s="117"/>
      <c r="F176" s="117"/>
      <c r="G176" s="117"/>
      <c r="H176" s="117"/>
      <c r="I176" s="117"/>
      <c r="J176" s="117"/>
      <c r="K176" s="117"/>
    </row>
    <row r="177" spans="2:11">
      <c r="B177" s="116"/>
      <c r="C177" s="117"/>
      <c r="D177" s="117"/>
      <c r="E177" s="117"/>
      <c r="F177" s="117"/>
      <c r="G177" s="117"/>
      <c r="H177" s="117"/>
      <c r="I177" s="117"/>
      <c r="J177" s="117"/>
      <c r="K177" s="117"/>
    </row>
    <row r="178" spans="2:11">
      <c r="B178" s="116"/>
      <c r="C178" s="117"/>
      <c r="D178" s="117"/>
      <c r="E178" s="117"/>
      <c r="F178" s="117"/>
      <c r="G178" s="117"/>
      <c r="H178" s="117"/>
      <c r="I178" s="117"/>
      <c r="J178" s="117"/>
      <c r="K178" s="117"/>
    </row>
    <row r="179" spans="2:11">
      <c r="B179" s="116"/>
      <c r="C179" s="117"/>
      <c r="D179" s="117"/>
      <c r="E179" s="117"/>
      <c r="F179" s="117"/>
      <c r="G179" s="117"/>
      <c r="H179" s="117"/>
      <c r="I179" s="117"/>
      <c r="J179" s="117"/>
      <c r="K179" s="117"/>
    </row>
    <row r="180" spans="2:11">
      <c r="B180" s="116"/>
      <c r="C180" s="117"/>
      <c r="D180" s="117"/>
      <c r="E180" s="117"/>
      <c r="F180" s="117"/>
      <c r="G180" s="117"/>
      <c r="H180" s="117"/>
      <c r="I180" s="117"/>
      <c r="J180" s="117"/>
      <c r="K180" s="117"/>
    </row>
    <row r="181" spans="2:11">
      <c r="B181" s="116"/>
      <c r="C181" s="117"/>
      <c r="D181" s="117"/>
      <c r="E181" s="117"/>
      <c r="F181" s="117"/>
      <c r="G181" s="117"/>
      <c r="H181" s="117"/>
      <c r="I181" s="117"/>
      <c r="J181" s="117"/>
      <c r="K181" s="117"/>
    </row>
    <row r="182" spans="2:11">
      <c r="B182" s="116"/>
      <c r="C182" s="117"/>
      <c r="D182" s="117"/>
      <c r="E182" s="117"/>
      <c r="F182" s="117"/>
      <c r="G182" s="117"/>
      <c r="H182" s="117"/>
      <c r="I182" s="117"/>
      <c r="J182" s="117"/>
      <c r="K182" s="117"/>
    </row>
    <row r="183" spans="2:11">
      <c r="B183" s="116"/>
      <c r="C183" s="117"/>
      <c r="D183" s="117"/>
      <c r="E183" s="117"/>
      <c r="F183" s="117"/>
      <c r="G183" s="117"/>
      <c r="H183" s="117"/>
      <c r="I183" s="117"/>
      <c r="J183" s="117"/>
      <c r="K183" s="117"/>
    </row>
    <row r="184" spans="2:11">
      <c r="B184" s="116"/>
      <c r="C184" s="117"/>
      <c r="D184" s="117"/>
      <c r="E184" s="117"/>
      <c r="F184" s="117"/>
      <c r="G184" s="117"/>
      <c r="H184" s="117"/>
      <c r="I184" s="117"/>
      <c r="J184" s="117"/>
      <c r="K184" s="117"/>
    </row>
    <row r="185" spans="2:11">
      <c r="B185" s="116"/>
      <c r="C185" s="117"/>
      <c r="D185" s="117"/>
      <c r="E185" s="117"/>
      <c r="F185" s="117"/>
      <c r="G185" s="117"/>
      <c r="H185" s="117"/>
      <c r="I185" s="117"/>
      <c r="J185" s="117"/>
      <c r="K185" s="117"/>
    </row>
    <row r="186" spans="2:11">
      <c r="B186" s="116"/>
      <c r="C186" s="117"/>
      <c r="D186" s="117"/>
      <c r="E186" s="117"/>
      <c r="F186" s="117"/>
      <c r="G186" s="117"/>
      <c r="H186" s="117"/>
      <c r="I186" s="117"/>
      <c r="J186" s="117"/>
      <c r="K186" s="117"/>
    </row>
    <row r="187" spans="2:11">
      <c r="B187" s="116"/>
      <c r="C187" s="117"/>
      <c r="D187" s="117"/>
      <c r="E187" s="117"/>
      <c r="F187" s="117"/>
      <c r="G187" s="117"/>
      <c r="H187" s="117"/>
      <c r="I187" s="117"/>
      <c r="J187" s="117"/>
      <c r="K187" s="117"/>
    </row>
    <row r="188" spans="2:11">
      <c r="B188" s="116"/>
      <c r="C188" s="117"/>
      <c r="D188" s="117"/>
      <c r="E188" s="117"/>
      <c r="F188" s="117"/>
      <c r="G188" s="117"/>
      <c r="H188" s="117"/>
      <c r="I188" s="117"/>
      <c r="J188" s="117"/>
      <c r="K188" s="117"/>
    </row>
    <row r="189" spans="2:11">
      <c r="B189" s="116"/>
      <c r="C189" s="117"/>
      <c r="D189" s="117"/>
      <c r="E189" s="117"/>
      <c r="F189" s="117"/>
      <c r="G189" s="117"/>
      <c r="H189" s="117"/>
      <c r="I189" s="117"/>
      <c r="J189" s="117"/>
      <c r="K189" s="117"/>
    </row>
    <row r="190" spans="2:11">
      <c r="B190" s="116"/>
      <c r="C190" s="117"/>
      <c r="D190" s="117"/>
      <c r="E190" s="117"/>
      <c r="F190" s="117"/>
      <c r="G190" s="117"/>
      <c r="H190" s="117"/>
      <c r="I190" s="117"/>
      <c r="J190" s="117"/>
      <c r="K190" s="117"/>
    </row>
    <row r="191" spans="2:11">
      <c r="B191" s="116"/>
      <c r="C191" s="117"/>
      <c r="D191" s="117"/>
      <c r="E191" s="117"/>
      <c r="F191" s="117"/>
      <c r="G191" s="117"/>
      <c r="H191" s="117"/>
      <c r="I191" s="117"/>
      <c r="J191" s="117"/>
      <c r="K191" s="117"/>
    </row>
    <row r="192" spans="2:11">
      <c r="B192" s="116"/>
      <c r="C192" s="117"/>
      <c r="D192" s="117"/>
      <c r="E192" s="117"/>
      <c r="F192" s="117"/>
      <c r="G192" s="117"/>
      <c r="H192" s="117"/>
      <c r="I192" s="117"/>
      <c r="J192" s="117"/>
      <c r="K192" s="117"/>
    </row>
    <row r="193" spans="2:11">
      <c r="B193" s="116"/>
      <c r="C193" s="117"/>
      <c r="D193" s="117"/>
      <c r="E193" s="117"/>
      <c r="F193" s="117"/>
      <c r="G193" s="117"/>
      <c r="H193" s="117"/>
      <c r="I193" s="117"/>
      <c r="J193" s="117"/>
      <c r="K193" s="117"/>
    </row>
    <row r="194" spans="2:11">
      <c r="B194" s="116"/>
      <c r="C194" s="117"/>
      <c r="D194" s="117"/>
      <c r="E194" s="117"/>
      <c r="F194" s="117"/>
      <c r="G194" s="117"/>
      <c r="H194" s="117"/>
      <c r="I194" s="117"/>
      <c r="J194" s="117"/>
      <c r="K194" s="117"/>
    </row>
    <row r="195" spans="2:11">
      <c r="B195" s="116"/>
      <c r="C195" s="117"/>
      <c r="D195" s="117"/>
      <c r="E195" s="117"/>
      <c r="F195" s="117"/>
      <c r="G195" s="117"/>
      <c r="H195" s="117"/>
      <c r="I195" s="117"/>
      <c r="J195" s="117"/>
      <c r="K195" s="117"/>
    </row>
    <row r="196" spans="2:11">
      <c r="B196" s="116"/>
      <c r="C196" s="117"/>
      <c r="D196" s="117"/>
      <c r="E196" s="117"/>
      <c r="F196" s="117"/>
      <c r="G196" s="117"/>
      <c r="H196" s="117"/>
      <c r="I196" s="117"/>
      <c r="J196" s="117"/>
      <c r="K196" s="117"/>
    </row>
    <row r="197" spans="2:11">
      <c r="B197" s="116"/>
      <c r="C197" s="117"/>
      <c r="D197" s="117"/>
      <c r="E197" s="117"/>
      <c r="F197" s="117"/>
      <c r="G197" s="117"/>
      <c r="H197" s="117"/>
      <c r="I197" s="117"/>
      <c r="J197" s="117"/>
      <c r="K197" s="117"/>
    </row>
    <row r="198" spans="2:11">
      <c r="B198" s="116"/>
      <c r="C198" s="117"/>
      <c r="D198" s="117"/>
      <c r="E198" s="117"/>
      <c r="F198" s="117"/>
      <c r="G198" s="117"/>
      <c r="H198" s="117"/>
      <c r="I198" s="117"/>
      <c r="J198" s="117"/>
      <c r="K198" s="117"/>
    </row>
    <row r="199" spans="2:11">
      <c r="B199" s="116"/>
      <c r="C199" s="117"/>
      <c r="D199" s="117"/>
      <c r="E199" s="117"/>
      <c r="F199" s="117"/>
      <c r="G199" s="117"/>
      <c r="H199" s="117"/>
      <c r="I199" s="117"/>
      <c r="J199" s="117"/>
      <c r="K199" s="117"/>
    </row>
    <row r="200" spans="2:11">
      <c r="B200" s="116"/>
      <c r="C200" s="117"/>
      <c r="D200" s="117"/>
      <c r="E200" s="117"/>
      <c r="F200" s="117"/>
      <c r="G200" s="117"/>
      <c r="H200" s="117"/>
      <c r="I200" s="117"/>
      <c r="J200" s="117"/>
      <c r="K200" s="117"/>
    </row>
    <row r="201" spans="2:11">
      <c r="B201" s="116"/>
      <c r="C201" s="117"/>
      <c r="D201" s="117"/>
      <c r="E201" s="117"/>
      <c r="F201" s="117"/>
      <c r="G201" s="117"/>
      <c r="H201" s="117"/>
      <c r="I201" s="117"/>
      <c r="J201" s="117"/>
      <c r="K201" s="117"/>
    </row>
    <row r="202" spans="2:11">
      <c r="B202" s="116"/>
      <c r="C202" s="117"/>
      <c r="D202" s="117"/>
      <c r="E202" s="117"/>
      <c r="F202" s="117"/>
      <c r="G202" s="117"/>
      <c r="H202" s="117"/>
      <c r="I202" s="117"/>
      <c r="J202" s="117"/>
      <c r="K202" s="117"/>
    </row>
    <row r="203" spans="2:11">
      <c r="B203" s="116"/>
      <c r="C203" s="117"/>
      <c r="D203" s="117"/>
      <c r="E203" s="117"/>
      <c r="F203" s="117"/>
      <c r="G203" s="117"/>
      <c r="H203" s="117"/>
      <c r="I203" s="117"/>
      <c r="J203" s="117"/>
      <c r="K203" s="117"/>
    </row>
    <row r="204" spans="2:11">
      <c r="B204" s="116"/>
      <c r="C204" s="117"/>
      <c r="D204" s="117"/>
      <c r="E204" s="117"/>
      <c r="F204" s="117"/>
      <c r="G204" s="117"/>
      <c r="H204" s="117"/>
      <c r="I204" s="117"/>
      <c r="J204" s="117"/>
      <c r="K204" s="117"/>
    </row>
    <row r="205" spans="2:11">
      <c r="B205" s="116"/>
      <c r="C205" s="117"/>
      <c r="D205" s="117"/>
      <c r="E205" s="117"/>
      <c r="F205" s="117"/>
      <c r="G205" s="117"/>
      <c r="H205" s="117"/>
      <c r="I205" s="117"/>
      <c r="J205" s="117"/>
      <c r="K205" s="117"/>
    </row>
    <row r="206" spans="2:11">
      <c r="B206" s="116"/>
      <c r="C206" s="117"/>
      <c r="D206" s="117"/>
      <c r="E206" s="117"/>
      <c r="F206" s="117"/>
      <c r="G206" s="117"/>
      <c r="H206" s="117"/>
      <c r="I206" s="117"/>
      <c r="J206" s="117"/>
      <c r="K206" s="117"/>
    </row>
    <row r="207" spans="2:11">
      <c r="B207" s="116"/>
      <c r="C207" s="117"/>
      <c r="D207" s="117"/>
      <c r="E207" s="117"/>
      <c r="F207" s="117"/>
      <c r="G207" s="117"/>
      <c r="H207" s="117"/>
      <c r="I207" s="117"/>
      <c r="J207" s="117"/>
      <c r="K207" s="117"/>
    </row>
    <row r="208" spans="2:11">
      <c r="B208" s="116"/>
      <c r="C208" s="117"/>
      <c r="D208" s="117"/>
      <c r="E208" s="117"/>
      <c r="F208" s="117"/>
      <c r="G208" s="117"/>
      <c r="H208" s="117"/>
      <c r="I208" s="117"/>
      <c r="J208" s="117"/>
      <c r="K208" s="117"/>
    </row>
    <row r="209" spans="2:11">
      <c r="B209" s="116"/>
      <c r="C209" s="117"/>
      <c r="D209" s="117"/>
      <c r="E209" s="117"/>
      <c r="F209" s="117"/>
      <c r="G209" s="117"/>
      <c r="H209" s="117"/>
      <c r="I209" s="117"/>
      <c r="J209" s="117"/>
      <c r="K209" s="117"/>
    </row>
    <row r="210" spans="2:11">
      <c r="B210" s="116"/>
      <c r="C210" s="117"/>
      <c r="D210" s="117"/>
      <c r="E210" s="117"/>
      <c r="F210" s="117"/>
      <c r="G210" s="117"/>
      <c r="H210" s="117"/>
      <c r="I210" s="117"/>
      <c r="J210" s="117"/>
      <c r="K210" s="117"/>
    </row>
    <row r="211" spans="2:11">
      <c r="B211" s="116"/>
      <c r="C211" s="117"/>
      <c r="D211" s="117"/>
      <c r="E211" s="117"/>
      <c r="F211" s="117"/>
      <c r="G211" s="117"/>
      <c r="H211" s="117"/>
      <c r="I211" s="117"/>
      <c r="J211" s="117"/>
      <c r="K211" s="117"/>
    </row>
    <row r="212" spans="2:11">
      <c r="B212" s="116"/>
      <c r="C212" s="117"/>
      <c r="D212" s="117"/>
      <c r="E212" s="117"/>
      <c r="F212" s="117"/>
      <c r="G212" s="117"/>
      <c r="H212" s="117"/>
      <c r="I212" s="117"/>
      <c r="J212" s="117"/>
      <c r="K212" s="117"/>
    </row>
    <row r="213" spans="2:11">
      <c r="B213" s="116"/>
      <c r="C213" s="117"/>
      <c r="D213" s="117"/>
      <c r="E213" s="117"/>
      <c r="F213" s="117"/>
      <c r="G213" s="117"/>
      <c r="H213" s="117"/>
      <c r="I213" s="117"/>
      <c r="J213" s="117"/>
      <c r="K213" s="117"/>
    </row>
    <row r="214" spans="2:11">
      <c r="B214" s="116"/>
      <c r="C214" s="117"/>
      <c r="D214" s="117"/>
      <c r="E214" s="117"/>
      <c r="F214" s="117"/>
      <c r="G214" s="117"/>
      <c r="H214" s="117"/>
      <c r="I214" s="117"/>
      <c r="J214" s="117"/>
      <c r="K214" s="117"/>
    </row>
    <row r="215" spans="2:11">
      <c r="B215" s="116"/>
      <c r="C215" s="117"/>
      <c r="D215" s="117"/>
      <c r="E215" s="117"/>
      <c r="F215" s="117"/>
      <c r="G215" s="117"/>
      <c r="H215" s="117"/>
      <c r="I215" s="117"/>
      <c r="J215" s="117"/>
      <c r="K215" s="117"/>
    </row>
    <row r="216" spans="2:11">
      <c r="B216" s="116"/>
      <c r="C216" s="117"/>
      <c r="D216" s="117"/>
      <c r="E216" s="117"/>
      <c r="F216" s="117"/>
      <c r="G216" s="117"/>
      <c r="H216" s="117"/>
      <c r="I216" s="117"/>
      <c r="J216" s="117"/>
      <c r="K216" s="117"/>
    </row>
    <row r="217" spans="2:11">
      <c r="B217" s="116"/>
      <c r="C217" s="117"/>
      <c r="D217" s="117"/>
      <c r="E217" s="117"/>
      <c r="F217" s="117"/>
      <c r="G217" s="117"/>
      <c r="H217" s="117"/>
      <c r="I217" s="117"/>
      <c r="J217" s="117"/>
      <c r="K217" s="117"/>
    </row>
    <row r="218" spans="2:11">
      <c r="B218" s="116"/>
      <c r="C218" s="117"/>
      <c r="D218" s="117"/>
      <c r="E218" s="117"/>
      <c r="F218" s="117"/>
      <c r="G218" s="117"/>
      <c r="H218" s="117"/>
      <c r="I218" s="117"/>
      <c r="J218" s="117"/>
      <c r="K218" s="117"/>
    </row>
    <row r="219" spans="2:11">
      <c r="B219" s="116"/>
      <c r="C219" s="117"/>
      <c r="D219" s="117"/>
      <c r="E219" s="117"/>
      <c r="F219" s="117"/>
      <c r="G219" s="117"/>
      <c r="H219" s="117"/>
      <c r="I219" s="117"/>
      <c r="J219" s="117"/>
      <c r="K219" s="117"/>
    </row>
    <row r="220" spans="2:11">
      <c r="B220" s="116"/>
      <c r="C220" s="117"/>
      <c r="D220" s="117"/>
      <c r="E220" s="117"/>
      <c r="F220" s="117"/>
      <c r="G220" s="117"/>
      <c r="H220" s="117"/>
      <c r="I220" s="117"/>
      <c r="J220" s="117"/>
      <c r="K220" s="117"/>
    </row>
    <row r="221" spans="2:11">
      <c r="B221" s="116"/>
      <c r="C221" s="117"/>
      <c r="D221" s="117"/>
      <c r="E221" s="117"/>
      <c r="F221" s="117"/>
      <c r="G221" s="117"/>
      <c r="H221" s="117"/>
      <c r="I221" s="117"/>
      <c r="J221" s="117"/>
      <c r="K221" s="117"/>
    </row>
    <row r="222" spans="2:11">
      <c r="B222" s="116"/>
      <c r="C222" s="117"/>
      <c r="D222" s="117"/>
      <c r="E222" s="117"/>
      <c r="F222" s="117"/>
      <c r="G222" s="117"/>
      <c r="H222" s="117"/>
      <c r="I222" s="117"/>
      <c r="J222" s="117"/>
      <c r="K222" s="117"/>
    </row>
    <row r="223" spans="2:11">
      <c r="B223" s="116"/>
      <c r="C223" s="117"/>
      <c r="D223" s="117"/>
      <c r="E223" s="117"/>
      <c r="F223" s="117"/>
      <c r="G223" s="117"/>
      <c r="H223" s="117"/>
      <c r="I223" s="117"/>
      <c r="J223" s="117"/>
      <c r="K223" s="117"/>
    </row>
    <row r="224" spans="2:11">
      <c r="B224" s="116"/>
      <c r="C224" s="117"/>
      <c r="D224" s="117"/>
      <c r="E224" s="117"/>
      <c r="F224" s="117"/>
      <c r="G224" s="117"/>
      <c r="H224" s="117"/>
      <c r="I224" s="117"/>
      <c r="J224" s="117"/>
      <c r="K224" s="117"/>
    </row>
    <row r="225" spans="2:11">
      <c r="B225" s="116"/>
      <c r="C225" s="117"/>
      <c r="D225" s="117"/>
      <c r="E225" s="117"/>
      <c r="F225" s="117"/>
      <c r="G225" s="117"/>
      <c r="H225" s="117"/>
      <c r="I225" s="117"/>
      <c r="J225" s="117"/>
      <c r="K225" s="117"/>
    </row>
    <row r="226" spans="2:11">
      <c r="B226" s="116"/>
      <c r="C226" s="117"/>
      <c r="D226" s="117"/>
      <c r="E226" s="117"/>
      <c r="F226" s="117"/>
      <c r="G226" s="117"/>
      <c r="H226" s="117"/>
      <c r="I226" s="117"/>
      <c r="J226" s="117"/>
      <c r="K226" s="117"/>
    </row>
    <row r="227" spans="2:11">
      <c r="B227" s="116"/>
      <c r="C227" s="117"/>
      <c r="D227" s="117"/>
      <c r="E227" s="117"/>
      <c r="F227" s="117"/>
      <c r="G227" s="117"/>
      <c r="H227" s="117"/>
      <c r="I227" s="117"/>
      <c r="J227" s="117"/>
      <c r="K227" s="117"/>
    </row>
    <row r="228" spans="2:11">
      <c r="B228" s="116"/>
      <c r="C228" s="117"/>
      <c r="D228" s="117"/>
      <c r="E228" s="117"/>
      <c r="F228" s="117"/>
      <c r="G228" s="117"/>
      <c r="H228" s="117"/>
      <c r="I228" s="117"/>
      <c r="J228" s="117"/>
      <c r="K228" s="117"/>
    </row>
    <row r="229" spans="2:11">
      <c r="B229" s="116"/>
      <c r="C229" s="117"/>
      <c r="D229" s="117"/>
      <c r="E229" s="117"/>
      <c r="F229" s="117"/>
      <c r="G229" s="117"/>
      <c r="H229" s="117"/>
      <c r="I229" s="117"/>
      <c r="J229" s="117"/>
      <c r="K229" s="117"/>
    </row>
    <row r="230" spans="2:11">
      <c r="B230" s="116"/>
      <c r="C230" s="117"/>
      <c r="D230" s="117"/>
      <c r="E230" s="117"/>
      <c r="F230" s="117"/>
      <c r="G230" s="117"/>
      <c r="H230" s="117"/>
      <c r="I230" s="117"/>
      <c r="J230" s="117"/>
      <c r="K230" s="117"/>
    </row>
    <row r="231" spans="2:11">
      <c r="B231" s="116"/>
      <c r="C231" s="117"/>
      <c r="D231" s="117"/>
      <c r="E231" s="117"/>
      <c r="F231" s="117"/>
      <c r="G231" s="117"/>
      <c r="H231" s="117"/>
      <c r="I231" s="117"/>
      <c r="J231" s="117"/>
      <c r="K231" s="117"/>
    </row>
    <row r="232" spans="2:11">
      <c r="B232" s="116"/>
      <c r="C232" s="117"/>
      <c r="D232" s="117"/>
      <c r="E232" s="117"/>
      <c r="F232" s="117"/>
      <c r="G232" s="117"/>
      <c r="H232" s="117"/>
      <c r="I232" s="117"/>
      <c r="J232" s="117"/>
      <c r="K232" s="117"/>
    </row>
    <row r="233" spans="2:11">
      <c r="B233" s="116"/>
      <c r="C233" s="117"/>
      <c r="D233" s="117"/>
      <c r="E233" s="117"/>
      <c r="F233" s="117"/>
      <c r="G233" s="117"/>
      <c r="H233" s="117"/>
      <c r="I233" s="117"/>
      <c r="J233" s="117"/>
      <c r="K233" s="117"/>
    </row>
    <row r="234" spans="2:11">
      <c r="B234" s="116"/>
      <c r="C234" s="117"/>
      <c r="D234" s="117"/>
      <c r="E234" s="117"/>
      <c r="F234" s="117"/>
      <c r="G234" s="117"/>
      <c r="H234" s="117"/>
      <c r="I234" s="117"/>
      <c r="J234" s="117"/>
      <c r="K234" s="117"/>
    </row>
    <row r="235" spans="2:11">
      <c r="B235" s="116"/>
      <c r="C235" s="117"/>
      <c r="D235" s="117"/>
      <c r="E235" s="117"/>
      <c r="F235" s="117"/>
      <c r="G235" s="117"/>
      <c r="H235" s="117"/>
      <c r="I235" s="117"/>
      <c r="J235" s="117"/>
      <c r="K235" s="117"/>
    </row>
    <row r="236" spans="2:11">
      <c r="B236" s="116"/>
      <c r="C236" s="117"/>
      <c r="D236" s="117"/>
      <c r="E236" s="117"/>
      <c r="F236" s="117"/>
      <c r="G236" s="117"/>
      <c r="H236" s="117"/>
      <c r="I236" s="117"/>
      <c r="J236" s="117"/>
      <c r="K236" s="117"/>
    </row>
    <row r="237" spans="2:11">
      <c r="B237" s="116"/>
      <c r="C237" s="117"/>
      <c r="D237" s="117"/>
      <c r="E237" s="117"/>
      <c r="F237" s="117"/>
      <c r="G237" s="117"/>
      <c r="H237" s="117"/>
      <c r="I237" s="117"/>
      <c r="J237" s="117"/>
      <c r="K237" s="117"/>
    </row>
    <row r="238" spans="2:11">
      <c r="B238" s="116"/>
      <c r="C238" s="117"/>
      <c r="D238" s="117"/>
      <c r="E238" s="117"/>
      <c r="F238" s="117"/>
      <c r="G238" s="117"/>
      <c r="H238" s="117"/>
      <c r="I238" s="117"/>
      <c r="J238" s="117"/>
      <c r="K238" s="117"/>
    </row>
    <row r="239" spans="2:11">
      <c r="B239" s="116"/>
      <c r="C239" s="117"/>
      <c r="D239" s="117"/>
      <c r="E239" s="117"/>
      <c r="F239" s="117"/>
      <c r="G239" s="117"/>
      <c r="H239" s="117"/>
      <c r="I239" s="117"/>
      <c r="J239" s="117"/>
      <c r="K239" s="117"/>
    </row>
    <row r="240" spans="2:11">
      <c r="B240" s="116"/>
      <c r="C240" s="117"/>
      <c r="D240" s="117"/>
      <c r="E240" s="117"/>
      <c r="F240" s="117"/>
      <c r="G240" s="117"/>
      <c r="H240" s="117"/>
      <c r="I240" s="117"/>
      <c r="J240" s="117"/>
      <c r="K240" s="117"/>
    </row>
    <row r="241" spans="2:11">
      <c r="B241" s="116"/>
      <c r="C241" s="117"/>
      <c r="D241" s="117"/>
      <c r="E241" s="117"/>
      <c r="F241" s="117"/>
      <c r="G241" s="117"/>
      <c r="H241" s="117"/>
      <c r="I241" s="117"/>
      <c r="J241" s="117"/>
      <c r="K241" s="117"/>
    </row>
    <row r="242" spans="2:11">
      <c r="B242" s="116"/>
      <c r="C242" s="117"/>
      <c r="D242" s="117"/>
      <c r="E242" s="117"/>
      <c r="F242" s="117"/>
      <c r="G242" s="117"/>
      <c r="H242" s="117"/>
      <c r="I242" s="117"/>
      <c r="J242" s="117"/>
      <c r="K242" s="117"/>
    </row>
    <row r="243" spans="2:11">
      <c r="B243" s="116"/>
      <c r="C243" s="117"/>
      <c r="D243" s="117"/>
      <c r="E243" s="117"/>
      <c r="F243" s="117"/>
      <c r="G243" s="117"/>
      <c r="H243" s="117"/>
      <c r="I243" s="117"/>
      <c r="J243" s="117"/>
      <c r="K243" s="117"/>
    </row>
    <row r="244" spans="2:11">
      <c r="B244" s="116"/>
      <c r="C244" s="117"/>
      <c r="D244" s="117"/>
      <c r="E244" s="117"/>
      <c r="F244" s="117"/>
      <c r="G244" s="117"/>
      <c r="H244" s="117"/>
      <c r="I244" s="117"/>
      <c r="J244" s="117"/>
      <c r="K244" s="117"/>
    </row>
    <row r="245" spans="2:11">
      <c r="B245" s="116"/>
      <c r="C245" s="117"/>
      <c r="D245" s="117"/>
      <c r="E245" s="117"/>
      <c r="F245" s="117"/>
      <c r="G245" s="117"/>
      <c r="H245" s="117"/>
      <c r="I245" s="117"/>
      <c r="J245" s="117"/>
      <c r="K245" s="117"/>
    </row>
    <row r="246" spans="2:11">
      <c r="B246" s="116"/>
      <c r="C246" s="117"/>
      <c r="D246" s="117"/>
      <c r="E246" s="117"/>
      <c r="F246" s="117"/>
      <c r="G246" s="117"/>
      <c r="H246" s="117"/>
      <c r="I246" s="117"/>
      <c r="J246" s="117"/>
      <c r="K246" s="117"/>
    </row>
    <row r="247" spans="2:11">
      <c r="B247" s="116"/>
      <c r="C247" s="117"/>
      <c r="D247" s="117"/>
      <c r="E247" s="117"/>
      <c r="F247" s="117"/>
      <c r="G247" s="117"/>
      <c r="H247" s="117"/>
      <c r="I247" s="117"/>
      <c r="J247" s="117"/>
      <c r="K247" s="117"/>
    </row>
    <row r="248" spans="2:11">
      <c r="B248" s="116"/>
      <c r="C248" s="117"/>
      <c r="D248" s="117"/>
      <c r="E248" s="117"/>
      <c r="F248" s="117"/>
      <c r="G248" s="117"/>
      <c r="H248" s="117"/>
      <c r="I248" s="117"/>
      <c r="J248" s="117"/>
      <c r="K248" s="117"/>
    </row>
    <row r="249" spans="2:11">
      <c r="B249" s="116"/>
      <c r="C249" s="117"/>
      <c r="D249" s="117"/>
      <c r="E249" s="117"/>
      <c r="F249" s="117"/>
      <c r="G249" s="117"/>
      <c r="H249" s="117"/>
      <c r="I249" s="117"/>
      <c r="J249" s="117"/>
      <c r="K249" s="117"/>
    </row>
    <row r="250" spans="2:11">
      <c r="B250" s="116"/>
      <c r="C250" s="117"/>
      <c r="D250" s="117"/>
      <c r="E250" s="117"/>
      <c r="F250" s="117"/>
      <c r="G250" s="117"/>
      <c r="H250" s="117"/>
      <c r="I250" s="117"/>
      <c r="J250" s="117"/>
      <c r="K250" s="117"/>
    </row>
    <row r="251" spans="2:11">
      <c r="B251" s="116"/>
      <c r="C251" s="117"/>
      <c r="D251" s="117"/>
      <c r="E251" s="117"/>
      <c r="F251" s="117"/>
      <c r="G251" s="117"/>
      <c r="H251" s="117"/>
      <c r="I251" s="117"/>
      <c r="J251" s="117"/>
      <c r="K251" s="117"/>
    </row>
    <row r="252" spans="2:11">
      <c r="B252" s="116"/>
      <c r="C252" s="117"/>
      <c r="D252" s="117"/>
      <c r="E252" s="117"/>
      <c r="F252" s="117"/>
      <c r="G252" s="117"/>
      <c r="H252" s="117"/>
      <c r="I252" s="117"/>
      <c r="J252" s="117"/>
      <c r="K252" s="117"/>
    </row>
    <row r="253" spans="2:11">
      <c r="B253" s="116"/>
      <c r="C253" s="117"/>
      <c r="D253" s="117"/>
      <c r="E253" s="117"/>
      <c r="F253" s="117"/>
      <c r="G253" s="117"/>
      <c r="H253" s="117"/>
      <c r="I253" s="117"/>
      <c r="J253" s="117"/>
      <c r="K253" s="117"/>
    </row>
    <row r="254" spans="2:11">
      <c r="B254" s="116"/>
      <c r="C254" s="117"/>
      <c r="D254" s="117"/>
      <c r="E254" s="117"/>
      <c r="F254" s="117"/>
      <c r="G254" s="117"/>
      <c r="H254" s="117"/>
      <c r="I254" s="117"/>
      <c r="J254" s="117"/>
      <c r="K254" s="117"/>
    </row>
    <row r="255" spans="2:11">
      <c r="B255" s="116"/>
      <c r="C255" s="117"/>
      <c r="D255" s="117"/>
      <c r="E255" s="117"/>
      <c r="F255" s="117"/>
      <c r="G255" s="117"/>
      <c r="H255" s="117"/>
      <c r="I255" s="117"/>
      <c r="J255" s="117"/>
      <c r="K255" s="117"/>
    </row>
    <row r="256" spans="2:11">
      <c r="B256" s="116"/>
      <c r="C256" s="117"/>
      <c r="D256" s="117"/>
      <c r="E256" s="117"/>
      <c r="F256" s="117"/>
      <c r="G256" s="117"/>
      <c r="H256" s="117"/>
      <c r="I256" s="117"/>
      <c r="J256" s="117"/>
      <c r="K256" s="117"/>
    </row>
    <row r="257" spans="2:11">
      <c r="B257" s="116"/>
      <c r="C257" s="117"/>
      <c r="D257" s="117"/>
      <c r="E257" s="117"/>
      <c r="F257" s="117"/>
      <c r="G257" s="117"/>
      <c r="H257" s="117"/>
      <c r="I257" s="117"/>
      <c r="J257" s="117"/>
      <c r="K257" s="117"/>
    </row>
    <row r="258" spans="2:11">
      <c r="B258" s="116"/>
      <c r="C258" s="117"/>
      <c r="D258" s="117"/>
      <c r="E258" s="117"/>
      <c r="F258" s="117"/>
      <c r="G258" s="117"/>
      <c r="H258" s="117"/>
      <c r="I258" s="117"/>
      <c r="J258" s="117"/>
      <c r="K258" s="117"/>
    </row>
    <row r="259" spans="2:11">
      <c r="B259" s="116"/>
      <c r="C259" s="117"/>
      <c r="D259" s="117"/>
      <c r="E259" s="117"/>
      <c r="F259" s="117"/>
      <c r="G259" s="117"/>
      <c r="H259" s="117"/>
      <c r="I259" s="117"/>
      <c r="J259" s="117"/>
      <c r="K259" s="117"/>
    </row>
    <row r="260" spans="2:11">
      <c r="B260" s="116"/>
      <c r="C260" s="117"/>
      <c r="D260" s="117"/>
      <c r="E260" s="117"/>
      <c r="F260" s="117"/>
      <c r="G260" s="117"/>
      <c r="H260" s="117"/>
      <c r="I260" s="117"/>
      <c r="J260" s="117"/>
      <c r="K260" s="117"/>
    </row>
    <row r="261" spans="2:11">
      <c r="B261" s="116"/>
      <c r="C261" s="117"/>
      <c r="D261" s="117"/>
      <c r="E261" s="117"/>
      <c r="F261" s="117"/>
      <c r="G261" s="117"/>
      <c r="H261" s="117"/>
      <c r="I261" s="117"/>
      <c r="J261" s="117"/>
      <c r="K261" s="117"/>
    </row>
    <row r="262" spans="2:11">
      <c r="B262" s="116"/>
      <c r="C262" s="117"/>
      <c r="D262" s="117"/>
      <c r="E262" s="117"/>
      <c r="F262" s="117"/>
      <c r="G262" s="117"/>
      <c r="H262" s="117"/>
      <c r="I262" s="117"/>
      <c r="J262" s="117"/>
      <c r="K262" s="117"/>
    </row>
    <row r="263" spans="2:11">
      <c r="B263" s="116"/>
      <c r="C263" s="117"/>
      <c r="D263" s="117"/>
      <c r="E263" s="117"/>
      <c r="F263" s="117"/>
      <c r="G263" s="117"/>
      <c r="H263" s="117"/>
      <c r="I263" s="117"/>
      <c r="J263" s="117"/>
      <c r="K263" s="117"/>
    </row>
    <row r="264" spans="2:11">
      <c r="B264" s="116"/>
      <c r="C264" s="117"/>
      <c r="D264" s="117"/>
      <c r="E264" s="117"/>
      <c r="F264" s="117"/>
      <c r="G264" s="117"/>
      <c r="H264" s="117"/>
      <c r="I264" s="117"/>
      <c r="J264" s="117"/>
      <c r="K264" s="117"/>
    </row>
    <row r="265" spans="2:11">
      <c r="B265" s="116"/>
      <c r="C265" s="117"/>
      <c r="D265" s="117"/>
      <c r="E265" s="117"/>
      <c r="F265" s="117"/>
      <c r="G265" s="117"/>
      <c r="H265" s="117"/>
      <c r="I265" s="117"/>
      <c r="J265" s="117"/>
      <c r="K265" s="117"/>
    </row>
    <row r="266" spans="2:11">
      <c r="B266" s="116"/>
      <c r="C266" s="117"/>
      <c r="D266" s="117"/>
      <c r="E266" s="117"/>
      <c r="F266" s="117"/>
      <c r="G266" s="117"/>
      <c r="H266" s="117"/>
      <c r="I266" s="117"/>
      <c r="J266" s="117"/>
      <c r="K266" s="117"/>
    </row>
    <row r="267" spans="2:11">
      <c r="B267" s="116"/>
      <c r="C267" s="117"/>
      <c r="D267" s="117"/>
      <c r="E267" s="117"/>
      <c r="F267" s="117"/>
      <c r="G267" s="117"/>
      <c r="H267" s="117"/>
      <c r="I267" s="117"/>
      <c r="J267" s="117"/>
      <c r="K267" s="117"/>
    </row>
    <row r="268" spans="2:11">
      <c r="B268" s="116"/>
      <c r="C268" s="117"/>
      <c r="D268" s="117"/>
      <c r="E268" s="117"/>
      <c r="F268" s="117"/>
      <c r="G268" s="117"/>
      <c r="H268" s="117"/>
      <c r="I268" s="117"/>
      <c r="J268" s="117"/>
      <c r="K268" s="117"/>
    </row>
    <row r="269" spans="2:11">
      <c r="B269" s="116"/>
      <c r="C269" s="117"/>
      <c r="D269" s="117"/>
      <c r="E269" s="117"/>
      <c r="F269" s="117"/>
      <c r="G269" s="117"/>
      <c r="H269" s="117"/>
      <c r="I269" s="117"/>
      <c r="J269" s="117"/>
      <c r="K269" s="117"/>
    </row>
    <row r="270" spans="2:11">
      <c r="B270" s="116"/>
      <c r="C270" s="117"/>
      <c r="D270" s="117"/>
      <c r="E270" s="117"/>
      <c r="F270" s="117"/>
      <c r="G270" s="117"/>
      <c r="H270" s="117"/>
      <c r="I270" s="117"/>
      <c r="J270" s="117"/>
      <c r="K270" s="117"/>
    </row>
    <row r="271" spans="2:11">
      <c r="B271" s="116"/>
      <c r="C271" s="117"/>
      <c r="D271" s="117"/>
      <c r="E271" s="117"/>
      <c r="F271" s="117"/>
      <c r="G271" s="117"/>
      <c r="H271" s="117"/>
      <c r="I271" s="117"/>
      <c r="J271" s="117"/>
      <c r="K271" s="117"/>
    </row>
    <row r="272" spans="2:11">
      <c r="B272" s="116"/>
      <c r="C272" s="117"/>
      <c r="D272" s="117"/>
      <c r="E272" s="117"/>
      <c r="F272" s="117"/>
      <c r="G272" s="117"/>
      <c r="H272" s="117"/>
      <c r="I272" s="117"/>
      <c r="J272" s="117"/>
      <c r="K272" s="117"/>
    </row>
    <row r="273" spans="2:11">
      <c r="B273" s="116"/>
      <c r="C273" s="117"/>
      <c r="D273" s="117"/>
      <c r="E273" s="117"/>
      <c r="F273" s="117"/>
      <c r="G273" s="117"/>
      <c r="H273" s="117"/>
      <c r="I273" s="117"/>
      <c r="J273" s="117"/>
      <c r="K273" s="117"/>
    </row>
    <row r="274" spans="2:11">
      <c r="B274" s="116"/>
      <c r="C274" s="117"/>
      <c r="D274" s="117"/>
      <c r="E274" s="117"/>
      <c r="F274" s="117"/>
      <c r="G274" s="117"/>
      <c r="H274" s="117"/>
      <c r="I274" s="117"/>
      <c r="J274" s="117"/>
      <c r="K274" s="117"/>
    </row>
    <row r="275" spans="2:11">
      <c r="B275" s="116"/>
      <c r="C275" s="117"/>
      <c r="D275" s="117"/>
      <c r="E275" s="117"/>
      <c r="F275" s="117"/>
      <c r="G275" s="117"/>
      <c r="H275" s="117"/>
      <c r="I275" s="117"/>
      <c r="J275" s="117"/>
      <c r="K275" s="117"/>
    </row>
    <row r="276" spans="2:11">
      <c r="B276" s="116"/>
      <c r="C276" s="117"/>
      <c r="D276" s="117"/>
      <c r="E276" s="117"/>
      <c r="F276" s="117"/>
      <c r="G276" s="117"/>
      <c r="H276" s="117"/>
      <c r="I276" s="117"/>
      <c r="J276" s="117"/>
      <c r="K276" s="117"/>
    </row>
    <row r="277" spans="2:11">
      <c r="B277" s="116"/>
      <c r="C277" s="117"/>
      <c r="D277" s="117"/>
      <c r="E277" s="117"/>
      <c r="F277" s="117"/>
      <c r="G277" s="117"/>
      <c r="H277" s="117"/>
      <c r="I277" s="117"/>
      <c r="J277" s="117"/>
      <c r="K277" s="117"/>
    </row>
    <row r="278" spans="2:11">
      <c r="B278" s="116"/>
      <c r="C278" s="117"/>
      <c r="D278" s="117"/>
      <c r="E278" s="117"/>
      <c r="F278" s="117"/>
      <c r="G278" s="117"/>
      <c r="H278" s="117"/>
      <c r="I278" s="117"/>
      <c r="J278" s="117"/>
      <c r="K278" s="117"/>
    </row>
    <row r="279" spans="2:11">
      <c r="B279" s="116"/>
      <c r="C279" s="117"/>
      <c r="D279" s="117"/>
      <c r="E279" s="117"/>
      <c r="F279" s="117"/>
      <c r="G279" s="117"/>
      <c r="H279" s="117"/>
      <c r="I279" s="117"/>
      <c r="J279" s="117"/>
      <c r="K279" s="117"/>
    </row>
    <row r="280" spans="2:11">
      <c r="B280" s="116"/>
      <c r="C280" s="117"/>
      <c r="D280" s="117"/>
      <c r="E280" s="117"/>
      <c r="F280" s="117"/>
      <c r="G280" s="117"/>
      <c r="H280" s="117"/>
      <c r="I280" s="117"/>
      <c r="J280" s="117"/>
      <c r="K280" s="117"/>
    </row>
    <row r="281" spans="2:11">
      <c r="B281" s="116"/>
      <c r="C281" s="117"/>
      <c r="D281" s="117"/>
      <c r="E281" s="117"/>
      <c r="F281" s="117"/>
      <c r="G281" s="117"/>
      <c r="H281" s="117"/>
      <c r="I281" s="117"/>
      <c r="J281" s="117"/>
      <c r="K281" s="117"/>
    </row>
    <row r="282" spans="2:11">
      <c r="B282" s="116"/>
      <c r="C282" s="117"/>
      <c r="D282" s="117"/>
      <c r="E282" s="117"/>
      <c r="F282" s="117"/>
      <c r="G282" s="117"/>
      <c r="H282" s="117"/>
      <c r="I282" s="117"/>
      <c r="J282" s="117"/>
      <c r="K282" s="117"/>
    </row>
    <row r="283" spans="2:11">
      <c r="B283" s="116"/>
      <c r="C283" s="117"/>
      <c r="D283" s="117"/>
      <c r="E283" s="117"/>
      <c r="F283" s="117"/>
      <c r="G283" s="117"/>
      <c r="H283" s="117"/>
      <c r="I283" s="117"/>
      <c r="J283" s="117"/>
      <c r="K283" s="117"/>
    </row>
    <row r="284" spans="2:11">
      <c r="B284" s="116"/>
      <c r="C284" s="117"/>
      <c r="D284" s="117"/>
      <c r="E284" s="117"/>
      <c r="F284" s="117"/>
      <c r="G284" s="117"/>
      <c r="H284" s="117"/>
      <c r="I284" s="117"/>
      <c r="J284" s="117"/>
      <c r="K284" s="117"/>
    </row>
    <row r="285" spans="2:11">
      <c r="B285" s="116"/>
      <c r="C285" s="117"/>
      <c r="D285" s="117"/>
      <c r="E285" s="117"/>
      <c r="F285" s="117"/>
      <c r="G285" s="117"/>
      <c r="H285" s="117"/>
      <c r="I285" s="117"/>
      <c r="J285" s="117"/>
      <c r="K285" s="117"/>
    </row>
    <row r="286" spans="2:11">
      <c r="B286" s="116"/>
      <c r="C286" s="117"/>
      <c r="D286" s="117"/>
      <c r="E286" s="117"/>
      <c r="F286" s="117"/>
      <c r="G286" s="117"/>
      <c r="H286" s="117"/>
      <c r="I286" s="117"/>
      <c r="J286" s="117"/>
      <c r="K286" s="117"/>
    </row>
    <row r="287" spans="2:11">
      <c r="B287" s="116"/>
      <c r="C287" s="117"/>
      <c r="D287" s="117"/>
      <c r="E287" s="117"/>
      <c r="F287" s="117"/>
      <c r="G287" s="117"/>
      <c r="H287" s="117"/>
      <c r="I287" s="117"/>
      <c r="J287" s="117"/>
      <c r="K287" s="117"/>
    </row>
    <row r="288" spans="2:11">
      <c r="B288" s="116"/>
      <c r="C288" s="117"/>
      <c r="D288" s="117"/>
      <c r="E288" s="117"/>
      <c r="F288" s="117"/>
      <c r="G288" s="117"/>
      <c r="H288" s="117"/>
      <c r="I288" s="117"/>
      <c r="J288" s="117"/>
      <c r="K288" s="117"/>
    </row>
    <row r="289" spans="2:11">
      <c r="B289" s="116"/>
      <c r="C289" s="117"/>
      <c r="D289" s="117"/>
      <c r="E289" s="117"/>
      <c r="F289" s="117"/>
      <c r="G289" s="117"/>
      <c r="H289" s="117"/>
      <c r="I289" s="117"/>
      <c r="J289" s="117"/>
      <c r="K289" s="117"/>
    </row>
    <row r="290" spans="2:11">
      <c r="B290" s="116"/>
      <c r="C290" s="117"/>
      <c r="D290" s="117"/>
      <c r="E290" s="117"/>
      <c r="F290" s="117"/>
      <c r="G290" s="117"/>
      <c r="H290" s="117"/>
      <c r="I290" s="117"/>
      <c r="J290" s="117"/>
      <c r="K290" s="117"/>
    </row>
    <row r="291" spans="2:11">
      <c r="B291" s="116"/>
      <c r="C291" s="117"/>
      <c r="D291" s="117"/>
      <c r="E291" s="117"/>
      <c r="F291" s="117"/>
      <c r="G291" s="117"/>
      <c r="H291" s="117"/>
      <c r="I291" s="117"/>
      <c r="J291" s="117"/>
      <c r="K291" s="117"/>
    </row>
    <row r="292" spans="2:11">
      <c r="B292" s="116"/>
      <c r="C292" s="117"/>
      <c r="D292" s="117"/>
      <c r="E292" s="117"/>
      <c r="F292" s="117"/>
      <c r="G292" s="117"/>
      <c r="H292" s="117"/>
      <c r="I292" s="117"/>
      <c r="J292" s="117"/>
      <c r="K292" s="117"/>
    </row>
    <row r="293" spans="2:11">
      <c r="B293" s="116"/>
      <c r="C293" s="117"/>
      <c r="D293" s="117"/>
      <c r="E293" s="117"/>
      <c r="F293" s="117"/>
      <c r="G293" s="117"/>
      <c r="H293" s="117"/>
      <c r="I293" s="117"/>
      <c r="J293" s="117"/>
      <c r="K293" s="117"/>
    </row>
    <row r="294" spans="2:11">
      <c r="B294" s="116"/>
      <c r="C294" s="117"/>
      <c r="D294" s="117"/>
      <c r="E294" s="117"/>
      <c r="F294" s="117"/>
      <c r="G294" s="117"/>
      <c r="H294" s="117"/>
      <c r="I294" s="117"/>
      <c r="J294" s="117"/>
      <c r="K294" s="117"/>
    </row>
    <row r="295" spans="2:11">
      <c r="B295" s="116"/>
      <c r="C295" s="117"/>
      <c r="D295" s="117"/>
      <c r="E295" s="117"/>
      <c r="F295" s="117"/>
      <c r="G295" s="117"/>
      <c r="H295" s="117"/>
      <c r="I295" s="117"/>
      <c r="J295" s="117"/>
      <c r="K295" s="117"/>
    </row>
    <row r="296" spans="2:11">
      <c r="B296" s="116"/>
      <c r="C296" s="117"/>
      <c r="D296" s="117"/>
      <c r="E296" s="117"/>
      <c r="F296" s="117"/>
      <c r="G296" s="117"/>
      <c r="H296" s="117"/>
      <c r="I296" s="117"/>
      <c r="J296" s="117"/>
      <c r="K296" s="117"/>
    </row>
    <row r="297" spans="2:11">
      <c r="B297" s="116"/>
      <c r="C297" s="117"/>
      <c r="D297" s="117"/>
      <c r="E297" s="117"/>
      <c r="F297" s="117"/>
      <c r="G297" s="117"/>
      <c r="H297" s="117"/>
      <c r="I297" s="117"/>
      <c r="J297" s="117"/>
      <c r="K297" s="117"/>
    </row>
    <row r="298" spans="2:11">
      <c r="B298" s="116"/>
      <c r="C298" s="117"/>
      <c r="D298" s="117"/>
      <c r="E298" s="117"/>
      <c r="F298" s="117"/>
      <c r="G298" s="117"/>
      <c r="H298" s="117"/>
      <c r="I298" s="117"/>
      <c r="J298" s="117"/>
      <c r="K298" s="117"/>
    </row>
    <row r="299" spans="2:11">
      <c r="B299" s="116"/>
      <c r="C299" s="117"/>
      <c r="D299" s="117"/>
      <c r="E299" s="117"/>
      <c r="F299" s="117"/>
      <c r="G299" s="117"/>
      <c r="H299" s="117"/>
      <c r="I299" s="117"/>
      <c r="J299" s="117"/>
      <c r="K299" s="117"/>
    </row>
    <row r="300" spans="2:11">
      <c r="B300" s="116"/>
      <c r="C300" s="117"/>
      <c r="D300" s="117"/>
      <c r="E300" s="117"/>
      <c r="F300" s="117"/>
      <c r="G300" s="117"/>
      <c r="H300" s="117"/>
      <c r="I300" s="117"/>
      <c r="J300" s="117"/>
      <c r="K300" s="117"/>
    </row>
    <row r="301" spans="2:11">
      <c r="B301" s="116"/>
      <c r="C301" s="117"/>
      <c r="D301" s="117"/>
      <c r="E301" s="117"/>
      <c r="F301" s="117"/>
      <c r="G301" s="117"/>
      <c r="H301" s="117"/>
      <c r="I301" s="117"/>
      <c r="J301" s="117"/>
      <c r="K301" s="117"/>
    </row>
    <row r="302" spans="2:11">
      <c r="B302" s="116"/>
      <c r="C302" s="117"/>
      <c r="D302" s="117"/>
      <c r="E302" s="117"/>
      <c r="F302" s="117"/>
      <c r="G302" s="117"/>
      <c r="H302" s="117"/>
      <c r="I302" s="117"/>
      <c r="J302" s="117"/>
      <c r="K302" s="117"/>
    </row>
    <row r="303" spans="2:11">
      <c r="B303" s="116"/>
      <c r="C303" s="117"/>
      <c r="D303" s="117"/>
      <c r="E303" s="117"/>
      <c r="F303" s="117"/>
      <c r="G303" s="117"/>
      <c r="H303" s="117"/>
      <c r="I303" s="117"/>
      <c r="J303" s="117"/>
      <c r="K303" s="117"/>
    </row>
    <row r="304" spans="2:11">
      <c r="B304" s="116"/>
      <c r="C304" s="117"/>
      <c r="D304" s="117"/>
      <c r="E304" s="117"/>
      <c r="F304" s="117"/>
      <c r="G304" s="117"/>
      <c r="H304" s="117"/>
      <c r="I304" s="117"/>
      <c r="J304" s="117"/>
      <c r="K304" s="117"/>
    </row>
    <row r="305" spans="2:11">
      <c r="B305" s="116"/>
      <c r="C305" s="117"/>
      <c r="D305" s="117"/>
      <c r="E305" s="117"/>
      <c r="F305" s="117"/>
      <c r="G305" s="117"/>
      <c r="H305" s="117"/>
      <c r="I305" s="117"/>
      <c r="J305" s="117"/>
      <c r="K305" s="117"/>
    </row>
    <row r="306" spans="2:11">
      <c r="B306" s="116"/>
      <c r="C306" s="117"/>
      <c r="D306" s="117"/>
      <c r="E306" s="117"/>
      <c r="F306" s="117"/>
      <c r="G306" s="117"/>
      <c r="H306" s="117"/>
      <c r="I306" s="117"/>
      <c r="J306" s="117"/>
      <c r="K306" s="117"/>
    </row>
    <row r="307" spans="2:11">
      <c r="B307" s="116"/>
      <c r="C307" s="117"/>
      <c r="D307" s="117"/>
      <c r="E307" s="117"/>
      <c r="F307" s="117"/>
      <c r="G307" s="117"/>
      <c r="H307" s="117"/>
      <c r="I307" s="117"/>
      <c r="J307" s="117"/>
      <c r="K307" s="117"/>
    </row>
    <row r="308" spans="2:11">
      <c r="B308" s="116"/>
      <c r="C308" s="117"/>
      <c r="D308" s="117"/>
      <c r="E308" s="117"/>
      <c r="F308" s="117"/>
      <c r="G308" s="117"/>
      <c r="H308" s="117"/>
      <c r="I308" s="117"/>
      <c r="J308" s="117"/>
      <c r="K308" s="117"/>
    </row>
    <row r="309" spans="2:11">
      <c r="B309" s="116"/>
      <c r="C309" s="117"/>
      <c r="D309" s="117"/>
      <c r="E309" s="117"/>
      <c r="F309" s="117"/>
      <c r="G309" s="117"/>
      <c r="H309" s="117"/>
      <c r="I309" s="117"/>
      <c r="J309" s="117"/>
      <c r="K309" s="117"/>
    </row>
    <row r="310" spans="2:11">
      <c r="B310" s="116"/>
      <c r="C310" s="117"/>
      <c r="D310" s="117"/>
      <c r="E310" s="117"/>
      <c r="F310" s="117"/>
      <c r="G310" s="117"/>
      <c r="H310" s="117"/>
      <c r="I310" s="117"/>
      <c r="J310" s="117"/>
      <c r="K310" s="117"/>
    </row>
    <row r="311" spans="2:11">
      <c r="B311" s="116"/>
      <c r="C311" s="117"/>
      <c r="D311" s="117"/>
      <c r="E311" s="117"/>
      <c r="F311" s="117"/>
      <c r="G311" s="117"/>
      <c r="H311" s="117"/>
      <c r="I311" s="117"/>
      <c r="J311" s="117"/>
      <c r="K311" s="117"/>
    </row>
    <row r="312" spans="2:11">
      <c r="B312" s="116"/>
      <c r="C312" s="117"/>
      <c r="D312" s="117"/>
      <c r="E312" s="117"/>
      <c r="F312" s="117"/>
      <c r="G312" s="117"/>
      <c r="H312" s="117"/>
      <c r="I312" s="117"/>
      <c r="J312" s="117"/>
      <c r="K312" s="117"/>
    </row>
    <row r="313" spans="2:11">
      <c r="B313" s="116"/>
      <c r="C313" s="117"/>
      <c r="D313" s="117"/>
      <c r="E313" s="117"/>
      <c r="F313" s="117"/>
      <c r="G313" s="117"/>
      <c r="H313" s="117"/>
      <c r="I313" s="117"/>
      <c r="J313" s="117"/>
      <c r="K313" s="117"/>
    </row>
    <row r="314" spans="2:11">
      <c r="B314" s="116"/>
      <c r="C314" s="117"/>
      <c r="D314" s="117"/>
      <c r="E314" s="117"/>
      <c r="F314" s="117"/>
      <c r="G314" s="117"/>
      <c r="H314" s="117"/>
      <c r="I314" s="117"/>
      <c r="J314" s="117"/>
      <c r="K314" s="117"/>
    </row>
    <row r="315" spans="2:11">
      <c r="B315" s="116"/>
      <c r="C315" s="117"/>
      <c r="D315" s="117"/>
      <c r="E315" s="117"/>
      <c r="F315" s="117"/>
      <c r="G315" s="117"/>
      <c r="H315" s="117"/>
      <c r="I315" s="117"/>
      <c r="J315" s="117"/>
      <c r="K315" s="117"/>
    </row>
    <row r="316" spans="2:11">
      <c r="B316" s="116"/>
      <c r="C316" s="117"/>
      <c r="D316" s="117"/>
      <c r="E316" s="117"/>
      <c r="F316" s="117"/>
      <c r="G316" s="117"/>
      <c r="H316" s="117"/>
      <c r="I316" s="117"/>
      <c r="J316" s="117"/>
      <c r="K316" s="117"/>
    </row>
    <row r="317" spans="2:11">
      <c r="B317" s="116"/>
      <c r="C317" s="117"/>
      <c r="D317" s="117"/>
      <c r="E317" s="117"/>
      <c r="F317" s="117"/>
      <c r="G317" s="117"/>
      <c r="H317" s="117"/>
      <c r="I317" s="117"/>
      <c r="J317" s="117"/>
      <c r="K317" s="117"/>
    </row>
    <row r="318" spans="2:11">
      <c r="B318" s="116"/>
      <c r="C318" s="117"/>
      <c r="D318" s="117"/>
      <c r="E318" s="117"/>
      <c r="F318" s="117"/>
      <c r="G318" s="117"/>
      <c r="H318" s="117"/>
      <c r="I318" s="117"/>
      <c r="J318" s="117"/>
      <c r="K318" s="117"/>
    </row>
    <row r="319" spans="2:11">
      <c r="B319" s="116"/>
      <c r="C319" s="117"/>
      <c r="D319" s="117"/>
      <c r="E319" s="117"/>
      <c r="F319" s="117"/>
      <c r="G319" s="117"/>
      <c r="H319" s="117"/>
      <c r="I319" s="117"/>
      <c r="J319" s="117"/>
      <c r="K319" s="117"/>
    </row>
    <row r="320" spans="2:11">
      <c r="B320" s="116"/>
      <c r="C320" s="117"/>
      <c r="D320" s="117"/>
      <c r="E320" s="117"/>
      <c r="F320" s="117"/>
      <c r="G320" s="117"/>
      <c r="H320" s="117"/>
      <c r="I320" s="117"/>
      <c r="J320" s="117"/>
      <c r="K320" s="117"/>
    </row>
    <row r="321" spans="2:11">
      <c r="B321" s="116"/>
      <c r="C321" s="117"/>
      <c r="D321" s="117"/>
      <c r="E321" s="117"/>
      <c r="F321" s="117"/>
      <c r="G321" s="117"/>
      <c r="H321" s="117"/>
      <c r="I321" s="117"/>
      <c r="J321" s="117"/>
      <c r="K321" s="117"/>
    </row>
    <row r="322" spans="2:11">
      <c r="B322" s="116"/>
      <c r="C322" s="117"/>
      <c r="D322" s="117"/>
      <c r="E322" s="117"/>
      <c r="F322" s="117"/>
      <c r="G322" s="117"/>
      <c r="H322" s="117"/>
      <c r="I322" s="117"/>
      <c r="J322" s="117"/>
      <c r="K322" s="117"/>
    </row>
    <row r="323" spans="2:11">
      <c r="B323" s="116"/>
      <c r="C323" s="117"/>
      <c r="D323" s="117"/>
      <c r="E323" s="117"/>
      <c r="F323" s="117"/>
      <c r="G323" s="117"/>
      <c r="H323" s="117"/>
      <c r="I323" s="117"/>
      <c r="J323" s="117"/>
      <c r="K323" s="117"/>
    </row>
    <row r="324" spans="2:11">
      <c r="B324" s="116"/>
      <c r="C324" s="117"/>
      <c r="D324" s="117"/>
      <c r="E324" s="117"/>
      <c r="F324" s="117"/>
      <c r="G324" s="117"/>
      <c r="H324" s="117"/>
      <c r="I324" s="117"/>
      <c r="J324" s="117"/>
      <c r="K324" s="117"/>
    </row>
    <row r="325" spans="2:11">
      <c r="B325" s="116"/>
      <c r="C325" s="117"/>
      <c r="D325" s="117"/>
      <c r="E325" s="117"/>
      <c r="F325" s="117"/>
      <c r="G325" s="117"/>
      <c r="H325" s="117"/>
      <c r="I325" s="117"/>
      <c r="J325" s="117"/>
      <c r="K325" s="117"/>
    </row>
    <row r="326" spans="2:11">
      <c r="B326" s="116"/>
      <c r="C326" s="117"/>
      <c r="D326" s="117"/>
      <c r="E326" s="117"/>
      <c r="F326" s="117"/>
      <c r="G326" s="117"/>
      <c r="H326" s="117"/>
      <c r="I326" s="117"/>
      <c r="J326" s="117"/>
      <c r="K326" s="117"/>
    </row>
    <row r="327" spans="2:11">
      <c r="B327" s="116"/>
      <c r="C327" s="117"/>
      <c r="D327" s="117"/>
      <c r="E327" s="117"/>
      <c r="F327" s="117"/>
      <c r="G327" s="117"/>
      <c r="H327" s="117"/>
      <c r="I327" s="117"/>
      <c r="J327" s="117"/>
      <c r="K327" s="117"/>
    </row>
    <row r="328" spans="2:11">
      <c r="B328" s="116"/>
      <c r="C328" s="117"/>
      <c r="D328" s="117"/>
      <c r="E328" s="117"/>
      <c r="F328" s="117"/>
      <c r="G328" s="117"/>
      <c r="H328" s="117"/>
      <c r="I328" s="117"/>
      <c r="J328" s="117"/>
      <c r="K328" s="117"/>
    </row>
    <row r="329" spans="2:11">
      <c r="B329" s="116"/>
      <c r="C329" s="117"/>
      <c r="D329" s="117"/>
      <c r="E329" s="117"/>
      <c r="F329" s="117"/>
      <c r="G329" s="117"/>
      <c r="H329" s="117"/>
      <c r="I329" s="117"/>
      <c r="J329" s="117"/>
      <c r="K329" s="117"/>
    </row>
    <row r="330" spans="2:11">
      <c r="B330" s="116"/>
      <c r="C330" s="117"/>
      <c r="D330" s="117"/>
      <c r="E330" s="117"/>
      <c r="F330" s="117"/>
      <c r="G330" s="117"/>
      <c r="H330" s="117"/>
      <c r="I330" s="117"/>
      <c r="J330" s="117"/>
      <c r="K330" s="117"/>
    </row>
    <row r="331" spans="2:11">
      <c r="B331" s="116"/>
      <c r="C331" s="117"/>
      <c r="D331" s="117"/>
      <c r="E331" s="117"/>
      <c r="F331" s="117"/>
      <c r="G331" s="117"/>
      <c r="H331" s="117"/>
      <c r="I331" s="117"/>
      <c r="J331" s="117"/>
      <c r="K331" s="117"/>
    </row>
    <row r="332" spans="2:11">
      <c r="B332" s="116"/>
      <c r="C332" s="117"/>
      <c r="D332" s="117"/>
      <c r="E332" s="117"/>
      <c r="F332" s="117"/>
      <c r="G332" s="117"/>
      <c r="H332" s="117"/>
      <c r="I332" s="117"/>
      <c r="J332" s="117"/>
      <c r="K332" s="117"/>
    </row>
    <row r="333" spans="2:11">
      <c r="B333" s="116"/>
      <c r="C333" s="117"/>
      <c r="D333" s="117"/>
      <c r="E333" s="117"/>
      <c r="F333" s="117"/>
      <c r="G333" s="117"/>
      <c r="H333" s="117"/>
      <c r="I333" s="117"/>
      <c r="J333" s="117"/>
      <c r="K333" s="117"/>
    </row>
    <row r="334" spans="2:11">
      <c r="B334" s="116"/>
      <c r="C334" s="117"/>
      <c r="D334" s="117"/>
      <c r="E334" s="117"/>
      <c r="F334" s="117"/>
      <c r="G334" s="117"/>
      <c r="H334" s="117"/>
      <c r="I334" s="117"/>
      <c r="J334" s="117"/>
      <c r="K334" s="117"/>
    </row>
    <row r="335" spans="2:11">
      <c r="B335" s="116"/>
      <c r="C335" s="117"/>
      <c r="D335" s="117"/>
      <c r="E335" s="117"/>
      <c r="F335" s="117"/>
      <c r="G335" s="117"/>
      <c r="H335" s="117"/>
      <c r="I335" s="117"/>
      <c r="J335" s="117"/>
      <c r="K335" s="117"/>
    </row>
    <row r="336" spans="2:11">
      <c r="B336" s="116"/>
      <c r="C336" s="117"/>
      <c r="D336" s="117"/>
      <c r="E336" s="117"/>
      <c r="F336" s="117"/>
      <c r="G336" s="117"/>
      <c r="H336" s="117"/>
      <c r="I336" s="117"/>
      <c r="J336" s="117"/>
      <c r="K336" s="117"/>
    </row>
    <row r="337" spans="2:11">
      <c r="B337" s="116"/>
      <c r="C337" s="117"/>
      <c r="D337" s="117"/>
      <c r="E337" s="117"/>
      <c r="F337" s="117"/>
      <c r="G337" s="117"/>
      <c r="H337" s="117"/>
      <c r="I337" s="117"/>
      <c r="J337" s="117"/>
      <c r="K337" s="117"/>
    </row>
    <row r="338" spans="2:11">
      <c r="B338" s="116"/>
      <c r="C338" s="117"/>
      <c r="D338" s="117"/>
      <c r="E338" s="117"/>
      <c r="F338" s="117"/>
      <c r="G338" s="117"/>
      <c r="H338" s="117"/>
      <c r="I338" s="117"/>
      <c r="J338" s="117"/>
      <c r="K338" s="117"/>
    </row>
    <row r="339" spans="2:11">
      <c r="B339" s="116"/>
      <c r="C339" s="117"/>
      <c r="D339" s="117"/>
      <c r="E339" s="117"/>
      <c r="F339" s="117"/>
      <c r="G339" s="117"/>
      <c r="H339" s="117"/>
      <c r="I339" s="117"/>
      <c r="J339" s="117"/>
      <c r="K339" s="117"/>
    </row>
    <row r="340" spans="2:11">
      <c r="B340" s="116"/>
      <c r="C340" s="117"/>
      <c r="D340" s="117"/>
      <c r="E340" s="117"/>
      <c r="F340" s="117"/>
      <c r="G340" s="117"/>
      <c r="H340" s="117"/>
      <c r="I340" s="117"/>
      <c r="J340" s="117"/>
      <c r="K340" s="117"/>
    </row>
    <row r="341" spans="2:11">
      <c r="B341" s="116"/>
      <c r="C341" s="117"/>
      <c r="D341" s="117"/>
      <c r="E341" s="117"/>
      <c r="F341" s="117"/>
      <c r="G341" s="117"/>
      <c r="H341" s="117"/>
      <c r="I341" s="117"/>
      <c r="J341" s="117"/>
      <c r="K341" s="117"/>
    </row>
    <row r="342" spans="2:11">
      <c r="B342" s="116"/>
      <c r="C342" s="117"/>
      <c r="D342" s="117"/>
      <c r="E342" s="117"/>
      <c r="F342" s="117"/>
      <c r="G342" s="117"/>
      <c r="H342" s="117"/>
      <c r="I342" s="117"/>
      <c r="J342" s="117"/>
      <c r="K342" s="117"/>
    </row>
    <row r="343" spans="2:11">
      <c r="B343" s="116"/>
      <c r="C343" s="117"/>
      <c r="D343" s="117"/>
      <c r="E343" s="117"/>
      <c r="F343" s="117"/>
      <c r="G343" s="117"/>
      <c r="H343" s="117"/>
      <c r="I343" s="117"/>
      <c r="J343" s="117"/>
      <c r="K343" s="117"/>
    </row>
    <row r="344" spans="2:11">
      <c r="B344" s="116"/>
      <c r="C344" s="117"/>
      <c r="D344" s="117"/>
      <c r="E344" s="117"/>
      <c r="F344" s="117"/>
      <c r="G344" s="117"/>
      <c r="H344" s="117"/>
      <c r="I344" s="117"/>
      <c r="J344" s="117"/>
      <c r="K344" s="117"/>
    </row>
    <row r="345" spans="2:11">
      <c r="B345" s="116"/>
      <c r="C345" s="117"/>
      <c r="D345" s="117"/>
      <c r="E345" s="117"/>
      <c r="F345" s="117"/>
      <c r="G345" s="117"/>
      <c r="H345" s="117"/>
      <c r="I345" s="117"/>
      <c r="J345" s="117"/>
      <c r="K345" s="117"/>
    </row>
    <row r="346" spans="2:11">
      <c r="B346" s="116"/>
      <c r="C346" s="117"/>
      <c r="D346" s="117"/>
      <c r="E346" s="117"/>
      <c r="F346" s="117"/>
      <c r="G346" s="117"/>
      <c r="H346" s="117"/>
      <c r="I346" s="117"/>
      <c r="J346" s="117"/>
      <c r="K346" s="117"/>
    </row>
    <row r="347" spans="2:11">
      <c r="B347" s="116"/>
      <c r="C347" s="117"/>
      <c r="D347" s="117"/>
      <c r="E347" s="117"/>
      <c r="F347" s="117"/>
      <c r="G347" s="117"/>
      <c r="H347" s="117"/>
      <c r="I347" s="117"/>
      <c r="J347" s="117"/>
      <c r="K347" s="117"/>
    </row>
    <row r="348" spans="2:11">
      <c r="B348" s="116"/>
      <c r="C348" s="117"/>
      <c r="D348" s="117"/>
      <c r="E348" s="117"/>
      <c r="F348" s="117"/>
      <c r="G348" s="117"/>
      <c r="H348" s="117"/>
      <c r="I348" s="117"/>
      <c r="J348" s="117"/>
      <c r="K348" s="117"/>
    </row>
    <row r="349" spans="2:11">
      <c r="B349" s="116"/>
      <c r="C349" s="117"/>
      <c r="D349" s="117"/>
      <c r="E349" s="117"/>
      <c r="F349" s="117"/>
      <c r="G349" s="117"/>
      <c r="H349" s="117"/>
      <c r="I349" s="117"/>
      <c r="J349" s="117"/>
      <c r="K349" s="117"/>
    </row>
    <row r="350" spans="2:11">
      <c r="B350" s="116"/>
      <c r="C350" s="117"/>
      <c r="D350" s="117"/>
      <c r="E350" s="117"/>
      <c r="F350" s="117"/>
      <c r="G350" s="117"/>
      <c r="H350" s="117"/>
      <c r="I350" s="117"/>
      <c r="J350" s="117"/>
      <c r="K350" s="117"/>
    </row>
    <row r="351" spans="2:11">
      <c r="B351" s="116"/>
      <c r="C351" s="117"/>
      <c r="D351" s="117"/>
      <c r="E351" s="117"/>
      <c r="F351" s="117"/>
      <c r="G351" s="117"/>
      <c r="H351" s="117"/>
      <c r="I351" s="117"/>
      <c r="J351" s="117"/>
      <c r="K351" s="117"/>
    </row>
    <row r="352" spans="2:11">
      <c r="B352" s="116"/>
      <c r="C352" s="117"/>
      <c r="D352" s="117"/>
      <c r="E352" s="117"/>
      <c r="F352" s="117"/>
      <c r="G352" s="117"/>
      <c r="H352" s="117"/>
      <c r="I352" s="117"/>
      <c r="J352" s="117"/>
      <c r="K352" s="117"/>
    </row>
    <row r="353" spans="2:11">
      <c r="B353" s="116"/>
      <c r="C353" s="117"/>
      <c r="D353" s="117"/>
      <c r="E353" s="117"/>
      <c r="F353" s="117"/>
      <c r="G353" s="117"/>
      <c r="H353" s="117"/>
      <c r="I353" s="117"/>
      <c r="J353" s="117"/>
      <c r="K353" s="117"/>
    </row>
    <row r="354" spans="2:11">
      <c r="B354" s="116"/>
      <c r="C354" s="117"/>
      <c r="D354" s="117"/>
      <c r="E354" s="117"/>
      <c r="F354" s="117"/>
      <c r="G354" s="117"/>
      <c r="H354" s="117"/>
      <c r="I354" s="117"/>
      <c r="J354" s="117"/>
      <c r="K354" s="117"/>
    </row>
    <row r="355" spans="2:11">
      <c r="B355" s="116"/>
      <c r="C355" s="117"/>
      <c r="D355" s="117"/>
      <c r="E355" s="117"/>
      <c r="F355" s="117"/>
      <c r="G355" s="117"/>
      <c r="H355" s="117"/>
      <c r="I355" s="117"/>
      <c r="J355" s="117"/>
      <c r="K355" s="117"/>
    </row>
    <row r="356" spans="2:11">
      <c r="B356" s="116"/>
      <c r="C356" s="117"/>
      <c r="D356" s="117"/>
      <c r="E356" s="117"/>
      <c r="F356" s="117"/>
      <c r="G356" s="117"/>
      <c r="H356" s="117"/>
      <c r="I356" s="117"/>
      <c r="J356" s="117"/>
      <c r="K356" s="117"/>
    </row>
    <row r="357" spans="2:11">
      <c r="B357" s="116"/>
      <c r="C357" s="117"/>
      <c r="D357" s="117"/>
      <c r="E357" s="117"/>
      <c r="F357" s="117"/>
      <c r="G357" s="117"/>
      <c r="H357" s="117"/>
      <c r="I357" s="117"/>
      <c r="J357" s="117"/>
      <c r="K357" s="117"/>
    </row>
    <row r="358" spans="2:11">
      <c r="B358" s="116"/>
      <c r="C358" s="117"/>
      <c r="D358" s="117"/>
      <c r="E358" s="117"/>
      <c r="F358" s="117"/>
      <c r="G358" s="117"/>
      <c r="H358" s="117"/>
      <c r="I358" s="117"/>
      <c r="J358" s="117"/>
      <c r="K358" s="117"/>
    </row>
    <row r="359" spans="2:11">
      <c r="B359" s="116"/>
      <c r="C359" s="117"/>
      <c r="D359" s="117"/>
      <c r="E359" s="117"/>
      <c r="F359" s="117"/>
      <c r="G359" s="117"/>
      <c r="H359" s="117"/>
      <c r="I359" s="117"/>
      <c r="J359" s="117"/>
      <c r="K359" s="117"/>
    </row>
    <row r="360" spans="2:11">
      <c r="B360" s="116"/>
      <c r="C360" s="117"/>
      <c r="D360" s="117"/>
      <c r="E360" s="117"/>
      <c r="F360" s="117"/>
      <c r="G360" s="117"/>
      <c r="H360" s="117"/>
      <c r="I360" s="117"/>
      <c r="J360" s="117"/>
      <c r="K360" s="117"/>
    </row>
    <row r="361" spans="2:11">
      <c r="B361" s="116"/>
      <c r="C361" s="117"/>
      <c r="D361" s="117"/>
      <c r="E361" s="117"/>
      <c r="F361" s="117"/>
      <c r="G361" s="117"/>
      <c r="H361" s="117"/>
      <c r="I361" s="117"/>
      <c r="J361" s="117"/>
      <c r="K361" s="117"/>
    </row>
    <row r="362" spans="2:11">
      <c r="B362" s="116"/>
      <c r="C362" s="117"/>
      <c r="D362" s="117"/>
      <c r="E362" s="117"/>
      <c r="F362" s="117"/>
      <c r="G362" s="117"/>
      <c r="H362" s="117"/>
      <c r="I362" s="117"/>
      <c r="J362" s="117"/>
      <c r="K362" s="117"/>
    </row>
    <row r="363" spans="2:11">
      <c r="B363" s="116"/>
      <c r="C363" s="117"/>
      <c r="D363" s="117"/>
      <c r="E363" s="117"/>
      <c r="F363" s="117"/>
      <c r="G363" s="117"/>
      <c r="H363" s="117"/>
      <c r="I363" s="117"/>
      <c r="J363" s="117"/>
      <c r="K363" s="117"/>
    </row>
    <row r="364" spans="2:11">
      <c r="B364" s="116"/>
      <c r="C364" s="117"/>
      <c r="D364" s="117"/>
      <c r="E364" s="117"/>
      <c r="F364" s="117"/>
      <c r="G364" s="117"/>
      <c r="H364" s="117"/>
      <c r="I364" s="117"/>
      <c r="J364" s="117"/>
      <c r="K364" s="117"/>
    </row>
    <row r="365" spans="2:11">
      <c r="B365" s="116"/>
      <c r="C365" s="117"/>
      <c r="D365" s="117"/>
      <c r="E365" s="117"/>
      <c r="F365" s="117"/>
      <c r="G365" s="117"/>
      <c r="H365" s="117"/>
      <c r="I365" s="117"/>
      <c r="J365" s="117"/>
      <c r="K365" s="117"/>
    </row>
    <row r="366" spans="2:11">
      <c r="B366" s="116"/>
      <c r="C366" s="117"/>
      <c r="D366" s="117"/>
      <c r="E366" s="117"/>
      <c r="F366" s="117"/>
      <c r="G366" s="117"/>
      <c r="H366" s="117"/>
      <c r="I366" s="117"/>
      <c r="J366" s="117"/>
      <c r="K366" s="117"/>
    </row>
    <row r="367" spans="2:11">
      <c r="B367" s="116"/>
      <c r="C367" s="117"/>
      <c r="D367" s="117"/>
      <c r="E367" s="117"/>
      <c r="F367" s="117"/>
      <c r="G367" s="117"/>
      <c r="H367" s="117"/>
      <c r="I367" s="117"/>
      <c r="J367" s="117"/>
      <c r="K367" s="117"/>
    </row>
    <row r="368" spans="2:11">
      <c r="B368" s="116"/>
      <c r="C368" s="117"/>
      <c r="D368" s="117"/>
      <c r="E368" s="117"/>
      <c r="F368" s="117"/>
      <c r="G368" s="117"/>
      <c r="H368" s="117"/>
      <c r="I368" s="117"/>
      <c r="J368" s="117"/>
      <c r="K368" s="117"/>
    </row>
    <row r="369" spans="2:11">
      <c r="B369" s="116"/>
      <c r="C369" s="117"/>
      <c r="D369" s="117"/>
      <c r="E369" s="117"/>
      <c r="F369" s="117"/>
      <c r="G369" s="117"/>
      <c r="H369" s="117"/>
      <c r="I369" s="117"/>
      <c r="J369" s="117"/>
      <c r="K369" s="117"/>
    </row>
    <row r="370" spans="2:11">
      <c r="B370" s="116"/>
      <c r="C370" s="117"/>
      <c r="D370" s="117"/>
      <c r="E370" s="117"/>
      <c r="F370" s="117"/>
      <c r="G370" s="117"/>
      <c r="H370" s="117"/>
      <c r="I370" s="117"/>
      <c r="J370" s="117"/>
      <c r="K370" s="117"/>
    </row>
    <row r="371" spans="2:11">
      <c r="B371" s="116"/>
      <c r="C371" s="117"/>
      <c r="D371" s="117"/>
      <c r="E371" s="117"/>
      <c r="F371" s="117"/>
      <c r="G371" s="117"/>
      <c r="H371" s="117"/>
      <c r="I371" s="117"/>
      <c r="J371" s="117"/>
      <c r="K371" s="117"/>
    </row>
    <row r="372" spans="2:11">
      <c r="B372" s="116"/>
      <c r="C372" s="117"/>
      <c r="D372" s="117"/>
      <c r="E372" s="117"/>
      <c r="F372" s="117"/>
      <c r="G372" s="117"/>
      <c r="H372" s="117"/>
      <c r="I372" s="117"/>
      <c r="J372" s="117"/>
      <c r="K372" s="117"/>
    </row>
    <row r="373" spans="2:11">
      <c r="B373" s="116"/>
      <c r="C373" s="117"/>
      <c r="D373" s="117"/>
      <c r="E373" s="117"/>
      <c r="F373" s="117"/>
      <c r="G373" s="117"/>
      <c r="H373" s="117"/>
      <c r="I373" s="117"/>
      <c r="J373" s="117"/>
      <c r="K373" s="117"/>
    </row>
    <row r="374" spans="2:11">
      <c r="B374" s="116"/>
      <c r="C374" s="117"/>
      <c r="D374" s="117"/>
      <c r="E374" s="117"/>
      <c r="F374" s="117"/>
      <c r="G374" s="117"/>
      <c r="H374" s="117"/>
      <c r="I374" s="117"/>
      <c r="J374" s="117"/>
      <c r="K374" s="117"/>
    </row>
    <row r="375" spans="2:11">
      <c r="B375" s="116"/>
      <c r="C375" s="117"/>
      <c r="D375" s="117"/>
      <c r="E375" s="117"/>
      <c r="F375" s="117"/>
      <c r="G375" s="117"/>
      <c r="H375" s="117"/>
      <c r="I375" s="117"/>
      <c r="J375" s="117"/>
      <c r="K375" s="117"/>
    </row>
    <row r="376" spans="2:11">
      <c r="B376" s="116"/>
      <c r="C376" s="117"/>
      <c r="D376" s="117"/>
      <c r="E376" s="117"/>
      <c r="F376" s="117"/>
      <c r="G376" s="117"/>
      <c r="H376" s="117"/>
      <c r="I376" s="117"/>
      <c r="J376" s="117"/>
      <c r="K376" s="117"/>
    </row>
    <row r="377" spans="2:11">
      <c r="B377" s="116"/>
      <c r="C377" s="117"/>
      <c r="D377" s="117"/>
      <c r="E377" s="117"/>
      <c r="F377" s="117"/>
      <c r="G377" s="117"/>
      <c r="H377" s="117"/>
      <c r="I377" s="117"/>
      <c r="J377" s="117"/>
      <c r="K377" s="117"/>
    </row>
    <row r="378" spans="2:11">
      <c r="B378" s="116"/>
      <c r="C378" s="117"/>
      <c r="D378" s="117"/>
      <c r="E378" s="117"/>
      <c r="F378" s="117"/>
      <c r="G378" s="117"/>
      <c r="H378" s="117"/>
      <c r="I378" s="117"/>
      <c r="J378" s="117"/>
      <c r="K378" s="117"/>
    </row>
    <row r="379" spans="2:11">
      <c r="B379" s="116"/>
      <c r="C379" s="117"/>
      <c r="D379" s="117"/>
      <c r="E379" s="117"/>
      <c r="F379" s="117"/>
      <c r="G379" s="117"/>
      <c r="H379" s="117"/>
      <c r="I379" s="117"/>
      <c r="J379" s="117"/>
      <c r="K379" s="117"/>
    </row>
    <row r="380" spans="2:11">
      <c r="B380" s="116"/>
      <c r="C380" s="117"/>
      <c r="D380" s="117"/>
      <c r="E380" s="117"/>
      <c r="F380" s="117"/>
      <c r="G380" s="117"/>
      <c r="H380" s="117"/>
      <c r="I380" s="117"/>
      <c r="J380" s="117"/>
      <c r="K380" s="117"/>
    </row>
    <row r="381" spans="2:11">
      <c r="B381" s="116"/>
      <c r="C381" s="117"/>
      <c r="D381" s="117"/>
      <c r="E381" s="117"/>
      <c r="F381" s="117"/>
      <c r="G381" s="117"/>
      <c r="H381" s="117"/>
      <c r="I381" s="117"/>
      <c r="J381" s="117"/>
      <c r="K381" s="117"/>
    </row>
    <row r="382" spans="2:11">
      <c r="B382" s="116"/>
      <c r="C382" s="117"/>
      <c r="D382" s="117"/>
      <c r="E382" s="117"/>
      <c r="F382" s="117"/>
      <c r="G382" s="117"/>
      <c r="H382" s="117"/>
      <c r="I382" s="117"/>
      <c r="J382" s="117"/>
      <c r="K382" s="117"/>
    </row>
    <row r="383" spans="2:11">
      <c r="B383" s="116"/>
      <c r="C383" s="117"/>
      <c r="D383" s="117"/>
      <c r="E383" s="117"/>
      <c r="F383" s="117"/>
      <c r="G383" s="117"/>
      <c r="H383" s="117"/>
      <c r="I383" s="117"/>
      <c r="J383" s="117"/>
      <c r="K383" s="117"/>
    </row>
    <row r="384" spans="2:11">
      <c r="B384" s="116"/>
      <c r="C384" s="117"/>
      <c r="D384" s="117"/>
      <c r="E384" s="117"/>
      <c r="F384" s="117"/>
      <c r="G384" s="117"/>
      <c r="H384" s="117"/>
      <c r="I384" s="117"/>
      <c r="J384" s="117"/>
      <c r="K384" s="117"/>
    </row>
    <row r="385" spans="2:11">
      <c r="B385" s="116"/>
      <c r="C385" s="117"/>
      <c r="D385" s="117"/>
      <c r="E385" s="117"/>
      <c r="F385" s="117"/>
      <c r="G385" s="117"/>
      <c r="H385" s="117"/>
      <c r="I385" s="117"/>
      <c r="J385" s="117"/>
      <c r="K385" s="117"/>
    </row>
    <row r="386" spans="2:11">
      <c r="B386" s="116"/>
      <c r="C386" s="117"/>
      <c r="D386" s="117"/>
      <c r="E386" s="117"/>
      <c r="F386" s="117"/>
      <c r="G386" s="117"/>
      <c r="H386" s="117"/>
      <c r="I386" s="117"/>
      <c r="J386" s="117"/>
      <c r="K386" s="117"/>
    </row>
    <row r="387" spans="2:11">
      <c r="B387" s="116"/>
      <c r="C387" s="117"/>
      <c r="D387" s="117"/>
      <c r="E387" s="117"/>
      <c r="F387" s="117"/>
      <c r="G387" s="117"/>
      <c r="H387" s="117"/>
      <c r="I387" s="117"/>
      <c r="J387" s="117"/>
      <c r="K387" s="117"/>
    </row>
    <row r="388" spans="2:11">
      <c r="B388" s="116"/>
      <c r="C388" s="117"/>
      <c r="D388" s="117"/>
      <c r="E388" s="117"/>
      <c r="F388" s="117"/>
      <c r="G388" s="117"/>
      <c r="H388" s="117"/>
      <c r="I388" s="117"/>
      <c r="J388" s="117"/>
      <c r="K388" s="117"/>
    </row>
    <row r="389" spans="2:11">
      <c r="B389" s="116"/>
      <c r="C389" s="117"/>
      <c r="D389" s="117"/>
      <c r="E389" s="117"/>
      <c r="F389" s="117"/>
      <c r="G389" s="117"/>
      <c r="H389" s="117"/>
      <c r="I389" s="117"/>
      <c r="J389" s="117"/>
      <c r="K389" s="117"/>
    </row>
    <row r="390" spans="2:11">
      <c r="B390" s="116"/>
      <c r="C390" s="117"/>
      <c r="D390" s="117"/>
      <c r="E390" s="117"/>
      <c r="F390" s="117"/>
      <c r="G390" s="117"/>
      <c r="H390" s="117"/>
      <c r="I390" s="117"/>
      <c r="J390" s="117"/>
      <c r="K390" s="117"/>
    </row>
    <row r="391" spans="2:11">
      <c r="B391" s="116"/>
      <c r="C391" s="117"/>
      <c r="D391" s="117"/>
      <c r="E391" s="117"/>
      <c r="F391" s="117"/>
      <c r="G391" s="117"/>
      <c r="H391" s="117"/>
      <c r="I391" s="117"/>
      <c r="J391" s="117"/>
      <c r="K391" s="117"/>
    </row>
    <row r="392" spans="2:11">
      <c r="B392" s="116"/>
      <c r="C392" s="117"/>
      <c r="D392" s="117"/>
      <c r="E392" s="117"/>
      <c r="F392" s="117"/>
      <c r="G392" s="117"/>
      <c r="H392" s="117"/>
      <c r="I392" s="117"/>
      <c r="J392" s="117"/>
      <c r="K392" s="117"/>
    </row>
    <row r="393" spans="2:11">
      <c r="B393" s="116"/>
      <c r="C393" s="117"/>
      <c r="D393" s="117"/>
      <c r="E393" s="117"/>
      <c r="F393" s="117"/>
      <c r="G393" s="117"/>
      <c r="H393" s="117"/>
      <c r="I393" s="117"/>
      <c r="J393" s="117"/>
      <c r="K393" s="117"/>
    </row>
    <row r="394" spans="2:11">
      <c r="B394" s="116"/>
      <c r="C394" s="117"/>
      <c r="D394" s="117"/>
      <c r="E394" s="117"/>
      <c r="F394" s="117"/>
      <c r="G394" s="117"/>
      <c r="H394" s="117"/>
      <c r="I394" s="117"/>
      <c r="J394" s="117"/>
      <c r="K394" s="117"/>
    </row>
    <row r="395" spans="2:11">
      <c r="B395" s="116"/>
      <c r="C395" s="117"/>
      <c r="D395" s="117"/>
      <c r="E395" s="117"/>
      <c r="F395" s="117"/>
      <c r="G395" s="117"/>
      <c r="H395" s="117"/>
      <c r="I395" s="117"/>
      <c r="J395" s="117"/>
      <c r="K395" s="117"/>
    </row>
    <row r="396" spans="2:11">
      <c r="B396" s="116"/>
      <c r="C396" s="117"/>
      <c r="D396" s="117"/>
      <c r="E396" s="117"/>
      <c r="F396" s="117"/>
      <c r="G396" s="117"/>
      <c r="H396" s="117"/>
      <c r="I396" s="117"/>
      <c r="J396" s="117"/>
      <c r="K396" s="117"/>
    </row>
    <row r="397" spans="2:11">
      <c r="B397" s="116"/>
      <c r="C397" s="117"/>
      <c r="D397" s="117"/>
      <c r="E397" s="117"/>
      <c r="F397" s="117"/>
      <c r="G397" s="117"/>
      <c r="H397" s="117"/>
      <c r="I397" s="117"/>
      <c r="J397" s="117"/>
      <c r="K397" s="117"/>
    </row>
    <row r="398" spans="2:11">
      <c r="B398" s="116"/>
      <c r="C398" s="117"/>
      <c r="D398" s="117"/>
      <c r="E398" s="117"/>
      <c r="F398" s="117"/>
      <c r="G398" s="117"/>
      <c r="H398" s="117"/>
      <c r="I398" s="117"/>
      <c r="J398" s="117"/>
      <c r="K398" s="117"/>
    </row>
    <row r="399" spans="2:11">
      <c r="B399" s="116"/>
      <c r="C399" s="117"/>
      <c r="D399" s="117"/>
      <c r="E399" s="117"/>
      <c r="F399" s="117"/>
      <c r="G399" s="117"/>
      <c r="H399" s="117"/>
      <c r="I399" s="117"/>
      <c r="J399" s="117"/>
      <c r="K399" s="117"/>
    </row>
    <row r="400" spans="2:11">
      <c r="B400" s="116"/>
      <c r="C400" s="117"/>
      <c r="D400" s="117"/>
      <c r="E400" s="117"/>
      <c r="F400" s="117"/>
      <c r="G400" s="117"/>
      <c r="H400" s="117"/>
      <c r="I400" s="117"/>
      <c r="J400" s="117"/>
      <c r="K400" s="117"/>
    </row>
    <row r="401" spans="2:11">
      <c r="B401" s="116"/>
      <c r="C401" s="117"/>
      <c r="D401" s="117"/>
      <c r="E401" s="117"/>
      <c r="F401" s="117"/>
      <c r="G401" s="117"/>
      <c r="H401" s="117"/>
      <c r="I401" s="117"/>
      <c r="J401" s="117"/>
      <c r="K401" s="117"/>
    </row>
    <row r="402" spans="2:11">
      <c r="B402" s="116"/>
      <c r="C402" s="117"/>
      <c r="D402" s="117"/>
      <c r="E402" s="117"/>
      <c r="F402" s="117"/>
      <c r="G402" s="117"/>
      <c r="H402" s="117"/>
      <c r="I402" s="117"/>
      <c r="J402" s="117"/>
      <c r="K402" s="117"/>
    </row>
    <row r="403" spans="2:11">
      <c r="B403" s="116"/>
      <c r="C403" s="117"/>
      <c r="D403" s="117"/>
      <c r="E403" s="117"/>
      <c r="F403" s="117"/>
      <c r="G403" s="117"/>
      <c r="H403" s="117"/>
      <c r="I403" s="117"/>
      <c r="J403" s="117"/>
      <c r="K403" s="117"/>
    </row>
    <row r="404" spans="2:11">
      <c r="B404" s="116"/>
      <c r="C404" s="117"/>
      <c r="D404" s="117"/>
      <c r="E404" s="117"/>
      <c r="F404" s="117"/>
      <c r="G404" s="117"/>
      <c r="H404" s="117"/>
      <c r="I404" s="117"/>
      <c r="J404" s="117"/>
      <c r="K404" s="117"/>
    </row>
    <row r="405" spans="2:11">
      <c r="B405" s="116"/>
      <c r="C405" s="117"/>
      <c r="D405" s="117"/>
      <c r="E405" s="117"/>
      <c r="F405" s="117"/>
      <c r="G405" s="117"/>
      <c r="H405" s="117"/>
      <c r="I405" s="117"/>
      <c r="J405" s="117"/>
      <c r="K405" s="117"/>
    </row>
    <row r="406" spans="2:11">
      <c r="B406" s="116"/>
      <c r="C406" s="117"/>
      <c r="D406" s="117"/>
      <c r="E406" s="117"/>
      <c r="F406" s="117"/>
      <c r="G406" s="117"/>
      <c r="H406" s="117"/>
      <c r="I406" s="117"/>
      <c r="J406" s="117"/>
      <c r="K406" s="117"/>
    </row>
    <row r="407" spans="2:11">
      <c r="B407" s="116"/>
      <c r="C407" s="117"/>
      <c r="D407" s="117"/>
      <c r="E407" s="117"/>
      <c r="F407" s="117"/>
      <c r="G407" s="117"/>
      <c r="H407" s="117"/>
      <c r="I407" s="117"/>
      <c r="J407" s="117"/>
      <c r="K407" s="117"/>
    </row>
    <row r="408" spans="2:11">
      <c r="B408" s="116"/>
      <c r="C408" s="117"/>
      <c r="D408" s="117"/>
      <c r="E408" s="117"/>
      <c r="F408" s="117"/>
      <c r="G408" s="117"/>
      <c r="H408" s="117"/>
      <c r="I408" s="117"/>
      <c r="J408" s="117"/>
      <c r="K408" s="117"/>
    </row>
    <row r="409" spans="2:11">
      <c r="B409" s="116"/>
      <c r="C409" s="117"/>
      <c r="D409" s="117"/>
      <c r="E409" s="117"/>
      <c r="F409" s="117"/>
      <c r="G409" s="117"/>
      <c r="H409" s="117"/>
      <c r="I409" s="117"/>
      <c r="J409" s="117"/>
      <c r="K409" s="117"/>
    </row>
    <row r="410" spans="2:11">
      <c r="B410" s="116"/>
      <c r="C410" s="117"/>
      <c r="D410" s="117"/>
      <c r="E410" s="117"/>
      <c r="F410" s="117"/>
      <c r="G410" s="117"/>
      <c r="H410" s="117"/>
      <c r="I410" s="117"/>
      <c r="J410" s="117"/>
      <c r="K410" s="117"/>
    </row>
    <row r="411" spans="2:11">
      <c r="B411" s="116"/>
      <c r="C411" s="117"/>
      <c r="D411" s="117"/>
      <c r="E411" s="117"/>
      <c r="F411" s="117"/>
      <c r="G411" s="117"/>
      <c r="H411" s="117"/>
      <c r="I411" s="117"/>
      <c r="J411" s="117"/>
      <c r="K411" s="117"/>
    </row>
    <row r="412" spans="2:11">
      <c r="B412" s="116"/>
      <c r="C412" s="117"/>
      <c r="D412" s="117"/>
      <c r="E412" s="117"/>
      <c r="F412" s="117"/>
      <c r="G412" s="117"/>
      <c r="H412" s="117"/>
      <c r="I412" s="117"/>
      <c r="J412" s="117"/>
      <c r="K412" s="117"/>
    </row>
    <row r="413" spans="2:11">
      <c r="B413" s="116"/>
      <c r="C413" s="117"/>
      <c r="D413" s="117"/>
      <c r="E413" s="117"/>
      <c r="F413" s="117"/>
      <c r="G413" s="117"/>
      <c r="H413" s="117"/>
      <c r="I413" s="117"/>
      <c r="J413" s="117"/>
      <c r="K413" s="117"/>
    </row>
    <row r="414" spans="2:11">
      <c r="B414" s="116"/>
      <c r="C414" s="117"/>
      <c r="D414" s="117"/>
      <c r="E414" s="117"/>
      <c r="F414" s="117"/>
      <c r="G414" s="117"/>
      <c r="H414" s="117"/>
      <c r="I414" s="117"/>
      <c r="J414" s="117"/>
      <c r="K414" s="117"/>
    </row>
    <row r="415" spans="2:11">
      <c r="B415" s="116"/>
      <c r="C415" s="117"/>
      <c r="D415" s="117"/>
      <c r="E415" s="117"/>
      <c r="F415" s="117"/>
      <c r="G415" s="117"/>
      <c r="H415" s="117"/>
      <c r="I415" s="117"/>
      <c r="J415" s="117"/>
      <c r="K415" s="117"/>
    </row>
    <row r="416" spans="2:11">
      <c r="B416" s="116"/>
      <c r="C416" s="117"/>
      <c r="D416" s="117"/>
      <c r="E416" s="117"/>
      <c r="F416" s="117"/>
      <c r="G416" s="117"/>
      <c r="H416" s="117"/>
      <c r="I416" s="117"/>
      <c r="J416" s="117"/>
      <c r="K416" s="117"/>
    </row>
    <row r="417" spans="2:11">
      <c r="B417" s="116"/>
      <c r="C417" s="117"/>
      <c r="D417" s="117"/>
      <c r="E417" s="117"/>
      <c r="F417" s="117"/>
      <c r="G417" s="117"/>
      <c r="H417" s="117"/>
      <c r="I417" s="117"/>
      <c r="J417" s="117"/>
      <c r="K417" s="117"/>
    </row>
    <row r="418" spans="2:11">
      <c r="B418" s="116"/>
      <c r="C418" s="117"/>
      <c r="D418" s="117"/>
      <c r="E418" s="117"/>
      <c r="F418" s="117"/>
      <c r="G418" s="117"/>
      <c r="H418" s="117"/>
      <c r="I418" s="117"/>
      <c r="J418" s="117"/>
      <c r="K418" s="117"/>
    </row>
    <row r="419" spans="2:11">
      <c r="B419" s="116"/>
      <c r="C419" s="117"/>
      <c r="D419" s="117"/>
      <c r="E419" s="117"/>
      <c r="F419" s="117"/>
      <c r="G419" s="117"/>
      <c r="H419" s="117"/>
      <c r="I419" s="117"/>
      <c r="J419" s="117"/>
      <c r="K419" s="117"/>
    </row>
    <row r="420" spans="2:11">
      <c r="B420" s="116"/>
      <c r="C420" s="117"/>
      <c r="D420" s="117"/>
      <c r="E420" s="117"/>
      <c r="F420" s="117"/>
      <c r="G420" s="117"/>
      <c r="H420" s="117"/>
      <c r="I420" s="117"/>
      <c r="J420" s="117"/>
      <c r="K420" s="117"/>
    </row>
    <row r="421" spans="2:11">
      <c r="B421" s="116"/>
      <c r="C421" s="117"/>
      <c r="D421" s="117"/>
      <c r="E421" s="117"/>
      <c r="F421" s="117"/>
      <c r="G421" s="117"/>
      <c r="H421" s="117"/>
      <c r="I421" s="117"/>
      <c r="J421" s="117"/>
      <c r="K421" s="117"/>
    </row>
    <row r="422" spans="2:11">
      <c r="B422" s="116"/>
      <c r="C422" s="117"/>
      <c r="D422" s="117"/>
      <c r="E422" s="117"/>
      <c r="F422" s="117"/>
      <c r="G422" s="117"/>
      <c r="H422" s="117"/>
      <c r="I422" s="117"/>
      <c r="J422" s="117"/>
      <c r="K422" s="117"/>
    </row>
    <row r="423" spans="2:11">
      <c r="B423" s="116"/>
      <c r="C423" s="117"/>
      <c r="D423" s="117"/>
      <c r="E423" s="117"/>
      <c r="F423" s="117"/>
      <c r="G423" s="117"/>
      <c r="H423" s="117"/>
      <c r="I423" s="117"/>
      <c r="J423" s="117"/>
      <c r="K423" s="117"/>
    </row>
    <row r="424" spans="2:11">
      <c r="B424" s="116"/>
      <c r="C424" s="117"/>
      <c r="D424" s="117"/>
      <c r="E424" s="117"/>
      <c r="F424" s="117"/>
      <c r="G424" s="117"/>
      <c r="H424" s="117"/>
      <c r="I424" s="117"/>
      <c r="J424" s="117"/>
      <c r="K424" s="117"/>
    </row>
    <row r="425" spans="2:11">
      <c r="B425" s="116"/>
      <c r="C425" s="117"/>
      <c r="D425" s="117"/>
      <c r="E425" s="117"/>
      <c r="F425" s="117"/>
      <c r="G425" s="117"/>
      <c r="H425" s="117"/>
      <c r="I425" s="117"/>
      <c r="J425" s="117"/>
      <c r="K425" s="117"/>
    </row>
    <row r="426" spans="2:11">
      <c r="B426" s="116"/>
      <c r="C426" s="117"/>
      <c r="D426" s="117"/>
      <c r="E426" s="117"/>
      <c r="F426" s="117"/>
      <c r="G426" s="117"/>
      <c r="H426" s="117"/>
      <c r="I426" s="117"/>
      <c r="J426" s="117"/>
      <c r="K426" s="117"/>
    </row>
    <row r="427" spans="2:11">
      <c r="B427" s="116"/>
      <c r="C427" s="117"/>
      <c r="D427" s="117"/>
      <c r="E427" s="117"/>
      <c r="F427" s="117"/>
      <c r="G427" s="117"/>
      <c r="H427" s="117"/>
      <c r="I427" s="117"/>
      <c r="J427" s="117"/>
      <c r="K427" s="117"/>
    </row>
    <row r="428" spans="2:11">
      <c r="B428" s="116"/>
      <c r="C428" s="117"/>
      <c r="D428" s="117"/>
      <c r="E428" s="117"/>
      <c r="F428" s="117"/>
      <c r="G428" s="117"/>
      <c r="H428" s="117"/>
      <c r="I428" s="117"/>
      <c r="J428" s="117"/>
      <c r="K428" s="117"/>
    </row>
    <row r="429" spans="2:11">
      <c r="B429" s="116"/>
      <c r="C429" s="117"/>
      <c r="D429" s="117"/>
      <c r="E429" s="117"/>
      <c r="F429" s="117"/>
      <c r="G429" s="117"/>
      <c r="H429" s="117"/>
      <c r="I429" s="117"/>
      <c r="J429" s="117"/>
      <c r="K429" s="117"/>
    </row>
    <row r="430" spans="2:11">
      <c r="B430" s="116"/>
      <c r="C430" s="117"/>
      <c r="D430" s="117"/>
      <c r="E430" s="117"/>
      <c r="F430" s="117"/>
      <c r="G430" s="117"/>
      <c r="H430" s="117"/>
      <c r="I430" s="117"/>
      <c r="J430" s="117"/>
      <c r="K430" s="117"/>
    </row>
    <row r="431" spans="2:11">
      <c r="B431" s="116"/>
      <c r="C431" s="117"/>
      <c r="D431" s="117"/>
      <c r="E431" s="117"/>
      <c r="F431" s="117"/>
      <c r="G431" s="117"/>
      <c r="H431" s="117"/>
      <c r="I431" s="117"/>
      <c r="J431" s="117"/>
      <c r="K431" s="117"/>
    </row>
    <row r="432" spans="2:11">
      <c r="B432" s="116"/>
      <c r="C432" s="117"/>
      <c r="D432" s="117"/>
      <c r="E432" s="117"/>
      <c r="F432" s="117"/>
      <c r="G432" s="117"/>
      <c r="H432" s="117"/>
      <c r="I432" s="117"/>
      <c r="J432" s="117"/>
      <c r="K432" s="117"/>
    </row>
    <row r="433" spans="2:11">
      <c r="B433" s="116"/>
      <c r="C433" s="117"/>
      <c r="D433" s="117"/>
      <c r="E433" s="117"/>
      <c r="F433" s="117"/>
      <c r="G433" s="117"/>
      <c r="H433" s="117"/>
      <c r="I433" s="117"/>
      <c r="J433" s="117"/>
      <c r="K433" s="117"/>
    </row>
    <row r="434" spans="2:11">
      <c r="B434" s="116"/>
      <c r="C434" s="117"/>
      <c r="D434" s="117"/>
      <c r="E434" s="117"/>
      <c r="F434" s="117"/>
      <c r="G434" s="117"/>
      <c r="H434" s="117"/>
      <c r="I434" s="117"/>
      <c r="J434" s="117"/>
      <c r="K434" s="117"/>
    </row>
    <row r="435" spans="2:11">
      <c r="B435" s="116"/>
      <c r="C435" s="117"/>
      <c r="D435" s="117"/>
      <c r="E435" s="117"/>
      <c r="F435" s="117"/>
      <c r="G435" s="117"/>
      <c r="H435" s="117"/>
      <c r="I435" s="117"/>
      <c r="J435" s="117"/>
      <c r="K435" s="117"/>
    </row>
    <row r="436" spans="2:11">
      <c r="B436" s="116"/>
      <c r="C436" s="117"/>
      <c r="D436" s="117"/>
      <c r="E436" s="117"/>
      <c r="F436" s="117"/>
      <c r="G436" s="117"/>
      <c r="H436" s="117"/>
      <c r="I436" s="117"/>
      <c r="J436" s="117"/>
      <c r="K436" s="117"/>
    </row>
    <row r="437" spans="2:11">
      <c r="B437" s="116"/>
      <c r="C437" s="117"/>
      <c r="D437" s="117"/>
      <c r="E437" s="117"/>
      <c r="F437" s="117"/>
      <c r="G437" s="117"/>
      <c r="H437" s="117"/>
      <c r="I437" s="117"/>
      <c r="J437" s="117"/>
      <c r="K437" s="117"/>
    </row>
    <row r="438" spans="2:11">
      <c r="B438" s="116"/>
      <c r="C438" s="117"/>
      <c r="D438" s="117"/>
      <c r="E438" s="117"/>
      <c r="F438" s="117"/>
      <c r="G438" s="117"/>
      <c r="H438" s="117"/>
      <c r="I438" s="117"/>
      <c r="J438" s="117"/>
      <c r="K438" s="117"/>
    </row>
    <row r="439" spans="2:11">
      <c r="B439" s="116"/>
      <c r="C439" s="117"/>
      <c r="D439" s="117"/>
      <c r="E439" s="117"/>
      <c r="F439" s="117"/>
      <c r="G439" s="117"/>
      <c r="H439" s="117"/>
      <c r="I439" s="117"/>
      <c r="J439" s="117"/>
      <c r="K439" s="117"/>
    </row>
    <row r="440" spans="2:11">
      <c r="B440" s="116"/>
      <c r="C440" s="117"/>
      <c r="D440" s="117"/>
      <c r="E440" s="117"/>
      <c r="F440" s="117"/>
      <c r="G440" s="117"/>
      <c r="H440" s="117"/>
      <c r="I440" s="117"/>
      <c r="J440" s="117"/>
      <c r="K440" s="117"/>
    </row>
    <row r="441" spans="2:11">
      <c r="B441" s="116"/>
      <c r="C441" s="117"/>
      <c r="D441" s="117"/>
      <c r="E441" s="117"/>
      <c r="F441" s="117"/>
      <c r="G441" s="117"/>
      <c r="H441" s="117"/>
      <c r="I441" s="117"/>
      <c r="J441" s="117"/>
      <c r="K441" s="117"/>
    </row>
    <row r="442" spans="2:11">
      <c r="B442" s="116"/>
      <c r="C442" s="117"/>
      <c r="D442" s="117"/>
      <c r="E442" s="117"/>
      <c r="F442" s="117"/>
      <c r="G442" s="117"/>
      <c r="H442" s="117"/>
      <c r="I442" s="117"/>
      <c r="J442" s="117"/>
      <c r="K442" s="117"/>
    </row>
    <row r="443" spans="2:11">
      <c r="B443" s="116"/>
      <c r="C443" s="117"/>
      <c r="D443" s="117"/>
      <c r="E443" s="117"/>
      <c r="F443" s="117"/>
      <c r="G443" s="117"/>
      <c r="H443" s="117"/>
      <c r="I443" s="117"/>
      <c r="J443" s="117"/>
      <c r="K443" s="117"/>
    </row>
    <row r="444" spans="2:11">
      <c r="B444" s="116"/>
      <c r="C444" s="117"/>
      <c r="D444" s="117"/>
      <c r="E444" s="117"/>
      <c r="F444" s="117"/>
      <c r="G444" s="117"/>
      <c r="H444" s="117"/>
      <c r="I444" s="117"/>
      <c r="J444" s="117"/>
      <c r="K444" s="117"/>
    </row>
    <row r="445" spans="2:11">
      <c r="B445" s="116"/>
      <c r="C445" s="117"/>
      <c r="D445" s="117"/>
      <c r="E445" s="117"/>
      <c r="F445" s="117"/>
      <c r="G445" s="117"/>
      <c r="H445" s="117"/>
      <c r="I445" s="117"/>
      <c r="J445" s="117"/>
      <c r="K445" s="117"/>
    </row>
    <row r="446" spans="2:11">
      <c r="B446" s="116"/>
      <c r="C446" s="117"/>
      <c r="D446" s="117"/>
      <c r="E446" s="117"/>
      <c r="F446" s="117"/>
      <c r="G446" s="117"/>
      <c r="H446" s="117"/>
      <c r="I446" s="117"/>
      <c r="J446" s="117"/>
      <c r="K446" s="117"/>
    </row>
    <row r="447" spans="2:11">
      <c r="B447" s="116"/>
      <c r="C447" s="117"/>
      <c r="D447" s="117"/>
      <c r="E447" s="117"/>
      <c r="F447" s="117"/>
      <c r="G447" s="117"/>
      <c r="H447" s="117"/>
      <c r="I447" s="117"/>
      <c r="J447" s="117"/>
      <c r="K447" s="117"/>
    </row>
    <row r="448" spans="2:11">
      <c r="B448" s="116"/>
      <c r="C448" s="117"/>
      <c r="D448" s="117"/>
      <c r="E448" s="117"/>
      <c r="F448" s="117"/>
      <c r="G448" s="117"/>
      <c r="H448" s="117"/>
      <c r="I448" s="117"/>
      <c r="J448" s="117"/>
      <c r="K448" s="117"/>
    </row>
    <row r="449" spans="2:11">
      <c r="B449" s="116"/>
      <c r="C449" s="117"/>
      <c r="D449" s="117"/>
      <c r="E449" s="117"/>
      <c r="F449" s="117"/>
      <c r="G449" s="117"/>
      <c r="H449" s="117"/>
      <c r="I449" s="117"/>
      <c r="J449" s="117"/>
      <c r="K449" s="117"/>
    </row>
    <row r="450" spans="2:11">
      <c r="B450" s="116"/>
      <c r="C450" s="117"/>
      <c r="D450" s="117"/>
      <c r="E450" s="117"/>
      <c r="F450" s="117"/>
      <c r="G450" s="117"/>
      <c r="H450" s="117"/>
      <c r="I450" s="117"/>
      <c r="J450" s="117"/>
      <c r="K450" s="117"/>
    </row>
    <row r="451" spans="2:11">
      <c r="B451" s="116"/>
      <c r="C451" s="117"/>
      <c r="D451" s="117"/>
      <c r="E451" s="117"/>
      <c r="F451" s="117"/>
      <c r="G451" s="117"/>
      <c r="H451" s="117"/>
      <c r="I451" s="117"/>
      <c r="J451" s="117"/>
      <c r="K451" s="117"/>
    </row>
    <row r="452" spans="2:11">
      <c r="B452" s="116"/>
      <c r="C452" s="117"/>
      <c r="D452" s="117"/>
      <c r="E452" s="117"/>
      <c r="F452" s="117"/>
      <c r="G452" s="117"/>
      <c r="H452" s="117"/>
      <c r="I452" s="117"/>
      <c r="J452" s="117"/>
      <c r="K452" s="117"/>
    </row>
    <row r="453" spans="2:11">
      <c r="B453" s="116"/>
      <c r="C453" s="117"/>
      <c r="D453" s="117"/>
      <c r="E453" s="117"/>
      <c r="F453" s="117"/>
      <c r="G453" s="117"/>
      <c r="H453" s="117"/>
      <c r="I453" s="117"/>
      <c r="J453" s="117"/>
      <c r="K453" s="117"/>
    </row>
    <row r="454" spans="2:11">
      <c r="B454" s="116"/>
      <c r="C454" s="117"/>
      <c r="D454" s="117"/>
      <c r="E454" s="117"/>
      <c r="F454" s="117"/>
      <c r="G454" s="117"/>
      <c r="H454" s="117"/>
      <c r="I454" s="117"/>
      <c r="J454" s="117"/>
      <c r="K454" s="117"/>
    </row>
    <row r="455" spans="2:11">
      <c r="B455" s="116"/>
      <c r="C455" s="117"/>
      <c r="D455" s="117"/>
      <c r="E455" s="117"/>
      <c r="F455" s="117"/>
      <c r="G455" s="117"/>
      <c r="H455" s="117"/>
      <c r="I455" s="117"/>
      <c r="J455" s="117"/>
      <c r="K455" s="117"/>
    </row>
    <row r="456" spans="2:11">
      <c r="B456" s="116"/>
      <c r="C456" s="117"/>
      <c r="D456" s="117"/>
      <c r="E456" s="117"/>
      <c r="F456" s="117"/>
      <c r="G456" s="117"/>
      <c r="H456" s="117"/>
      <c r="I456" s="117"/>
      <c r="J456" s="117"/>
      <c r="K456" s="117"/>
    </row>
    <row r="457" spans="2:11">
      <c r="B457" s="116"/>
      <c r="C457" s="117"/>
      <c r="D457" s="117"/>
      <c r="E457" s="117"/>
      <c r="F457" s="117"/>
      <c r="G457" s="117"/>
      <c r="H457" s="117"/>
      <c r="I457" s="117"/>
      <c r="J457" s="117"/>
      <c r="K457" s="117"/>
    </row>
    <row r="458" spans="2:11">
      <c r="B458" s="116"/>
      <c r="C458" s="117"/>
      <c r="D458" s="117"/>
      <c r="E458" s="117"/>
      <c r="F458" s="117"/>
      <c r="G458" s="117"/>
      <c r="H458" s="117"/>
      <c r="I458" s="117"/>
      <c r="J458" s="117"/>
      <c r="K458" s="117"/>
    </row>
    <row r="459" spans="2:11">
      <c r="B459" s="116"/>
      <c r="C459" s="117"/>
      <c r="D459" s="117"/>
      <c r="E459" s="117"/>
      <c r="F459" s="117"/>
      <c r="G459" s="117"/>
      <c r="H459" s="117"/>
      <c r="I459" s="117"/>
      <c r="J459" s="117"/>
      <c r="K459" s="117"/>
    </row>
    <row r="460" spans="2:11">
      <c r="B460" s="116"/>
      <c r="C460" s="117"/>
      <c r="D460" s="117"/>
      <c r="E460" s="117"/>
      <c r="F460" s="117"/>
      <c r="G460" s="117"/>
      <c r="H460" s="117"/>
      <c r="I460" s="117"/>
      <c r="J460" s="117"/>
      <c r="K460" s="117"/>
    </row>
    <row r="461" spans="2:11">
      <c r="B461" s="116"/>
      <c r="C461" s="117"/>
      <c r="D461" s="117"/>
      <c r="E461" s="117"/>
      <c r="F461" s="117"/>
      <c r="G461" s="117"/>
      <c r="H461" s="117"/>
      <c r="I461" s="117"/>
      <c r="J461" s="117"/>
      <c r="K461" s="117"/>
    </row>
    <row r="462" spans="2:11">
      <c r="B462" s="116"/>
      <c r="C462" s="117"/>
      <c r="D462" s="117"/>
      <c r="E462" s="117"/>
      <c r="F462" s="117"/>
      <c r="G462" s="117"/>
      <c r="H462" s="117"/>
      <c r="I462" s="117"/>
      <c r="J462" s="117"/>
      <c r="K462" s="117"/>
    </row>
    <row r="463" spans="2:11">
      <c r="B463" s="116"/>
      <c r="C463" s="117"/>
      <c r="D463" s="117"/>
      <c r="E463" s="117"/>
      <c r="F463" s="117"/>
      <c r="G463" s="117"/>
      <c r="H463" s="117"/>
      <c r="I463" s="117"/>
      <c r="J463" s="117"/>
      <c r="K463" s="117"/>
    </row>
    <row r="464" spans="2:11">
      <c r="B464" s="116"/>
      <c r="C464" s="117"/>
      <c r="D464" s="117"/>
      <c r="E464" s="117"/>
      <c r="F464" s="117"/>
      <c r="G464" s="117"/>
      <c r="H464" s="117"/>
      <c r="I464" s="117"/>
      <c r="J464" s="117"/>
      <c r="K464" s="117"/>
    </row>
    <row r="465" spans="2:11">
      <c r="B465" s="116"/>
      <c r="C465" s="117"/>
      <c r="D465" s="117"/>
      <c r="E465" s="117"/>
      <c r="F465" s="117"/>
      <c r="G465" s="117"/>
      <c r="H465" s="117"/>
      <c r="I465" s="117"/>
      <c r="J465" s="117"/>
      <c r="K465" s="117"/>
    </row>
    <row r="466" spans="2:11">
      <c r="B466" s="116"/>
      <c r="C466" s="117"/>
      <c r="D466" s="117"/>
      <c r="E466" s="117"/>
      <c r="F466" s="117"/>
      <c r="G466" s="117"/>
      <c r="H466" s="117"/>
      <c r="I466" s="117"/>
      <c r="J466" s="117"/>
      <c r="K466" s="117"/>
    </row>
    <row r="467" spans="2:11">
      <c r="B467" s="116"/>
      <c r="C467" s="117"/>
      <c r="D467" s="117"/>
      <c r="E467" s="117"/>
      <c r="F467" s="117"/>
      <c r="G467" s="117"/>
      <c r="H467" s="117"/>
      <c r="I467" s="117"/>
      <c r="J467" s="117"/>
      <c r="K467" s="117"/>
    </row>
    <row r="468" spans="2:11">
      <c r="B468" s="116"/>
      <c r="C468" s="117"/>
      <c r="D468" s="117"/>
      <c r="E468" s="117"/>
      <c r="F468" s="117"/>
      <c r="G468" s="117"/>
      <c r="H468" s="117"/>
      <c r="I468" s="117"/>
      <c r="J468" s="117"/>
      <c r="K468" s="117"/>
    </row>
    <row r="469" spans="2:11">
      <c r="B469" s="116"/>
      <c r="C469" s="117"/>
      <c r="D469" s="117"/>
      <c r="E469" s="117"/>
      <c r="F469" s="117"/>
      <c r="G469" s="117"/>
      <c r="H469" s="117"/>
      <c r="I469" s="117"/>
      <c r="J469" s="117"/>
      <c r="K469" s="117"/>
    </row>
    <row r="470" spans="2:11">
      <c r="B470" s="116"/>
      <c r="C470" s="117"/>
      <c r="D470" s="117"/>
      <c r="E470" s="117"/>
      <c r="F470" s="117"/>
      <c r="G470" s="117"/>
      <c r="H470" s="117"/>
      <c r="I470" s="117"/>
      <c r="J470" s="117"/>
      <c r="K470" s="117"/>
    </row>
    <row r="471" spans="2:11">
      <c r="B471" s="116"/>
      <c r="C471" s="117"/>
      <c r="D471" s="117"/>
      <c r="E471" s="117"/>
      <c r="F471" s="117"/>
      <c r="G471" s="117"/>
      <c r="H471" s="117"/>
      <c r="I471" s="117"/>
      <c r="J471" s="117"/>
      <c r="K471" s="117"/>
    </row>
    <row r="472" spans="2:11">
      <c r="B472" s="116"/>
      <c r="C472" s="117"/>
      <c r="D472" s="117"/>
      <c r="E472" s="117"/>
      <c r="F472" s="117"/>
      <c r="G472" s="117"/>
      <c r="H472" s="117"/>
      <c r="I472" s="117"/>
      <c r="J472" s="117"/>
      <c r="K472" s="117"/>
    </row>
    <row r="473" spans="2:11">
      <c r="B473" s="116"/>
      <c r="C473" s="117"/>
      <c r="D473" s="117"/>
      <c r="E473" s="117"/>
      <c r="F473" s="117"/>
      <c r="G473" s="117"/>
      <c r="H473" s="117"/>
      <c r="I473" s="117"/>
      <c r="J473" s="117"/>
      <c r="K473" s="117"/>
    </row>
    <row r="474" spans="2:11">
      <c r="B474" s="116"/>
      <c r="C474" s="117"/>
      <c r="D474" s="117"/>
      <c r="E474" s="117"/>
      <c r="F474" s="117"/>
      <c r="G474" s="117"/>
      <c r="H474" s="117"/>
      <c r="I474" s="117"/>
      <c r="J474" s="117"/>
      <c r="K474" s="117"/>
    </row>
    <row r="475" spans="2:11">
      <c r="B475" s="116"/>
      <c r="C475" s="117"/>
      <c r="D475" s="117"/>
      <c r="E475" s="117"/>
      <c r="F475" s="117"/>
      <c r="G475" s="117"/>
      <c r="H475" s="117"/>
      <c r="I475" s="117"/>
      <c r="J475" s="117"/>
      <c r="K475" s="117"/>
    </row>
    <row r="476" spans="2:11">
      <c r="B476" s="116"/>
      <c r="C476" s="117"/>
      <c r="D476" s="117"/>
      <c r="E476" s="117"/>
      <c r="F476" s="117"/>
      <c r="G476" s="117"/>
      <c r="H476" s="117"/>
      <c r="I476" s="117"/>
      <c r="J476" s="117"/>
      <c r="K476" s="117"/>
    </row>
    <row r="477" spans="2:11">
      <c r="B477" s="116"/>
      <c r="C477" s="117"/>
      <c r="D477" s="117"/>
      <c r="E477" s="117"/>
      <c r="F477" s="117"/>
      <c r="G477" s="117"/>
      <c r="H477" s="117"/>
      <c r="I477" s="117"/>
      <c r="J477" s="117"/>
      <c r="K477" s="117"/>
    </row>
    <row r="478" spans="2:11">
      <c r="B478" s="116"/>
      <c r="C478" s="117"/>
      <c r="D478" s="117"/>
      <c r="E478" s="117"/>
      <c r="F478" s="117"/>
      <c r="G478" s="117"/>
      <c r="H478" s="117"/>
      <c r="I478" s="117"/>
      <c r="J478" s="117"/>
      <c r="K478" s="117"/>
    </row>
    <row r="479" spans="2:11">
      <c r="B479" s="116"/>
      <c r="C479" s="117"/>
      <c r="D479" s="117"/>
      <c r="E479" s="117"/>
      <c r="F479" s="117"/>
      <c r="G479" s="117"/>
      <c r="H479" s="117"/>
      <c r="I479" s="117"/>
      <c r="J479" s="117"/>
      <c r="K479" s="117"/>
    </row>
    <row r="480" spans="2:11">
      <c r="B480" s="116"/>
      <c r="C480" s="117"/>
      <c r="D480" s="117"/>
      <c r="E480" s="117"/>
      <c r="F480" s="117"/>
      <c r="G480" s="117"/>
      <c r="H480" s="117"/>
      <c r="I480" s="117"/>
      <c r="J480" s="117"/>
      <c r="K480" s="117"/>
    </row>
    <row r="481" spans="2:11">
      <c r="B481" s="116"/>
      <c r="C481" s="117"/>
      <c r="D481" s="117"/>
      <c r="E481" s="117"/>
      <c r="F481" s="117"/>
      <c r="G481" s="117"/>
      <c r="H481" s="117"/>
      <c r="I481" s="117"/>
      <c r="J481" s="117"/>
      <c r="K481" s="117"/>
    </row>
    <row r="482" spans="2:11">
      <c r="B482" s="116"/>
      <c r="C482" s="117"/>
      <c r="D482" s="117"/>
      <c r="E482" s="117"/>
      <c r="F482" s="117"/>
      <c r="G482" s="117"/>
      <c r="H482" s="117"/>
      <c r="I482" s="117"/>
      <c r="J482" s="117"/>
      <c r="K482" s="117"/>
    </row>
    <row r="483" spans="2:11">
      <c r="B483" s="116"/>
      <c r="C483" s="117"/>
      <c r="D483" s="117"/>
      <c r="E483" s="117"/>
      <c r="F483" s="117"/>
      <c r="G483" s="117"/>
      <c r="H483" s="117"/>
      <c r="I483" s="117"/>
      <c r="J483" s="117"/>
      <c r="K483" s="117"/>
    </row>
    <row r="484" spans="2:11">
      <c r="B484" s="116"/>
      <c r="C484" s="117"/>
      <c r="D484" s="117"/>
      <c r="E484" s="117"/>
      <c r="F484" s="117"/>
      <c r="G484" s="117"/>
      <c r="H484" s="117"/>
      <c r="I484" s="117"/>
      <c r="J484" s="117"/>
      <c r="K484" s="117"/>
    </row>
    <row r="485" spans="2:11">
      <c r="B485" s="116"/>
      <c r="C485" s="117"/>
      <c r="D485" s="117"/>
      <c r="E485" s="117"/>
      <c r="F485" s="117"/>
      <c r="G485" s="117"/>
      <c r="H485" s="117"/>
      <c r="I485" s="117"/>
      <c r="J485" s="117"/>
      <c r="K485" s="117"/>
    </row>
    <row r="486" spans="2:11">
      <c r="B486" s="116"/>
      <c r="C486" s="117"/>
      <c r="D486" s="117"/>
      <c r="E486" s="117"/>
      <c r="F486" s="117"/>
      <c r="G486" s="117"/>
      <c r="H486" s="117"/>
      <c r="I486" s="117"/>
      <c r="J486" s="117"/>
      <c r="K486" s="117"/>
    </row>
    <row r="487" spans="2:11">
      <c r="B487" s="116"/>
      <c r="C487" s="117"/>
      <c r="D487" s="117"/>
      <c r="E487" s="117"/>
      <c r="F487" s="117"/>
      <c r="G487" s="117"/>
      <c r="H487" s="117"/>
      <c r="I487" s="117"/>
      <c r="J487" s="117"/>
      <c r="K487" s="117"/>
    </row>
    <row r="488" spans="2:11">
      <c r="B488" s="116"/>
      <c r="C488" s="117"/>
      <c r="D488" s="117"/>
      <c r="E488" s="117"/>
      <c r="F488" s="117"/>
      <c r="G488" s="117"/>
      <c r="H488" s="117"/>
      <c r="I488" s="117"/>
      <c r="J488" s="117"/>
      <c r="K488" s="117"/>
    </row>
    <row r="489" spans="2:11">
      <c r="B489" s="116"/>
      <c r="C489" s="117"/>
      <c r="D489" s="117"/>
      <c r="E489" s="117"/>
      <c r="F489" s="117"/>
      <c r="G489" s="117"/>
      <c r="H489" s="117"/>
      <c r="I489" s="117"/>
      <c r="J489" s="117"/>
      <c r="K489" s="117"/>
    </row>
    <row r="490" spans="2:11">
      <c r="B490" s="116"/>
      <c r="C490" s="117"/>
      <c r="D490" s="117"/>
      <c r="E490" s="117"/>
      <c r="F490" s="117"/>
      <c r="G490" s="117"/>
      <c r="H490" s="117"/>
      <c r="I490" s="117"/>
      <c r="J490" s="117"/>
      <c r="K490" s="117"/>
    </row>
    <row r="491" spans="2:11">
      <c r="B491" s="116"/>
      <c r="C491" s="117"/>
      <c r="D491" s="117"/>
      <c r="E491" s="117"/>
      <c r="F491" s="117"/>
      <c r="G491" s="117"/>
      <c r="H491" s="117"/>
      <c r="I491" s="117"/>
      <c r="J491" s="117"/>
      <c r="K491" s="117"/>
    </row>
    <row r="492" spans="2:11">
      <c r="B492" s="116"/>
      <c r="C492" s="117"/>
      <c r="D492" s="117"/>
      <c r="E492" s="117"/>
      <c r="F492" s="117"/>
      <c r="G492" s="117"/>
      <c r="H492" s="117"/>
      <c r="I492" s="117"/>
      <c r="J492" s="117"/>
      <c r="K492" s="117"/>
    </row>
    <row r="493" spans="2:11">
      <c r="B493" s="116"/>
      <c r="C493" s="117"/>
      <c r="D493" s="117"/>
      <c r="E493" s="117"/>
      <c r="F493" s="117"/>
      <c r="G493" s="117"/>
      <c r="H493" s="117"/>
      <c r="I493" s="117"/>
      <c r="J493" s="117"/>
      <c r="K493" s="117"/>
    </row>
    <row r="494" spans="2:11">
      <c r="B494" s="116"/>
      <c r="C494" s="117"/>
      <c r="D494" s="117"/>
      <c r="E494" s="117"/>
      <c r="F494" s="117"/>
      <c r="G494" s="117"/>
      <c r="H494" s="117"/>
      <c r="I494" s="117"/>
      <c r="J494" s="117"/>
      <c r="K494" s="117"/>
    </row>
    <row r="495" spans="2:11">
      <c r="B495" s="116"/>
      <c r="C495" s="117"/>
      <c r="D495" s="117"/>
      <c r="E495" s="117"/>
      <c r="F495" s="117"/>
      <c r="G495" s="117"/>
      <c r="H495" s="117"/>
      <c r="I495" s="117"/>
      <c r="J495" s="117"/>
      <c r="K495" s="117"/>
    </row>
    <row r="496" spans="2:11">
      <c r="B496" s="116"/>
      <c r="C496" s="117"/>
      <c r="D496" s="117"/>
      <c r="E496" s="117"/>
      <c r="F496" s="117"/>
      <c r="G496" s="117"/>
      <c r="H496" s="117"/>
      <c r="I496" s="117"/>
      <c r="J496" s="117"/>
      <c r="K496" s="117"/>
    </row>
    <row r="497" spans="2:11">
      <c r="B497" s="116"/>
      <c r="C497" s="117"/>
      <c r="D497" s="117"/>
      <c r="E497" s="117"/>
      <c r="F497" s="117"/>
      <c r="G497" s="117"/>
      <c r="H497" s="117"/>
      <c r="I497" s="117"/>
      <c r="J497" s="117"/>
      <c r="K497" s="117"/>
    </row>
    <row r="498" spans="2:11">
      <c r="B498" s="116"/>
      <c r="C498" s="117"/>
      <c r="D498" s="117"/>
      <c r="E498" s="117"/>
      <c r="F498" s="117"/>
      <c r="G498" s="117"/>
      <c r="H498" s="117"/>
      <c r="I498" s="117"/>
      <c r="J498" s="117"/>
      <c r="K498" s="117"/>
    </row>
    <row r="499" spans="2:11">
      <c r="B499" s="116"/>
      <c r="C499" s="117"/>
      <c r="D499" s="117"/>
      <c r="E499" s="117"/>
      <c r="F499" s="117"/>
      <c r="G499" s="117"/>
      <c r="H499" s="117"/>
      <c r="I499" s="117"/>
      <c r="J499" s="117"/>
      <c r="K499" s="117"/>
    </row>
    <row r="500" spans="2:11">
      <c r="B500" s="116"/>
      <c r="C500" s="117"/>
      <c r="D500" s="117"/>
      <c r="E500" s="117"/>
      <c r="F500" s="117"/>
      <c r="G500" s="117"/>
      <c r="H500" s="117"/>
      <c r="I500" s="117"/>
      <c r="J500" s="117"/>
      <c r="K500" s="117"/>
    </row>
    <row r="501" spans="2:11">
      <c r="C501" s="1"/>
    </row>
    <row r="502" spans="2:11">
      <c r="C502" s="1"/>
    </row>
    <row r="503" spans="2:11">
      <c r="C503" s="1"/>
    </row>
    <row r="504" spans="2:11">
      <c r="C504" s="1"/>
    </row>
    <row r="505" spans="2:11">
      <c r="C505" s="1"/>
    </row>
    <row r="506" spans="2:11">
      <c r="C506" s="1"/>
    </row>
    <row r="507" spans="2:11">
      <c r="C507" s="1"/>
    </row>
    <row r="508" spans="2:11">
      <c r="C508" s="1"/>
    </row>
    <row r="509" spans="2:11">
      <c r="C509" s="1"/>
    </row>
    <row r="510" spans="2:11">
      <c r="C510" s="1"/>
    </row>
    <row r="511" spans="2:11">
      <c r="C511" s="1"/>
    </row>
    <row r="512" spans="2:11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  <row r="635" spans="3:3">
      <c r="C635" s="1"/>
    </row>
    <row r="636" spans="3:3">
      <c r="C636" s="1"/>
    </row>
    <row r="637" spans="3:3">
      <c r="C637" s="1"/>
    </row>
  </sheetData>
  <sheetProtection sheet="1" objects="1" scenarios="1"/>
  <autoFilter ref="B16:K80" xr:uid="{00000000-0009-0000-0000-000010000000}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D1048576 E18:E1048576 E1:E16 F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גיליון18">
    <tabColor indexed="43"/>
    <pageSetUpPr fitToPage="1"/>
  </sheetPr>
  <dimension ref="B1:L574"/>
  <sheetViews>
    <sheetView rightToLeft="1" workbookViewId="0"/>
  </sheetViews>
  <sheetFormatPr defaultColWidth="9.140625" defaultRowHeight="18"/>
  <cols>
    <col min="1" max="1" width="6.28515625" style="1" customWidth="1"/>
    <col min="2" max="2" width="25.5703125" style="2" bestFit="1" customWidth="1"/>
    <col min="3" max="3" width="43.42578125" style="2" customWidth="1"/>
    <col min="4" max="4" width="14.42578125" style="2" bestFit="1" customWidth="1"/>
    <col min="5" max="5" width="9" style="1" bestFit="1" customWidth="1"/>
    <col min="6" max="6" width="11.28515625" style="1" bestFit="1" customWidth="1"/>
    <col min="7" max="7" width="7.28515625" style="1" bestFit="1" customWidth="1"/>
    <col min="8" max="8" width="6.42578125" style="1" bestFit="1" customWidth="1"/>
    <col min="9" max="9" width="8" style="1" bestFit="1" customWidth="1"/>
    <col min="10" max="10" width="10" style="1" customWidth="1"/>
    <col min="11" max="11" width="9.140625" style="1" bestFit="1" customWidth="1"/>
    <col min="12" max="12" width="9" style="1" bestFit="1" customWidth="1"/>
    <col min="13" max="16384" width="9.140625" style="1"/>
  </cols>
  <sheetData>
    <row r="1" spans="2:12">
      <c r="B1" s="46" t="s">
        <v>142</v>
      </c>
      <c r="C1" s="67" t="s" vm="1">
        <v>224</v>
      </c>
    </row>
    <row r="2" spans="2:12">
      <c r="B2" s="46" t="s">
        <v>141</v>
      </c>
      <c r="C2" s="67" t="s">
        <v>225</v>
      </c>
    </row>
    <row r="3" spans="2:12">
      <c r="B3" s="46" t="s">
        <v>143</v>
      </c>
      <c r="C3" s="67" t="s">
        <v>226</v>
      </c>
    </row>
    <row r="4" spans="2:12">
      <c r="B4" s="46" t="s">
        <v>144</v>
      </c>
      <c r="C4" s="67">
        <v>2207</v>
      </c>
    </row>
    <row r="6" spans="2:12" ht="26.25" customHeight="1">
      <c r="B6" s="153" t="s">
        <v>170</v>
      </c>
      <c r="C6" s="154"/>
      <c r="D6" s="154"/>
      <c r="E6" s="154"/>
      <c r="F6" s="154"/>
      <c r="G6" s="154"/>
      <c r="H6" s="154"/>
      <c r="I6" s="154"/>
      <c r="J6" s="154"/>
      <c r="K6" s="154"/>
      <c r="L6" s="155"/>
    </row>
    <row r="7" spans="2:12" ht="26.25" customHeight="1">
      <c r="B7" s="153" t="s">
        <v>95</v>
      </c>
      <c r="C7" s="154"/>
      <c r="D7" s="154"/>
      <c r="E7" s="154"/>
      <c r="F7" s="154"/>
      <c r="G7" s="154"/>
      <c r="H7" s="154"/>
      <c r="I7" s="154"/>
      <c r="J7" s="154"/>
      <c r="K7" s="154"/>
      <c r="L7" s="155"/>
    </row>
    <row r="8" spans="2:12" s="3" customFormat="1" ht="78.75">
      <c r="B8" s="21" t="s">
        <v>112</v>
      </c>
      <c r="C8" s="29" t="s">
        <v>44</v>
      </c>
      <c r="D8" s="29" t="s">
        <v>63</v>
      </c>
      <c r="E8" s="29" t="s">
        <v>99</v>
      </c>
      <c r="F8" s="29" t="s">
        <v>100</v>
      </c>
      <c r="G8" s="29" t="s">
        <v>201</v>
      </c>
      <c r="H8" s="29" t="s">
        <v>200</v>
      </c>
      <c r="I8" s="29" t="s">
        <v>107</v>
      </c>
      <c r="J8" s="29" t="s">
        <v>57</v>
      </c>
      <c r="K8" s="29" t="s">
        <v>145</v>
      </c>
      <c r="L8" s="30" t="s">
        <v>147</v>
      </c>
    </row>
    <row r="9" spans="2:12" s="3" customFormat="1" ht="24" customHeight="1">
      <c r="B9" s="14"/>
      <c r="C9" s="15"/>
      <c r="D9" s="15"/>
      <c r="E9" s="15"/>
      <c r="F9" s="15" t="s">
        <v>21</v>
      </c>
      <c r="G9" s="15" t="s">
        <v>208</v>
      </c>
      <c r="H9" s="15"/>
      <c r="I9" s="15" t="s">
        <v>204</v>
      </c>
      <c r="J9" s="31" t="s">
        <v>19</v>
      </c>
      <c r="K9" s="31" t="s">
        <v>19</v>
      </c>
      <c r="L9" s="32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</row>
    <row r="11" spans="2:12" s="4" customFormat="1" ht="18" customHeight="1">
      <c r="B11" s="68" t="s">
        <v>47</v>
      </c>
      <c r="C11" s="69"/>
      <c r="D11" s="69"/>
      <c r="E11" s="69"/>
      <c r="F11" s="69"/>
      <c r="G11" s="76"/>
      <c r="H11" s="78"/>
      <c r="I11" s="76">
        <v>2.7297200000000006E-3</v>
      </c>
      <c r="J11" s="69"/>
      <c r="K11" s="77">
        <f>IFERROR(I11/$I$11,0)</f>
        <v>1</v>
      </c>
      <c r="L11" s="77">
        <f>I11/'סכום נכסי הקרן'!$C$42</f>
        <v>8.610592177010294E-10</v>
      </c>
    </row>
    <row r="12" spans="2:12" ht="21" customHeight="1">
      <c r="B12" s="92" t="s">
        <v>1841</v>
      </c>
      <c r="C12" s="69"/>
      <c r="D12" s="69"/>
      <c r="E12" s="69"/>
      <c r="F12" s="69"/>
      <c r="G12" s="76"/>
      <c r="H12" s="78"/>
      <c r="I12" s="76">
        <v>2.7297200000000006E-3</v>
      </c>
      <c r="J12" s="69"/>
      <c r="K12" s="77">
        <f t="shared" ref="K12:K14" si="0">IFERROR(I12/$I$11,0)</f>
        <v>1</v>
      </c>
      <c r="L12" s="77">
        <f>I12/'סכום נכסי הקרן'!$C$42</f>
        <v>8.610592177010294E-10</v>
      </c>
    </row>
    <row r="13" spans="2:12">
      <c r="B13" s="72" t="s">
        <v>1842</v>
      </c>
      <c r="C13" s="69">
        <v>8944</v>
      </c>
      <c r="D13" s="82" t="s">
        <v>435</v>
      </c>
      <c r="E13" s="82" t="s">
        <v>129</v>
      </c>
      <c r="F13" s="94">
        <v>44607</v>
      </c>
      <c r="G13" s="76">
        <v>748.0300000000002</v>
      </c>
      <c r="H13" s="78">
        <v>0.3649</v>
      </c>
      <c r="I13" s="76">
        <v>2.7295610000000001E-3</v>
      </c>
      <c r="J13" s="77">
        <v>4.4906931805129296E-6</v>
      </c>
      <c r="K13" s="77">
        <f t="shared" si="0"/>
        <v>0.99994175226763171</v>
      </c>
      <c r="L13" s="77">
        <f>I13/'סכום נכסי הקרן'!$C$42</f>
        <v>8.6100906295416343E-10</v>
      </c>
    </row>
    <row r="14" spans="2:12">
      <c r="B14" s="72" t="s">
        <v>1843</v>
      </c>
      <c r="C14" s="69">
        <v>8731</v>
      </c>
      <c r="D14" s="82" t="s">
        <v>151</v>
      </c>
      <c r="E14" s="82" t="s">
        <v>129</v>
      </c>
      <c r="F14" s="94">
        <v>44537</v>
      </c>
      <c r="G14" s="76">
        <v>159.25800000000004</v>
      </c>
      <c r="H14" s="78">
        <v>1E-4</v>
      </c>
      <c r="I14" s="76">
        <v>1.5900000000000001E-7</v>
      </c>
      <c r="J14" s="77">
        <v>2.4338923847218232E-5</v>
      </c>
      <c r="K14" s="77">
        <f t="shared" si="0"/>
        <v>5.8247732368154965E-5</v>
      </c>
      <c r="L14" s="77">
        <f>I14/'סכום נכסי הקרן'!$C$42</f>
        <v>5.0154746865782445E-14</v>
      </c>
    </row>
    <row r="15" spans="2:12">
      <c r="B15" s="68"/>
      <c r="C15" s="69"/>
      <c r="D15" s="69"/>
      <c r="E15" s="69"/>
      <c r="F15" s="69"/>
      <c r="G15" s="76"/>
      <c r="H15" s="78"/>
      <c r="I15" s="69"/>
      <c r="J15" s="69"/>
      <c r="K15" s="77"/>
      <c r="L15" s="69"/>
    </row>
    <row r="16" spans="2:12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</row>
    <row r="17" spans="2:12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</row>
    <row r="18" spans="2:12">
      <c r="B18" s="121"/>
      <c r="C18" s="68"/>
      <c r="D18" s="68"/>
      <c r="E18" s="68"/>
      <c r="F18" s="68"/>
      <c r="G18" s="68"/>
      <c r="H18" s="68"/>
      <c r="I18" s="68"/>
      <c r="J18" s="68"/>
      <c r="K18" s="68"/>
      <c r="L18" s="68"/>
    </row>
    <row r="19" spans="2:12">
      <c r="B19" s="121"/>
      <c r="C19" s="68"/>
      <c r="D19" s="68"/>
      <c r="E19" s="68"/>
      <c r="F19" s="68"/>
      <c r="G19" s="68"/>
      <c r="H19" s="68"/>
      <c r="I19" s="68"/>
      <c r="J19" s="68"/>
      <c r="K19" s="68"/>
      <c r="L19" s="68"/>
    </row>
    <row r="20" spans="2:12">
      <c r="B20" s="121"/>
      <c r="C20" s="68"/>
      <c r="D20" s="68"/>
      <c r="E20" s="68"/>
      <c r="F20" s="68"/>
      <c r="G20" s="68"/>
      <c r="H20" s="68"/>
      <c r="I20" s="68"/>
      <c r="J20" s="68"/>
      <c r="K20" s="68"/>
      <c r="L20" s="68"/>
    </row>
    <row r="21" spans="2:12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</row>
    <row r="22" spans="2:12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</row>
    <row r="23" spans="2:12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</row>
    <row r="24" spans="2:12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</row>
    <row r="25" spans="2:12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</row>
    <row r="26" spans="2:12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</row>
    <row r="27" spans="2:12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</row>
    <row r="28" spans="2:12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</row>
    <row r="29" spans="2:12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</row>
    <row r="30" spans="2:12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</row>
    <row r="31" spans="2:12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</row>
    <row r="32" spans="2:12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</row>
    <row r="33" spans="2:12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</row>
    <row r="34" spans="2:12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</row>
    <row r="35" spans="2:12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</row>
    <row r="36" spans="2:12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</row>
    <row r="37" spans="2:12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</row>
    <row r="38" spans="2:12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</row>
    <row r="39" spans="2:12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</row>
    <row r="40" spans="2:12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</row>
    <row r="41" spans="2:12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</row>
    <row r="42" spans="2:12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</row>
    <row r="43" spans="2:12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</row>
    <row r="44" spans="2:12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</row>
    <row r="45" spans="2:12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</row>
    <row r="46" spans="2:12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</row>
    <row r="47" spans="2:12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</row>
    <row r="48" spans="2:12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</row>
    <row r="49" spans="2:12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</row>
    <row r="50" spans="2:12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</row>
    <row r="51" spans="2:12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</row>
    <row r="52" spans="2:12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</row>
    <row r="53" spans="2:12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</row>
    <row r="54" spans="2:12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</row>
    <row r="55" spans="2:12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</row>
    <row r="56" spans="2:12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</row>
    <row r="57" spans="2:12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</row>
    <row r="58" spans="2:12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</row>
    <row r="59" spans="2:12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</row>
    <row r="60" spans="2:12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</row>
    <row r="61" spans="2:12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</row>
    <row r="62" spans="2:12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</row>
    <row r="63" spans="2:12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</row>
    <row r="64" spans="2:12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</row>
    <row r="65" spans="2:12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</row>
    <row r="66" spans="2:12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</row>
    <row r="67" spans="2:12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</row>
    <row r="68" spans="2:12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</row>
    <row r="69" spans="2:12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</row>
    <row r="70" spans="2:12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</row>
    <row r="71" spans="2:12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</row>
    <row r="72" spans="2:12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</row>
    <row r="73" spans="2:12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</row>
    <row r="74" spans="2:12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</row>
    <row r="75" spans="2:12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</row>
    <row r="76" spans="2:12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</row>
    <row r="77" spans="2:12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</row>
    <row r="78" spans="2:12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</row>
    <row r="79" spans="2:12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</row>
    <row r="80" spans="2:12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</row>
    <row r="81" spans="2:12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</row>
    <row r="82" spans="2:12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</row>
    <row r="83" spans="2:12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</row>
    <row r="84" spans="2:12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</row>
    <row r="85" spans="2:12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</row>
    <row r="86" spans="2:12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</row>
    <row r="87" spans="2:12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</row>
    <row r="88" spans="2:12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</row>
    <row r="89" spans="2:12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</row>
    <row r="90" spans="2:12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</row>
    <row r="91" spans="2:12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</row>
    <row r="92" spans="2:12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</row>
    <row r="93" spans="2:12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</row>
    <row r="94" spans="2:12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</row>
    <row r="95" spans="2:12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</row>
    <row r="96" spans="2:12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</row>
    <row r="97" spans="2:12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</row>
    <row r="98" spans="2:12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</row>
    <row r="99" spans="2:12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</row>
    <row r="100" spans="2:12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</row>
    <row r="101" spans="2:12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</row>
    <row r="102" spans="2:12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2:12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</row>
    <row r="104" spans="2:12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</row>
    <row r="105" spans="2:12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</row>
    <row r="106" spans="2:12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</row>
    <row r="107" spans="2:12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</row>
    <row r="108" spans="2:12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</row>
    <row r="109" spans="2:12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</row>
    <row r="110" spans="2:12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</row>
    <row r="111" spans="2:12"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</row>
    <row r="112" spans="2:12"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</row>
    <row r="113" spans="2:12"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</row>
    <row r="114" spans="2:12"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</row>
    <row r="115" spans="2:12">
      <c r="B115" s="116"/>
      <c r="C115" s="117"/>
      <c r="D115" s="117"/>
      <c r="E115" s="117"/>
      <c r="F115" s="117"/>
      <c r="G115" s="117"/>
      <c r="H115" s="117"/>
      <c r="I115" s="117"/>
      <c r="J115" s="117"/>
      <c r="K115" s="117"/>
      <c r="L115" s="117"/>
    </row>
    <row r="116" spans="2:12">
      <c r="B116" s="116"/>
      <c r="C116" s="117"/>
      <c r="D116" s="117"/>
      <c r="E116" s="117"/>
      <c r="F116" s="117"/>
      <c r="G116" s="117"/>
      <c r="H116" s="117"/>
      <c r="I116" s="117"/>
      <c r="J116" s="117"/>
      <c r="K116" s="117"/>
      <c r="L116" s="117"/>
    </row>
    <row r="117" spans="2:12">
      <c r="B117" s="116"/>
      <c r="C117" s="117"/>
      <c r="D117" s="117"/>
      <c r="E117" s="117"/>
      <c r="F117" s="117"/>
      <c r="G117" s="117"/>
      <c r="H117" s="117"/>
      <c r="I117" s="117"/>
      <c r="J117" s="117"/>
      <c r="K117" s="117"/>
      <c r="L117" s="117"/>
    </row>
    <row r="118" spans="2:12">
      <c r="B118" s="116"/>
      <c r="C118" s="117"/>
      <c r="D118" s="117"/>
      <c r="E118" s="117"/>
      <c r="F118" s="117"/>
      <c r="G118" s="117"/>
      <c r="H118" s="117"/>
      <c r="I118" s="117"/>
      <c r="J118" s="117"/>
      <c r="K118" s="117"/>
      <c r="L118" s="117"/>
    </row>
    <row r="119" spans="2:12">
      <c r="B119" s="116"/>
      <c r="C119" s="117"/>
      <c r="D119" s="117"/>
      <c r="E119" s="117"/>
      <c r="F119" s="117"/>
      <c r="G119" s="117"/>
      <c r="H119" s="117"/>
      <c r="I119" s="117"/>
      <c r="J119" s="117"/>
      <c r="K119" s="117"/>
      <c r="L119" s="117"/>
    </row>
    <row r="120" spans="2:12">
      <c r="B120" s="116"/>
      <c r="C120" s="117"/>
      <c r="D120" s="117"/>
      <c r="E120" s="117"/>
      <c r="F120" s="117"/>
      <c r="G120" s="117"/>
      <c r="H120" s="117"/>
      <c r="I120" s="117"/>
      <c r="J120" s="117"/>
      <c r="K120" s="117"/>
      <c r="L120" s="117"/>
    </row>
    <row r="121" spans="2:12">
      <c r="B121" s="116"/>
      <c r="C121" s="117"/>
      <c r="D121" s="117"/>
      <c r="E121" s="117"/>
      <c r="F121" s="117"/>
      <c r="G121" s="117"/>
      <c r="H121" s="117"/>
      <c r="I121" s="117"/>
      <c r="J121" s="117"/>
      <c r="K121" s="117"/>
      <c r="L121" s="117"/>
    </row>
    <row r="122" spans="2:12">
      <c r="B122" s="116"/>
      <c r="C122" s="117"/>
      <c r="D122" s="117"/>
      <c r="E122" s="117"/>
      <c r="F122" s="117"/>
      <c r="G122" s="117"/>
      <c r="H122" s="117"/>
      <c r="I122" s="117"/>
      <c r="J122" s="117"/>
      <c r="K122" s="117"/>
      <c r="L122" s="117"/>
    </row>
    <row r="123" spans="2:12">
      <c r="B123" s="116"/>
      <c r="C123" s="117"/>
      <c r="D123" s="117"/>
      <c r="E123" s="117"/>
      <c r="F123" s="117"/>
      <c r="G123" s="117"/>
      <c r="H123" s="117"/>
      <c r="I123" s="117"/>
      <c r="J123" s="117"/>
      <c r="K123" s="117"/>
      <c r="L123" s="117"/>
    </row>
    <row r="124" spans="2:12">
      <c r="B124" s="116"/>
      <c r="C124" s="117"/>
      <c r="D124" s="117"/>
      <c r="E124" s="117"/>
      <c r="F124" s="117"/>
      <c r="G124" s="117"/>
      <c r="H124" s="117"/>
      <c r="I124" s="117"/>
      <c r="J124" s="117"/>
      <c r="K124" s="117"/>
      <c r="L124" s="117"/>
    </row>
    <row r="125" spans="2:12">
      <c r="B125" s="116"/>
      <c r="C125" s="117"/>
      <c r="D125" s="117"/>
      <c r="E125" s="117"/>
      <c r="F125" s="117"/>
      <c r="G125" s="117"/>
      <c r="H125" s="117"/>
      <c r="I125" s="117"/>
      <c r="J125" s="117"/>
      <c r="K125" s="117"/>
      <c r="L125" s="117"/>
    </row>
    <row r="126" spans="2:12">
      <c r="B126" s="116"/>
      <c r="C126" s="117"/>
      <c r="D126" s="117"/>
      <c r="E126" s="117"/>
      <c r="F126" s="117"/>
      <c r="G126" s="117"/>
      <c r="H126" s="117"/>
      <c r="I126" s="117"/>
      <c r="J126" s="117"/>
      <c r="K126" s="117"/>
      <c r="L126" s="117"/>
    </row>
    <row r="127" spans="2:12">
      <c r="B127" s="116"/>
      <c r="C127" s="117"/>
      <c r="D127" s="117"/>
      <c r="E127" s="117"/>
      <c r="F127" s="117"/>
      <c r="G127" s="117"/>
      <c r="H127" s="117"/>
      <c r="I127" s="117"/>
      <c r="J127" s="117"/>
      <c r="K127" s="117"/>
      <c r="L127" s="117"/>
    </row>
    <row r="128" spans="2:12">
      <c r="B128" s="116"/>
      <c r="C128" s="117"/>
      <c r="D128" s="117"/>
      <c r="E128" s="117"/>
      <c r="F128" s="117"/>
      <c r="G128" s="117"/>
      <c r="H128" s="117"/>
      <c r="I128" s="117"/>
      <c r="J128" s="117"/>
      <c r="K128" s="117"/>
      <c r="L128" s="117"/>
    </row>
    <row r="129" spans="2:12">
      <c r="B129" s="116"/>
      <c r="C129" s="117"/>
      <c r="D129" s="117"/>
      <c r="E129" s="117"/>
      <c r="F129" s="117"/>
      <c r="G129" s="117"/>
      <c r="H129" s="117"/>
      <c r="I129" s="117"/>
      <c r="J129" s="117"/>
      <c r="K129" s="117"/>
      <c r="L129" s="117"/>
    </row>
    <row r="130" spans="2:12">
      <c r="B130" s="116"/>
      <c r="C130" s="117"/>
      <c r="D130" s="117"/>
      <c r="E130" s="117"/>
      <c r="F130" s="117"/>
      <c r="G130" s="117"/>
      <c r="H130" s="117"/>
      <c r="I130" s="117"/>
      <c r="J130" s="117"/>
      <c r="K130" s="117"/>
      <c r="L130" s="117"/>
    </row>
    <row r="131" spans="2:12">
      <c r="B131" s="116"/>
      <c r="C131" s="117"/>
      <c r="D131" s="117"/>
      <c r="E131" s="117"/>
      <c r="F131" s="117"/>
      <c r="G131" s="117"/>
      <c r="H131" s="117"/>
      <c r="I131" s="117"/>
      <c r="J131" s="117"/>
      <c r="K131" s="117"/>
      <c r="L131" s="117"/>
    </row>
    <row r="132" spans="2:12">
      <c r="B132" s="116"/>
      <c r="C132" s="117"/>
      <c r="D132" s="117"/>
      <c r="E132" s="117"/>
      <c r="F132" s="117"/>
      <c r="G132" s="117"/>
      <c r="H132" s="117"/>
      <c r="I132" s="117"/>
      <c r="J132" s="117"/>
      <c r="K132" s="117"/>
      <c r="L132" s="117"/>
    </row>
    <row r="133" spans="2:12">
      <c r="B133" s="116"/>
      <c r="C133" s="117"/>
      <c r="D133" s="117"/>
      <c r="E133" s="117"/>
      <c r="F133" s="117"/>
      <c r="G133" s="117"/>
      <c r="H133" s="117"/>
      <c r="I133" s="117"/>
      <c r="J133" s="117"/>
      <c r="K133" s="117"/>
      <c r="L133" s="117"/>
    </row>
    <row r="134" spans="2:12">
      <c r="B134" s="116"/>
      <c r="C134" s="117"/>
      <c r="D134" s="117"/>
      <c r="E134" s="117"/>
      <c r="F134" s="117"/>
      <c r="G134" s="117"/>
      <c r="H134" s="117"/>
      <c r="I134" s="117"/>
      <c r="J134" s="117"/>
      <c r="K134" s="117"/>
      <c r="L134" s="117"/>
    </row>
    <row r="135" spans="2:12">
      <c r="B135" s="116"/>
      <c r="C135" s="117"/>
      <c r="D135" s="117"/>
      <c r="E135" s="117"/>
      <c r="F135" s="117"/>
      <c r="G135" s="117"/>
      <c r="H135" s="117"/>
      <c r="I135" s="117"/>
      <c r="J135" s="117"/>
      <c r="K135" s="117"/>
      <c r="L135" s="117"/>
    </row>
    <row r="136" spans="2:12">
      <c r="B136" s="116"/>
      <c r="C136" s="117"/>
      <c r="D136" s="117"/>
      <c r="E136" s="117"/>
      <c r="F136" s="117"/>
      <c r="G136" s="117"/>
      <c r="H136" s="117"/>
      <c r="I136" s="117"/>
      <c r="J136" s="117"/>
      <c r="K136" s="117"/>
      <c r="L136" s="117"/>
    </row>
    <row r="137" spans="2:12">
      <c r="B137" s="116"/>
      <c r="C137" s="117"/>
      <c r="D137" s="117"/>
      <c r="E137" s="117"/>
      <c r="F137" s="117"/>
      <c r="G137" s="117"/>
      <c r="H137" s="117"/>
      <c r="I137" s="117"/>
      <c r="J137" s="117"/>
      <c r="K137" s="117"/>
      <c r="L137" s="117"/>
    </row>
    <row r="138" spans="2:12">
      <c r="B138" s="116"/>
      <c r="C138" s="117"/>
      <c r="D138" s="117"/>
      <c r="E138" s="117"/>
      <c r="F138" s="117"/>
      <c r="G138" s="117"/>
      <c r="H138" s="117"/>
      <c r="I138" s="117"/>
      <c r="J138" s="117"/>
      <c r="K138" s="117"/>
      <c r="L138" s="117"/>
    </row>
    <row r="139" spans="2:12">
      <c r="B139" s="116"/>
      <c r="C139" s="117"/>
      <c r="D139" s="117"/>
      <c r="E139" s="117"/>
      <c r="F139" s="117"/>
      <c r="G139" s="117"/>
      <c r="H139" s="117"/>
      <c r="I139" s="117"/>
      <c r="J139" s="117"/>
      <c r="K139" s="117"/>
      <c r="L139" s="117"/>
    </row>
    <row r="140" spans="2:12">
      <c r="B140" s="116"/>
      <c r="C140" s="117"/>
      <c r="D140" s="117"/>
      <c r="E140" s="117"/>
      <c r="F140" s="117"/>
      <c r="G140" s="117"/>
      <c r="H140" s="117"/>
      <c r="I140" s="117"/>
      <c r="J140" s="117"/>
      <c r="K140" s="117"/>
      <c r="L140" s="117"/>
    </row>
    <row r="141" spans="2:12">
      <c r="B141" s="116"/>
      <c r="C141" s="117"/>
      <c r="D141" s="117"/>
      <c r="E141" s="117"/>
      <c r="F141" s="117"/>
      <c r="G141" s="117"/>
      <c r="H141" s="117"/>
      <c r="I141" s="117"/>
      <c r="J141" s="117"/>
      <c r="K141" s="117"/>
      <c r="L141" s="117"/>
    </row>
    <row r="142" spans="2:12">
      <c r="B142" s="116"/>
      <c r="C142" s="117"/>
      <c r="D142" s="117"/>
      <c r="E142" s="117"/>
      <c r="F142" s="117"/>
      <c r="G142" s="117"/>
      <c r="H142" s="117"/>
      <c r="I142" s="117"/>
      <c r="J142" s="117"/>
      <c r="K142" s="117"/>
      <c r="L142" s="117"/>
    </row>
    <row r="143" spans="2:12">
      <c r="B143" s="116"/>
      <c r="C143" s="117"/>
      <c r="D143" s="117"/>
      <c r="E143" s="117"/>
      <c r="F143" s="117"/>
      <c r="G143" s="117"/>
      <c r="H143" s="117"/>
      <c r="I143" s="117"/>
      <c r="J143" s="117"/>
      <c r="K143" s="117"/>
      <c r="L143" s="117"/>
    </row>
    <row r="144" spans="2:12">
      <c r="B144" s="116"/>
      <c r="C144" s="117"/>
      <c r="D144" s="117"/>
      <c r="E144" s="117"/>
      <c r="F144" s="117"/>
      <c r="G144" s="117"/>
      <c r="H144" s="117"/>
      <c r="I144" s="117"/>
      <c r="J144" s="117"/>
      <c r="K144" s="117"/>
      <c r="L144" s="117"/>
    </row>
    <row r="145" spans="2:12">
      <c r="B145" s="116"/>
      <c r="C145" s="117"/>
      <c r="D145" s="117"/>
      <c r="E145" s="117"/>
      <c r="F145" s="117"/>
      <c r="G145" s="117"/>
      <c r="H145" s="117"/>
      <c r="I145" s="117"/>
      <c r="J145" s="117"/>
      <c r="K145" s="117"/>
      <c r="L145" s="117"/>
    </row>
    <row r="146" spans="2:12">
      <c r="B146" s="116"/>
      <c r="C146" s="117"/>
      <c r="D146" s="117"/>
      <c r="E146" s="117"/>
      <c r="F146" s="117"/>
      <c r="G146" s="117"/>
      <c r="H146" s="117"/>
      <c r="I146" s="117"/>
      <c r="J146" s="117"/>
      <c r="K146" s="117"/>
      <c r="L146" s="117"/>
    </row>
    <row r="147" spans="2:12">
      <c r="B147" s="116"/>
      <c r="C147" s="117"/>
      <c r="D147" s="117"/>
      <c r="E147" s="117"/>
      <c r="F147" s="117"/>
      <c r="G147" s="117"/>
      <c r="H147" s="117"/>
      <c r="I147" s="117"/>
      <c r="J147" s="117"/>
      <c r="K147" s="117"/>
      <c r="L147" s="117"/>
    </row>
    <row r="148" spans="2:12">
      <c r="B148" s="116"/>
      <c r="C148" s="117"/>
      <c r="D148" s="117"/>
      <c r="E148" s="117"/>
      <c r="F148" s="117"/>
      <c r="G148" s="117"/>
      <c r="H148" s="117"/>
      <c r="I148" s="117"/>
      <c r="J148" s="117"/>
      <c r="K148" s="117"/>
      <c r="L148" s="117"/>
    </row>
    <row r="149" spans="2:12">
      <c r="B149" s="116"/>
      <c r="C149" s="117"/>
      <c r="D149" s="117"/>
      <c r="E149" s="117"/>
      <c r="F149" s="117"/>
      <c r="G149" s="117"/>
      <c r="H149" s="117"/>
      <c r="I149" s="117"/>
      <c r="J149" s="117"/>
      <c r="K149" s="117"/>
      <c r="L149" s="117"/>
    </row>
    <row r="150" spans="2:12">
      <c r="B150" s="116"/>
      <c r="C150" s="117"/>
      <c r="D150" s="117"/>
      <c r="E150" s="117"/>
      <c r="F150" s="117"/>
      <c r="G150" s="117"/>
      <c r="H150" s="117"/>
      <c r="I150" s="117"/>
      <c r="J150" s="117"/>
      <c r="K150" s="117"/>
      <c r="L150" s="117"/>
    </row>
    <row r="151" spans="2:12">
      <c r="B151" s="116"/>
      <c r="C151" s="117"/>
      <c r="D151" s="117"/>
      <c r="E151" s="117"/>
      <c r="F151" s="117"/>
      <c r="G151" s="117"/>
      <c r="H151" s="117"/>
      <c r="I151" s="117"/>
      <c r="J151" s="117"/>
      <c r="K151" s="117"/>
      <c r="L151" s="117"/>
    </row>
    <row r="152" spans="2:12">
      <c r="B152" s="116"/>
      <c r="C152" s="117"/>
      <c r="D152" s="117"/>
      <c r="E152" s="117"/>
      <c r="F152" s="117"/>
      <c r="G152" s="117"/>
      <c r="H152" s="117"/>
      <c r="I152" s="117"/>
      <c r="J152" s="117"/>
      <c r="K152" s="117"/>
      <c r="L152" s="117"/>
    </row>
    <row r="153" spans="2:12">
      <c r="B153" s="116"/>
      <c r="C153" s="117"/>
      <c r="D153" s="117"/>
      <c r="E153" s="117"/>
      <c r="F153" s="117"/>
      <c r="G153" s="117"/>
      <c r="H153" s="117"/>
      <c r="I153" s="117"/>
      <c r="J153" s="117"/>
      <c r="K153" s="117"/>
      <c r="L153" s="117"/>
    </row>
    <row r="154" spans="2:12">
      <c r="B154" s="116"/>
      <c r="C154" s="117"/>
      <c r="D154" s="117"/>
      <c r="E154" s="117"/>
      <c r="F154" s="117"/>
      <c r="G154" s="117"/>
      <c r="H154" s="117"/>
      <c r="I154" s="117"/>
      <c r="J154" s="117"/>
      <c r="K154" s="117"/>
      <c r="L154" s="117"/>
    </row>
    <row r="155" spans="2:12">
      <c r="B155" s="116"/>
      <c r="C155" s="117"/>
      <c r="D155" s="117"/>
      <c r="E155" s="117"/>
      <c r="F155" s="117"/>
      <c r="G155" s="117"/>
      <c r="H155" s="117"/>
      <c r="I155" s="117"/>
      <c r="J155" s="117"/>
      <c r="K155" s="117"/>
      <c r="L155" s="117"/>
    </row>
    <row r="156" spans="2:12">
      <c r="B156" s="116"/>
      <c r="C156" s="117"/>
      <c r="D156" s="117"/>
      <c r="E156" s="117"/>
      <c r="F156" s="117"/>
      <c r="G156" s="117"/>
      <c r="H156" s="117"/>
      <c r="I156" s="117"/>
      <c r="J156" s="117"/>
      <c r="K156" s="117"/>
      <c r="L156" s="117"/>
    </row>
    <row r="157" spans="2:12">
      <c r="B157" s="116"/>
      <c r="C157" s="117"/>
      <c r="D157" s="117"/>
      <c r="E157" s="117"/>
      <c r="F157" s="117"/>
      <c r="G157" s="117"/>
      <c r="H157" s="117"/>
      <c r="I157" s="117"/>
      <c r="J157" s="117"/>
      <c r="K157" s="117"/>
      <c r="L157" s="117"/>
    </row>
    <row r="158" spans="2:12">
      <c r="B158" s="116"/>
      <c r="C158" s="117"/>
      <c r="D158" s="117"/>
      <c r="E158" s="117"/>
      <c r="F158" s="117"/>
      <c r="G158" s="117"/>
      <c r="H158" s="117"/>
      <c r="I158" s="117"/>
      <c r="J158" s="117"/>
      <c r="K158" s="117"/>
      <c r="L158" s="117"/>
    </row>
    <row r="159" spans="2:12">
      <c r="B159" s="116"/>
      <c r="C159" s="117"/>
      <c r="D159" s="117"/>
      <c r="E159" s="117"/>
      <c r="F159" s="117"/>
      <c r="G159" s="117"/>
      <c r="H159" s="117"/>
      <c r="I159" s="117"/>
      <c r="J159" s="117"/>
      <c r="K159" s="117"/>
      <c r="L159" s="117"/>
    </row>
    <row r="160" spans="2:12">
      <c r="B160" s="116"/>
      <c r="C160" s="117"/>
      <c r="D160" s="117"/>
      <c r="E160" s="117"/>
      <c r="F160" s="117"/>
      <c r="G160" s="117"/>
      <c r="H160" s="117"/>
      <c r="I160" s="117"/>
      <c r="J160" s="117"/>
      <c r="K160" s="117"/>
      <c r="L160" s="117"/>
    </row>
    <row r="161" spans="2:12">
      <c r="B161" s="116"/>
      <c r="C161" s="117"/>
      <c r="D161" s="117"/>
      <c r="E161" s="117"/>
      <c r="F161" s="117"/>
      <c r="G161" s="117"/>
      <c r="H161" s="117"/>
      <c r="I161" s="117"/>
      <c r="J161" s="117"/>
      <c r="K161" s="117"/>
      <c r="L161" s="117"/>
    </row>
    <row r="162" spans="2:12">
      <c r="B162" s="116"/>
      <c r="C162" s="117"/>
      <c r="D162" s="117"/>
      <c r="E162" s="117"/>
      <c r="F162" s="117"/>
      <c r="G162" s="117"/>
      <c r="H162" s="117"/>
      <c r="I162" s="117"/>
      <c r="J162" s="117"/>
      <c r="K162" s="117"/>
      <c r="L162" s="117"/>
    </row>
    <row r="163" spans="2:12">
      <c r="B163" s="116"/>
      <c r="C163" s="117"/>
      <c r="D163" s="117"/>
      <c r="E163" s="117"/>
      <c r="F163" s="117"/>
      <c r="G163" s="117"/>
      <c r="H163" s="117"/>
      <c r="I163" s="117"/>
      <c r="J163" s="117"/>
      <c r="K163" s="117"/>
      <c r="L163" s="117"/>
    </row>
    <row r="164" spans="2:12">
      <c r="B164" s="116"/>
      <c r="C164" s="117"/>
      <c r="D164" s="117"/>
      <c r="E164" s="117"/>
      <c r="F164" s="117"/>
      <c r="G164" s="117"/>
      <c r="H164" s="117"/>
      <c r="I164" s="117"/>
      <c r="J164" s="117"/>
      <c r="K164" s="117"/>
      <c r="L164" s="117"/>
    </row>
    <row r="165" spans="2:12">
      <c r="B165" s="116"/>
      <c r="C165" s="117"/>
      <c r="D165" s="117"/>
      <c r="E165" s="117"/>
      <c r="F165" s="117"/>
      <c r="G165" s="117"/>
      <c r="H165" s="117"/>
      <c r="I165" s="117"/>
      <c r="J165" s="117"/>
      <c r="K165" s="117"/>
      <c r="L165" s="117"/>
    </row>
    <row r="166" spans="2:12">
      <c r="B166" s="116"/>
      <c r="C166" s="117"/>
      <c r="D166" s="117"/>
      <c r="E166" s="117"/>
      <c r="F166" s="117"/>
      <c r="G166" s="117"/>
      <c r="H166" s="117"/>
      <c r="I166" s="117"/>
      <c r="J166" s="117"/>
      <c r="K166" s="117"/>
      <c r="L166" s="117"/>
    </row>
    <row r="167" spans="2:12">
      <c r="B167" s="116"/>
      <c r="C167" s="117"/>
      <c r="D167" s="117"/>
      <c r="E167" s="117"/>
      <c r="F167" s="117"/>
      <c r="G167" s="117"/>
      <c r="H167" s="117"/>
      <c r="I167" s="117"/>
      <c r="J167" s="117"/>
      <c r="K167" s="117"/>
      <c r="L167" s="117"/>
    </row>
    <row r="168" spans="2:12">
      <c r="B168" s="116"/>
      <c r="C168" s="117"/>
      <c r="D168" s="117"/>
      <c r="E168" s="117"/>
      <c r="F168" s="117"/>
      <c r="G168" s="117"/>
      <c r="H168" s="117"/>
      <c r="I168" s="117"/>
      <c r="J168" s="117"/>
      <c r="K168" s="117"/>
      <c r="L168" s="117"/>
    </row>
    <row r="169" spans="2:12">
      <c r="B169" s="116"/>
      <c r="C169" s="117"/>
      <c r="D169" s="117"/>
      <c r="E169" s="117"/>
      <c r="F169" s="117"/>
      <c r="G169" s="117"/>
      <c r="H169" s="117"/>
      <c r="I169" s="117"/>
      <c r="J169" s="117"/>
      <c r="K169" s="117"/>
      <c r="L169" s="117"/>
    </row>
    <row r="170" spans="2:12">
      <c r="B170" s="116"/>
      <c r="C170" s="117"/>
      <c r="D170" s="117"/>
      <c r="E170" s="117"/>
      <c r="F170" s="117"/>
      <c r="G170" s="117"/>
      <c r="H170" s="117"/>
      <c r="I170" s="117"/>
      <c r="J170" s="117"/>
      <c r="K170" s="117"/>
      <c r="L170" s="117"/>
    </row>
    <row r="171" spans="2:12">
      <c r="B171" s="116"/>
      <c r="C171" s="117"/>
      <c r="D171" s="117"/>
      <c r="E171" s="117"/>
      <c r="F171" s="117"/>
      <c r="G171" s="117"/>
      <c r="H171" s="117"/>
      <c r="I171" s="117"/>
      <c r="J171" s="117"/>
      <c r="K171" s="117"/>
      <c r="L171" s="117"/>
    </row>
    <row r="172" spans="2:12">
      <c r="B172" s="116"/>
      <c r="C172" s="117"/>
      <c r="D172" s="117"/>
      <c r="E172" s="117"/>
      <c r="F172" s="117"/>
      <c r="G172" s="117"/>
      <c r="H172" s="117"/>
      <c r="I172" s="117"/>
      <c r="J172" s="117"/>
      <c r="K172" s="117"/>
      <c r="L172" s="117"/>
    </row>
    <row r="173" spans="2:12">
      <c r="B173" s="116"/>
      <c r="C173" s="117"/>
      <c r="D173" s="117"/>
      <c r="E173" s="117"/>
      <c r="F173" s="117"/>
      <c r="G173" s="117"/>
      <c r="H173" s="117"/>
      <c r="I173" s="117"/>
      <c r="J173" s="117"/>
      <c r="K173" s="117"/>
      <c r="L173" s="117"/>
    </row>
    <row r="174" spans="2:12">
      <c r="B174" s="116"/>
      <c r="C174" s="117"/>
      <c r="D174" s="117"/>
      <c r="E174" s="117"/>
      <c r="F174" s="117"/>
      <c r="G174" s="117"/>
      <c r="H174" s="117"/>
      <c r="I174" s="117"/>
      <c r="J174" s="117"/>
      <c r="K174" s="117"/>
      <c r="L174" s="117"/>
    </row>
    <row r="175" spans="2:12">
      <c r="B175" s="116"/>
      <c r="C175" s="117"/>
      <c r="D175" s="117"/>
      <c r="E175" s="117"/>
      <c r="F175" s="117"/>
      <c r="G175" s="117"/>
      <c r="H175" s="117"/>
      <c r="I175" s="117"/>
      <c r="J175" s="117"/>
      <c r="K175" s="117"/>
      <c r="L175" s="117"/>
    </row>
    <row r="176" spans="2:12">
      <c r="B176" s="116"/>
      <c r="C176" s="117"/>
      <c r="D176" s="117"/>
      <c r="E176" s="117"/>
      <c r="F176" s="117"/>
      <c r="G176" s="117"/>
      <c r="H176" s="117"/>
      <c r="I176" s="117"/>
      <c r="J176" s="117"/>
      <c r="K176" s="117"/>
      <c r="L176" s="117"/>
    </row>
    <row r="177" spans="2:12">
      <c r="B177" s="116"/>
      <c r="C177" s="117"/>
      <c r="D177" s="117"/>
      <c r="E177" s="117"/>
      <c r="F177" s="117"/>
      <c r="G177" s="117"/>
      <c r="H177" s="117"/>
      <c r="I177" s="117"/>
      <c r="J177" s="117"/>
      <c r="K177" s="117"/>
      <c r="L177" s="117"/>
    </row>
    <row r="178" spans="2:12">
      <c r="B178" s="116"/>
      <c r="C178" s="117"/>
      <c r="D178" s="117"/>
      <c r="E178" s="117"/>
      <c r="F178" s="117"/>
      <c r="G178" s="117"/>
      <c r="H178" s="117"/>
      <c r="I178" s="117"/>
      <c r="J178" s="117"/>
      <c r="K178" s="117"/>
      <c r="L178" s="117"/>
    </row>
    <row r="179" spans="2:12">
      <c r="B179" s="116"/>
      <c r="C179" s="117"/>
      <c r="D179" s="117"/>
      <c r="E179" s="117"/>
      <c r="F179" s="117"/>
      <c r="G179" s="117"/>
      <c r="H179" s="117"/>
      <c r="I179" s="117"/>
      <c r="J179" s="117"/>
      <c r="K179" s="117"/>
      <c r="L179" s="117"/>
    </row>
    <row r="180" spans="2:12">
      <c r="B180" s="116"/>
      <c r="C180" s="117"/>
      <c r="D180" s="117"/>
      <c r="E180" s="117"/>
      <c r="F180" s="117"/>
      <c r="G180" s="117"/>
      <c r="H180" s="117"/>
      <c r="I180" s="117"/>
      <c r="J180" s="117"/>
      <c r="K180" s="117"/>
      <c r="L180" s="117"/>
    </row>
    <row r="181" spans="2:12">
      <c r="B181" s="116"/>
      <c r="C181" s="117"/>
      <c r="D181" s="117"/>
      <c r="E181" s="117"/>
      <c r="F181" s="117"/>
      <c r="G181" s="117"/>
      <c r="H181" s="117"/>
      <c r="I181" s="117"/>
      <c r="J181" s="117"/>
      <c r="K181" s="117"/>
      <c r="L181" s="117"/>
    </row>
    <row r="182" spans="2:12">
      <c r="B182" s="116"/>
      <c r="C182" s="117"/>
      <c r="D182" s="117"/>
      <c r="E182" s="117"/>
      <c r="F182" s="117"/>
      <c r="G182" s="117"/>
      <c r="H182" s="117"/>
      <c r="I182" s="117"/>
      <c r="J182" s="117"/>
      <c r="K182" s="117"/>
      <c r="L182" s="117"/>
    </row>
    <row r="183" spans="2:12">
      <c r="B183" s="116"/>
      <c r="C183" s="117"/>
      <c r="D183" s="117"/>
      <c r="E183" s="117"/>
      <c r="F183" s="117"/>
      <c r="G183" s="117"/>
      <c r="H183" s="117"/>
      <c r="I183" s="117"/>
      <c r="J183" s="117"/>
      <c r="K183" s="117"/>
      <c r="L183" s="117"/>
    </row>
    <row r="184" spans="2:12">
      <c r="B184" s="116"/>
      <c r="C184" s="117"/>
      <c r="D184" s="117"/>
      <c r="E184" s="117"/>
      <c r="F184" s="117"/>
      <c r="G184" s="117"/>
      <c r="H184" s="117"/>
      <c r="I184" s="117"/>
      <c r="J184" s="117"/>
      <c r="K184" s="117"/>
      <c r="L184" s="117"/>
    </row>
    <row r="185" spans="2:12">
      <c r="B185" s="116"/>
      <c r="C185" s="117"/>
      <c r="D185" s="117"/>
      <c r="E185" s="117"/>
      <c r="F185" s="117"/>
      <c r="G185" s="117"/>
      <c r="H185" s="117"/>
      <c r="I185" s="117"/>
      <c r="J185" s="117"/>
      <c r="K185" s="117"/>
      <c r="L185" s="117"/>
    </row>
    <row r="186" spans="2:12">
      <c r="B186" s="116"/>
      <c r="C186" s="117"/>
      <c r="D186" s="117"/>
      <c r="E186" s="117"/>
      <c r="F186" s="117"/>
      <c r="G186" s="117"/>
      <c r="H186" s="117"/>
      <c r="I186" s="117"/>
      <c r="J186" s="117"/>
      <c r="K186" s="117"/>
      <c r="L186" s="117"/>
    </row>
    <row r="187" spans="2:12">
      <c r="B187" s="116"/>
      <c r="C187" s="117"/>
      <c r="D187" s="117"/>
      <c r="E187" s="117"/>
      <c r="F187" s="117"/>
      <c r="G187" s="117"/>
      <c r="H187" s="117"/>
      <c r="I187" s="117"/>
      <c r="J187" s="117"/>
      <c r="K187" s="117"/>
      <c r="L187" s="117"/>
    </row>
    <row r="188" spans="2:12">
      <c r="B188" s="116"/>
      <c r="C188" s="117"/>
      <c r="D188" s="117"/>
      <c r="E188" s="117"/>
      <c r="F188" s="117"/>
      <c r="G188" s="117"/>
      <c r="H188" s="117"/>
      <c r="I188" s="117"/>
      <c r="J188" s="117"/>
      <c r="K188" s="117"/>
      <c r="L188" s="117"/>
    </row>
    <row r="189" spans="2:12">
      <c r="B189" s="116"/>
      <c r="C189" s="117"/>
      <c r="D189" s="117"/>
      <c r="E189" s="117"/>
      <c r="F189" s="117"/>
      <c r="G189" s="117"/>
      <c r="H189" s="117"/>
      <c r="I189" s="117"/>
      <c r="J189" s="117"/>
      <c r="K189" s="117"/>
      <c r="L189" s="117"/>
    </row>
    <row r="190" spans="2:12">
      <c r="B190" s="116"/>
      <c r="C190" s="117"/>
      <c r="D190" s="117"/>
      <c r="E190" s="117"/>
      <c r="F190" s="117"/>
      <c r="G190" s="117"/>
      <c r="H190" s="117"/>
      <c r="I190" s="117"/>
      <c r="J190" s="117"/>
      <c r="K190" s="117"/>
      <c r="L190" s="117"/>
    </row>
    <row r="191" spans="2:12">
      <c r="B191" s="116"/>
      <c r="C191" s="117"/>
      <c r="D191" s="117"/>
      <c r="E191" s="117"/>
      <c r="F191" s="117"/>
      <c r="G191" s="117"/>
      <c r="H191" s="117"/>
      <c r="I191" s="117"/>
      <c r="J191" s="117"/>
      <c r="K191" s="117"/>
      <c r="L191" s="117"/>
    </row>
    <row r="192" spans="2:12">
      <c r="B192" s="116"/>
      <c r="C192" s="117"/>
      <c r="D192" s="117"/>
      <c r="E192" s="117"/>
      <c r="F192" s="117"/>
      <c r="G192" s="117"/>
      <c r="H192" s="117"/>
      <c r="I192" s="117"/>
      <c r="J192" s="117"/>
      <c r="K192" s="117"/>
      <c r="L192" s="117"/>
    </row>
    <row r="193" spans="2:12">
      <c r="B193" s="116"/>
      <c r="C193" s="117"/>
      <c r="D193" s="117"/>
      <c r="E193" s="117"/>
      <c r="F193" s="117"/>
      <c r="G193" s="117"/>
      <c r="H193" s="117"/>
      <c r="I193" s="117"/>
      <c r="J193" s="117"/>
      <c r="K193" s="117"/>
      <c r="L193" s="117"/>
    </row>
    <row r="194" spans="2:12">
      <c r="B194" s="116"/>
      <c r="C194" s="117"/>
      <c r="D194" s="117"/>
      <c r="E194" s="117"/>
      <c r="F194" s="117"/>
      <c r="G194" s="117"/>
      <c r="H194" s="117"/>
      <c r="I194" s="117"/>
      <c r="J194" s="117"/>
      <c r="K194" s="117"/>
      <c r="L194" s="117"/>
    </row>
    <row r="195" spans="2:12">
      <c r="B195" s="116"/>
      <c r="C195" s="117"/>
      <c r="D195" s="117"/>
      <c r="E195" s="117"/>
      <c r="F195" s="117"/>
      <c r="G195" s="117"/>
      <c r="H195" s="117"/>
      <c r="I195" s="117"/>
      <c r="J195" s="117"/>
      <c r="K195" s="117"/>
      <c r="L195" s="117"/>
    </row>
    <row r="196" spans="2:12">
      <c r="B196" s="116"/>
      <c r="C196" s="117"/>
      <c r="D196" s="117"/>
      <c r="E196" s="117"/>
      <c r="F196" s="117"/>
      <c r="G196" s="117"/>
      <c r="H196" s="117"/>
      <c r="I196" s="117"/>
      <c r="J196" s="117"/>
      <c r="K196" s="117"/>
      <c r="L196" s="117"/>
    </row>
    <row r="197" spans="2:12">
      <c r="B197" s="116"/>
      <c r="C197" s="117"/>
      <c r="D197" s="117"/>
      <c r="E197" s="117"/>
      <c r="F197" s="117"/>
      <c r="G197" s="117"/>
      <c r="H197" s="117"/>
      <c r="I197" s="117"/>
      <c r="J197" s="117"/>
      <c r="K197" s="117"/>
      <c r="L197" s="117"/>
    </row>
    <row r="198" spans="2:12">
      <c r="B198" s="116"/>
      <c r="C198" s="117"/>
      <c r="D198" s="117"/>
      <c r="E198" s="117"/>
      <c r="F198" s="117"/>
      <c r="G198" s="117"/>
      <c r="H198" s="117"/>
      <c r="I198" s="117"/>
      <c r="J198" s="117"/>
      <c r="K198" s="117"/>
      <c r="L198" s="117"/>
    </row>
    <row r="199" spans="2:12">
      <c r="B199" s="116"/>
      <c r="C199" s="117"/>
      <c r="D199" s="117"/>
      <c r="E199" s="117"/>
      <c r="F199" s="117"/>
      <c r="G199" s="117"/>
      <c r="H199" s="117"/>
      <c r="I199" s="117"/>
      <c r="J199" s="117"/>
      <c r="K199" s="117"/>
      <c r="L199" s="117"/>
    </row>
    <row r="200" spans="2:12">
      <c r="B200" s="116"/>
      <c r="C200" s="117"/>
      <c r="D200" s="117"/>
      <c r="E200" s="117"/>
      <c r="F200" s="117"/>
      <c r="G200" s="117"/>
      <c r="H200" s="117"/>
      <c r="I200" s="117"/>
      <c r="J200" s="117"/>
      <c r="K200" s="117"/>
      <c r="L200" s="117"/>
    </row>
    <row r="201" spans="2:12">
      <c r="B201" s="116"/>
      <c r="C201" s="117"/>
      <c r="D201" s="117"/>
      <c r="E201" s="117"/>
      <c r="F201" s="117"/>
      <c r="G201" s="117"/>
      <c r="H201" s="117"/>
      <c r="I201" s="117"/>
      <c r="J201" s="117"/>
      <c r="K201" s="117"/>
      <c r="L201" s="117"/>
    </row>
    <row r="202" spans="2:12">
      <c r="B202" s="116"/>
      <c r="C202" s="117"/>
      <c r="D202" s="117"/>
      <c r="E202" s="117"/>
      <c r="F202" s="117"/>
      <c r="G202" s="117"/>
      <c r="H202" s="117"/>
      <c r="I202" s="117"/>
      <c r="J202" s="117"/>
      <c r="K202" s="117"/>
      <c r="L202" s="117"/>
    </row>
    <row r="203" spans="2:12">
      <c r="B203" s="116"/>
      <c r="C203" s="117"/>
      <c r="D203" s="117"/>
      <c r="E203" s="117"/>
      <c r="F203" s="117"/>
      <c r="G203" s="117"/>
      <c r="H203" s="117"/>
      <c r="I203" s="117"/>
      <c r="J203" s="117"/>
      <c r="K203" s="117"/>
      <c r="L203" s="117"/>
    </row>
    <row r="204" spans="2:12">
      <c r="B204" s="116"/>
      <c r="C204" s="117"/>
      <c r="D204" s="117"/>
      <c r="E204" s="117"/>
      <c r="F204" s="117"/>
      <c r="G204" s="117"/>
      <c r="H204" s="117"/>
      <c r="I204" s="117"/>
      <c r="J204" s="117"/>
      <c r="K204" s="117"/>
      <c r="L204" s="117"/>
    </row>
    <row r="205" spans="2:12">
      <c r="B205" s="116"/>
      <c r="C205" s="117"/>
      <c r="D205" s="117"/>
      <c r="E205" s="117"/>
      <c r="F205" s="117"/>
      <c r="G205" s="117"/>
      <c r="H205" s="117"/>
      <c r="I205" s="117"/>
      <c r="J205" s="117"/>
      <c r="K205" s="117"/>
      <c r="L205" s="117"/>
    </row>
    <row r="206" spans="2:12">
      <c r="B206" s="116"/>
      <c r="C206" s="117"/>
      <c r="D206" s="117"/>
      <c r="E206" s="117"/>
      <c r="F206" s="117"/>
      <c r="G206" s="117"/>
      <c r="H206" s="117"/>
      <c r="I206" s="117"/>
      <c r="J206" s="117"/>
      <c r="K206" s="117"/>
      <c r="L206" s="117"/>
    </row>
    <row r="207" spans="2:12">
      <c r="B207" s="116"/>
      <c r="C207" s="117"/>
      <c r="D207" s="117"/>
      <c r="E207" s="117"/>
      <c r="F207" s="117"/>
      <c r="G207" s="117"/>
      <c r="H207" s="117"/>
      <c r="I207" s="117"/>
      <c r="J207" s="117"/>
      <c r="K207" s="117"/>
      <c r="L207" s="117"/>
    </row>
    <row r="208" spans="2:12">
      <c r="B208" s="116"/>
      <c r="C208" s="117"/>
      <c r="D208" s="117"/>
      <c r="E208" s="117"/>
      <c r="F208" s="117"/>
      <c r="G208" s="117"/>
      <c r="H208" s="117"/>
      <c r="I208" s="117"/>
      <c r="J208" s="117"/>
      <c r="K208" s="117"/>
      <c r="L208" s="117"/>
    </row>
    <row r="209" spans="2:12">
      <c r="B209" s="116"/>
      <c r="C209" s="117"/>
      <c r="D209" s="117"/>
      <c r="E209" s="117"/>
      <c r="F209" s="117"/>
      <c r="G209" s="117"/>
      <c r="H209" s="117"/>
      <c r="I209" s="117"/>
      <c r="J209" s="117"/>
      <c r="K209" s="117"/>
      <c r="L209" s="117"/>
    </row>
    <row r="210" spans="2:12">
      <c r="B210" s="116"/>
      <c r="C210" s="117"/>
      <c r="D210" s="117"/>
      <c r="E210" s="117"/>
      <c r="F210" s="117"/>
      <c r="G210" s="117"/>
      <c r="H210" s="117"/>
      <c r="I210" s="117"/>
      <c r="J210" s="117"/>
      <c r="K210" s="117"/>
      <c r="L210" s="117"/>
    </row>
    <row r="211" spans="2:12">
      <c r="B211" s="116"/>
      <c r="C211" s="117"/>
      <c r="D211" s="117"/>
      <c r="E211" s="117"/>
      <c r="F211" s="117"/>
      <c r="G211" s="117"/>
      <c r="H211" s="117"/>
      <c r="I211" s="117"/>
      <c r="J211" s="117"/>
      <c r="K211" s="117"/>
      <c r="L211" s="117"/>
    </row>
    <row r="212" spans="2:12">
      <c r="B212" s="116"/>
      <c r="C212" s="117"/>
      <c r="D212" s="117"/>
      <c r="E212" s="117"/>
      <c r="F212" s="117"/>
      <c r="G212" s="117"/>
      <c r="H212" s="117"/>
      <c r="I212" s="117"/>
      <c r="J212" s="117"/>
      <c r="K212" s="117"/>
      <c r="L212" s="117"/>
    </row>
    <row r="213" spans="2:12">
      <c r="B213" s="116"/>
      <c r="C213" s="117"/>
      <c r="D213" s="117"/>
      <c r="E213" s="117"/>
      <c r="F213" s="117"/>
      <c r="G213" s="117"/>
      <c r="H213" s="117"/>
      <c r="I213" s="117"/>
      <c r="J213" s="117"/>
      <c r="K213" s="117"/>
      <c r="L213" s="117"/>
    </row>
    <row r="214" spans="2:12">
      <c r="B214" s="116"/>
      <c r="C214" s="117"/>
      <c r="D214" s="117"/>
      <c r="E214" s="117"/>
      <c r="F214" s="117"/>
      <c r="G214" s="117"/>
      <c r="H214" s="117"/>
      <c r="I214" s="117"/>
      <c r="J214" s="117"/>
      <c r="K214" s="117"/>
      <c r="L214" s="117"/>
    </row>
    <row r="215" spans="2:12">
      <c r="B215" s="116"/>
      <c r="C215" s="117"/>
      <c r="D215" s="117"/>
      <c r="E215" s="117"/>
      <c r="F215" s="117"/>
      <c r="G215" s="117"/>
      <c r="H215" s="117"/>
      <c r="I215" s="117"/>
      <c r="J215" s="117"/>
      <c r="K215" s="117"/>
      <c r="L215" s="117"/>
    </row>
    <row r="216" spans="2:12">
      <c r="B216" s="116"/>
      <c r="C216" s="117"/>
      <c r="D216" s="117"/>
      <c r="E216" s="117"/>
      <c r="F216" s="117"/>
      <c r="G216" s="117"/>
      <c r="H216" s="117"/>
      <c r="I216" s="117"/>
      <c r="J216" s="117"/>
      <c r="K216" s="117"/>
      <c r="L216" s="117"/>
    </row>
    <row r="217" spans="2:12">
      <c r="B217" s="116"/>
      <c r="C217" s="117"/>
      <c r="D217" s="117"/>
      <c r="E217" s="117"/>
      <c r="F217" s="117"/>
      <c r="G217" s="117"/>
      <c r="H217" s="117"/>
      <c r="I217" s="117"/>
      <c r="J217" s="117"/>
      <c r="K217" s="117"/>
      <c r="L217" s="117"/>
    </row>
    <row r="218" spans="2:12">
      <c r="B218" s="116"/>
      <c r="C218" s="117"/>
      <c r="D218" s="117"/>
      <c r="E218" s="117"/>
      <c r="F218" s="117"/>
      <c r="G218" s="117"/>
      <c r="H218" s="117"/>
      <c r="I218" s="117"/>
      <c r="J218" s="117"/>
      <c r="K218" s="117"/>
      <c r="L218" s="117"/>
    </row>
    <row r="219" spans="2:12">
      <c r="B219" s="116"/>
      <c r="C219" s="117"/>
      <c r="D219" s="117"/>
      <c r="E219" s="117"/>
      <c r="F219" s="117"/>
      <c r="G219" s="117"/>
      <c r="H219" s="117"/>
      <c r="I219" s="117"/>
      <c r="J219" s="117"/>
      <c r="K219" s="117"/>
      <c r="L219" s="117"/>
    </row>
    <row r="220" spans="2:12">
      <c r="B220" s="116"/>
      <c r="C220" s="117"/>
      <c r="D220" s="117"/>
      <c r="E220" s="117"/>
      <c r="F220" s="117"/>
      <c r="G220" s="117"/>
      <c r="H220" s="117"/>
      <c r="I220" s="117"/>
      <c r="J220" s="117"/>
      <c r="K220" s="117"/>
      <c r="L220" s="117"/>
    </row>
    <row r="221" spans="2:12">
      <c r="B221" s="116"/>
      <c r="C221" s="117"/>
      <c r="D221" s="117"/>
      <c r="E221" s="117"/>
      <c r="F221" s="117"/>
      <c r="G221" s="117"/>
      <c r="H221" s="117"/>
      <c r="I221" s="117"/>
      <c r="J221" s="117"/>
      <c r="K221" s="117"/>
      <c r="L221" s="117"/>
    </row>
    <row r="222" spans="2:12">
      <c r="B222" s="116"/>
      <c r="C222" s="117"/>
      <c r="D222" s="117"/>
      <c r="E222" s="117"/>
      <c r="F222" s="117"/>
      <c r="G222" s="117"/>
      <c r="H222" s="117"/>
      <c r="I222" s="117"/>
      <c r="J222" s="117"/>
      <c r="K222" s="117"/>
      <c r="L222" s="117"/>
    </row>
    <row r="223" spans="2:12">
      <c r="B223" s="116"/>
      <c r="C223" s="117"/>
      <c r="D223" s="117"/>
      <c r="E223" s="117"/>
      <c r="F223" s="117"/>
      <c r="G223" s="117"/>
      <c r="H223" s="117"/>
      <c r="I223" s="117"/>
      <c r="J223" s="117"/>
      <c r="K223" s="117"/>
      <c r="L223" s="117"/>
    </row>
    <row r="224" spans="2:12">
      <c r="B224" s="116"/>
      <c r="C224" s="117"/>
      <c r="D224" s="117"/>
      <c r="E224" s="117"/>
      <c r="F224" s="117"/>
      <c r="G224" s="117"/>
      <c r="H224" s="117"/>
      <c r="I224" s="117"/>
      <c r="J224" s="117"/>
      <c r="K224" s="117"/>
      <c r="L224" s="117"/>
    </row>
    <row r="225" spans="2:12">
      <c r="B225" s="116"/>
      <c r="C225" s="117"/>
      <c r="D225" s="117"/>
      <c r="E225" s="117"/>
      <c r="F225" s="117"/>
      <c r="G225" s="117"/>
      <c r="H225" s="117"/>
      <c r="I225" s="117"/>
      <c r="J225" s="117"/>
      <c r="K225" s="117"/>
      <c r="L225" s="117"/>
    </row>
    <row r="226" spans="2:12">
      <c r="B226" s="116"/>
      <c r="C226" s="117"/>
      <c r="D226" s="117"/>
      <c r="E226" s="117"/>
      <c r="F226" s="117"/>
      <c r="G226" s="117"/>
      <c r="H226" s="117"/>
      <c r="I226" s="117"/>
      <c r="J226" s="117"/>
      <c r="K226" s="117"/>
      <c r="L226" s="117"/>
    </row>
    <row r="227" spans="2:12">
      <c r="B227" s="116"/>
      <c r="C227" s="117"/>
      <c r="D227" s="117"/>
      <c r="E227" s="117"/>
      <c r="F227" s="117"/>
      <c r="G227" s="117"/>
      <c r="H227" s="117"/>
      <c r="I227" s="117"/>
      <c r="J227" s="117"/>
      <c r="K227" s="117"/>
      <c r="L227" s="117"/>
    </row>
    <row r="228" spans="2:12">
      <c r="B228" s="116"/>
      <c r="C228" s="117"/>
      <c r="D228" s="117"/>
      <c r="E228" s="117"/>
      <c r="F228" s="117"/>
      <c r="G228" s="117"/>
      <c r="H228" s="117"/>
      <c r="I228" s="117"/>
      <c r="J228" s="117"/>
      <c r="K228" s="117"/>
      <c r="L228" s="117"/>
    </row>
    <row r="229" spans="2:12">
      <c r="B229" s="116"/>
      <c r="C229" s="117"/>
      <c r="D229" s="117"/>
      <c r="E229" s="117"/>
      <c r="F229" s="117"/>
      <c r="G229" s="117"/>
      <c r="H229" s="117"/>
      <c r="I229" s="117"/>
      <c r="J229" s="117"/>
      <c r="K229" s="117"/>
      <c r="L229" s="117"/>
    </row>
    <row r="230" spans="2:12">
      <c r="B230" s="116"/>
      <c r="C230" s="117"/>
      <c r="D230" s="117"/>
      <c r="E230" s="117"/>
      <c r="F230" s="117"/>
      <c r="G230" s="117"/>
      <c r="H230" s="117"/>
      <c r="I230" s="117"/>
      <c r="J230" s="117"/>
      <c r="K230" s="117"/>
      <c r="L230" s="117"/>
    </row>
    <row r="231" spans="2:12">
      <c r="B231" s="116"/>
      <c r="C231" s="117"/>
      <c r="D231" s="117"/>
      <c r="E231" s="117"/>
      <c r="F231" s="117"/>
      <c r="G231" s="117"/>
      <c r="H231" s="117"/>
      <c r="I231" s="117"/>
      <c r="J231" s="117"/>
      <c r="K231" s="117"/>
      <c r="L231" s="117"/>
    </row>
    <row r="232" spans="2:12">
      <c r="B232" s="116"/>
      <c r="C232" s="117"/>
      <c r="D232" s="117"/>
      <c r="E232" s="117"/>
      <c r="F232" s="117"/>
      <c r="G232" s="117"/>
      <c r="H232" s="117"/>
      <c r="I232" s="117"/>
      <c r="J232" s="117"/>
      <c r="K232" s="117"/>
      <c r="L232" s="117"/>
    </row>
    <row r="233" spans="2:12">
      <c r="B233" s="116"/>
      <c r="C233" s="117"/>
      <c r="D233" s="117"/>
      <c r="E233" s="117"/>
      <c r="F233" s="117"/>
      <c r="G233" s="117"/>
      <c r="H233" s="117"/>
      <c r="I233" s="117"/>
      <c r="J233" s="117"/>
      <c r="K233" s="117"/>
      <c r="L233" s="117"/>
    </row>
    <row r="234" spans="2:12">
      <c r="B234" s="116"/>
      <c r="C234" s="117"/>
      <c r="D234" s="117"/>
      <c r="E234" s="117"/>
      <c r="F234" s="117"/>
      <c r="G234" s="117"/>
      <c r="H234" s="117"/>
      <c r="I234" s="117"/>
      <c r="J234" s="117"/>
      <c r="K234" s="117"/>
      <c r="L234" s="117"/>
    </row>
    <row r="235" spans="2:12">
      <c r="B235" s="116"/>
      <c r="C235" s="117"/>
      <c r="D235" s="117"/>
      <c r="E235" s="117"/>
      <c r="F235" s="117"/>
      <c r="G235" s="117"/>
      <c r="H235" s="117"/>
      <c r="I235" s="117"/>
      <c r="J235" s="117"/>
      <c r="K235" s="117"/>
      <c r="L235" s="117"/>
    </row>
    <row r="236" spans="2:12">
      <c r="B236" s="116"/>
      <c r="C236" s="117"/>
      <c r="D236" s="117"/>
      <c r="E236" s="117"/>
      <c r="F236" s="117"/>
      <c r="G236" s="117"/>
      <c r="H236" s="117"/>
      <c r="I236" s="117"/>
      <c r="J236" s="117"/>
      <c r="K236" s="117"/>
      <c r="L236" s="117"/>
    </row>
    <row r="237" spans="2:12">
      <c r="B237" s="116"/>
      <c r="C237" s="117"/>
      <c r="D237" s="117"/>
      <c r="E237" s="117"/>
      <c r="F237" s="117"/>
      <c r="G237" s="117"/>
      <c r="H237" s="117"/>
      <c r="I237" s="117"/>
      <c r="J237" s="117"/>
      <c r="K237" s="117"/>
      <c r="L237" s="117"/>
    </row>
    <row r="238" spans="2:12">
      <c r="B238" s="116"/>
      <c r="C238" s="117"/>
      <c r="D238" s="117"/>
      <c r="E238" s="117"/>
      <c r="F238" s="117"/>
      <c r="G238" s="117"/>
      <c r="H238" s="117"/>
      <c r="I238" s="117"/>
      <c r="J238" s="117"/>
      <c r="K238" s="117"/>
      <c r="L238" s="117"/>
    </row>
    <row r="239" spans="2:12">
      <c r="B239" s="116"/>
      <c r="C239" s="117"/>
      <c r="D239" s="117"/>
      <c r="E239" s="117"/>
      <c r="F239" s="117"/>
      <c r="G239" s="117"/>
      <c r="H239" s="117"/>
      <c r="I239" s="117"/>
      <c r="J239" s="117"/>
      <c r="K239" s="117"/>
      <c r="L239" s="117"/>
    </row>
    <row r="240" spans="2:12">
      <c r="B240" s="116"/>
      <c r="C240" s="117"/>
      <c r="D240" s="117"/>
      <c r="E240" s="117"/>
      <c r="F240" s="117"/>
      <c r="G240" s="117"/>
      <c r="H240" s="117"/>
      <c r="I240" s="117"/>
      <c r="J240" s="117"/>
      <c r="K240" s="117"/>
      <c r="L240" s="117"/>
    </row>
    <row r="241" spans="2:12">
      <c r="B241" s="116"/>
      <c r="C241" s="117"/>
      <c r="D241" s="117"/>
      <c r="E241" s="117"/>
      <c r="F241" s="117"/>
      <c r="G241" s="117"/>
      <c r="H241" s="117"/>
      <c r="I241" s="117"/>
      <c r="J241" s="117"/>
      <c r="K241" s="117"/>
      <c r="L241" s="117"/>
    </row>
    <row r="242" spans="2:12">
      <c r="B242" s="116"/>
      <c r="C242" s="117"/>
      <c r="D242" s="117"/>
      <c r="E242" s="117"/>
      <c r="F242" s="117"/>
      <c r="G242" s="117"/>
      <c r="H242" s="117"/>
      <c r="I242" s="117"/>
      <c r="J242" s="117"/>
      <c r="K242" s="117"/>
      <c r="L242" s="117"/>
    </row>
    <row r="243" spans="2:12">
      <c r="B243" s="116"/>
      <c r="C243" s="117"/>
      <c r="D243" s="117"/>
      <c r="E243" s="117"/>
      <c r="F243" s="117"/>
      <c r="G243" s="117"/>
      <c r="H243" s="117"/>
      <c r="I243" s="117"/>
      <c r="J243" s="117"/>
      <c r="K243" s="117"/>
      <c r="L243" s="117"/>
    </row>
    <row r="244" spans="2:12">
      <c r="B244" s="116"/>
      <c r="C244" s="117"/>
      <c r="D244" s="117"/>
      <c r="E244" s="117"/>
      <c r="F244" s="117"/>
      <c r="G244" s="117"/>
      <c r="H244" s="117"/>
      <c r="I244" s="117"/>
      <c r="J244" s="117"/>
      <c r="K244" s="117"/>
      <c r="L244" s="117"/>
    </row>
    <row r="245" spans="2:12">
      <c r="B245" s="116"/>
      <c r="C245" s="117"/>
      <c r="D245" s="117"/>
      <c r="E245" s="117"/>
      <c r="F245" s="117"/>
      <c r="G245" s="117"/>
      <c r="H245" s="117"/>
      <c r="I245" s="117"/>
      <c r="J245" s="117"/>
      <c r="K245" s="117"/>
      <c r="L245" s="117"/>
    </row>
    <row r="246" spans="2:12">
      <c r="B246" s="116"/>
      <c r="C246" s="117"/>
      <c r="D246" s="117"/>
      <c r="E246" s="117"/>
      <c r="F246" s="117"/>
      <c r="G246" s="117"/>
      <c r="H246" s="117"/>
      <c r="I246" s="117"/>
      <c r="J246" s="117"/>
      <c r="K246" s="117"/>
      <c r="L246" s="117"/>
    </row>
    <row r="247" spans="2:12">
      <c r="B247" s="116"/>
      <c r="C247" s="117"/>
      <c r="D247" s="117"/>
      <c r="E247" s="117"/>
      <c r="F247" s="117"/>
      <c r="G247" s="117"/>
      <c r="H247" s="117"/>
      <c r="I247" s="117"/>
      <c r="J247" s="117"/>
      <c r="K247" s="117"/>
      <c r="L247" s="117"/>
    </row>
    <row r="248" spans="2:12">
      <c r="B248" s="116"/>
      <c r="C248" s="117"/>
      <c r="D248" s="117"/>
      <c r="E248" s="117"/>
      <c r="F248" s="117"/>
      <c r="G248" s="117"/>
      <c r="H248" s="117"/>
      <c r="I248" s="117"/>
      <c r="J248" s="117"/>
      <c r="K248" s="117"/>
      <c r="L248" s="117"/>
    </row>
    <row r="249" spans="2:12">
      <c r="B249" s="116"/>
      <c r="C249" s="117"/>
      <c r="D249" s="117"/>
      <c r="E249" s="117"/>
      <c r="F249" s="117"/>
      <c r="G249" s="117"/>
      <c r="H249" s="117"/>
      <c r="I249" s="117"/>
      <c r="J249" s="117"/>
      <c r="K249" s="117"/>
      <c r="L249" s="117"/>
    </row>
    <row r="250" spans="2:12">
      <c r="B250" s="116"/>
      <c r="C250" s="117"/>
      <c r="D250" s="117"/>
      <c r="E250" s="117"/>
      <c r="F250" s="117"/>
      <c r="G250" s="117"/>
      <c r="H250" s="117"/>
      <c r="I250" s="117"/>
      <c r="J250" s="117"/>
      <c r="K250" s="117"/>
      <c r="L250" s="117"/>
    </row>
    <row r="251" spans="2:12">
      <c r="B251" s="116"/>
      <c r="C251" s="117"/>
      <c r="D251" s="117"/>
      <c r="E251" s="117"/>
      <c r="F251" s="117"/>
      <c r="G251" s="117"/>
      <c r="H251" s="117"/>
      <c r="I251" s="117"/>
      <c r="J251" s="117"/>
      <c r="K251" s="117"/>
      <c r="L251" s="117"/>
    </row>
    <row r="252" spans="2:12">
      <c r="B252" s="116"/>
      <c r="C252" s="117"/>
      <c r="D252" s="117"/>
      <c r="E252" s="117"/>
      <c r="F252" s="117"/>
      <c r="G252" s="117"/>
      <c r="H252" s="117"/>
      <c r="I252" s="117"/>
      <c r="J252" s="117"/>
      <c r="K252" s="117"/>
      <c r="L252" s="117"/>
    </row>
    <row r="253" spans="2:12">
      <c r="B253" s="116"/>
      <c r="C253" s="117"/>
      <c r="D253" s="117"/>
      <c r="E253" s="117"/>
      <c r="F253" s="117"/>
      <c r="G253" s="117"/>
      <c r="H253" s="117"/>
      <c r="I253" s="117"/>
      <c r="J253" s="117"/>
      <c r="K253" s="117"/>
      <c r="L253" s="117"/>
    </row>
    <row r="254" spans="2:12">
      <c r="B254" s="116"/>
      <c r="C254" s="117"/>
      <c r="D254" s="117"/>
      <c r="E254" s="117"/>
      <c r="F254" s="117"/>
      <c r="G254" s="117"/>
      <c r="H254" s="117"/>
      <c r="I254" s="117"/>
      <c r="J254" s="117"/>
      <c r="K254" s="117"/>
      <c r="L254" s="117"/>
    </row>
    <row r="255" spans="2:12">
      <c r="B255" s="116"/>
      <c r="C255" s="117"/>
      <c r="D255" s="117"/>
      <c r="E255" s="117"/>
      <c r="F255" s="117"/>
      <c r="G255" s="117"/>
      <c r="H255" s="117"/>
      <c r="I255" s="117"/>
      <c r="J255" s="117"/>
      <c r="K255" s="117"/>
      <c r="L255" s="117"/>
    </row>
    <row r="256" spans="2:12">
      <c r="B256" s="116"/>
      <c r="C256" s="117"/>
      <c r="D256" s="117"/>
      <c r="E256" s="117"/>
      <c r="F256" s="117"/>
      <c r="G256" s="117"/>
      <c r="H256" s="117"/>
      <c r="I256" s="117"/>
      <c r="J256" s="117"/>
      <c r="K256" s="117"/>
      <c r="L256" s="117"/>
    </row>
    <row r="257" spans="2:12">
      <c r="B257" s="116"/>
      <c r="C257" s="117"/>
      <c r="D257" s="117"/>
      <c r="E257" s="117"/>
      <c r="F257" s="117"/>
      <c r="G257" s="117"/>
      <c r="H257" s="117"/>
      <c r="I257" s="117"/>
      <c r="J257" s="117"/>
      <c r="K257" s="117"/>
      <c r="L257" s="117"/>
    </row>
    <row r="258" spans="2:12">
      <c r="B258" s="116"/>
      <c r="C258" s="117"/>
      <c r="D258" s="117"/>
      <c r="E258" s="117"/>
      <c r="F258" s="117"/>
      <c r="G258" s="117"/>
      <c r="H258" s="117"/>
      <c r="I258" s="117"/>
      <c r="J258" s="117"/>
      <c r="K258" s="117"/>
      <c r="L258" s="117"/>
    </row>
    <row r="259" spans="2:12">
      <c r="B259" s="116"/>
      <c r="C259" s="117"/>
      <c r="D259" s="117"/>
      <c r="E259" s="117"/>
      <c r="F259" s="117"/>
      <c r="G259" s="117"/>
      <c r="H259" s="117"/>
      <c r="I259" s="117"/>
      <c r="J259" s="117"/>
      <c r="K259" s="117"/>
      <c r="L259" s="117"/>
    </row>
    <row r="260" spans="2:12">
      <c r="B260" s="116"/>
      <c r="C260" s="117"/>
      <c r="D260" s="117"/>
      <c r="E260" s="117"/>
      <c r="F260" s="117"/>
      <c r="G260" s="117"/>
      <c r="H260" s="117"/>
      <c r="I260" s="117"/>
      <c r="J260" s="117"/>
      <c r="K260" s="117"/>
      <c r="L260" s="117"/>
    </row>
    <row r="261" spans="2:12">
      <c r="B261" s="116"/>
      <c r="C261" s="117"/>
      <c r="D261" s="117"/>
      <c r="E261" s="117"/>
      <c r="F261" s="117"/>
      <c r="G261" s="117"/>
      <c r="H261" s="117"/>
      <c r="I261" s="117"/>
      <c r="J261" s="117"/>
      <c r="K261" s="117"/>
      <c r="L261" s="117"/>
    </row>
    <row r="262" spans="2:12">
      <c r="B262" s="116"/>
      <c r="C262" s="117"/>
      <c r="D262" s="117"/>
      <c r="E262" s="117"/>
      <c r="F262" s="117"/>
      <c r="G262" s="117"/>
      <c r="H262" s="117"/>
      <c r="I262" s="117"/>
      <c r="J262" s="117"/>
      <c r="K262" s="117"/>
      <c r="L262" s="117"/>
    </row>
    <row r="263" spans="2:12">
      <c r="B263" s="116"/>
      <c r="C263" s="117"/>
      <c r="D263" s="117"/>
      <c r="E263" s="117"/>
      <c r="F263" s="117"/>
      <c r="G263" s="117"/>
      <c r="H263" s="117"/>
      <c r="I263" s="117"/>
      <c r="J263" s="117"/>
      <c r="K263" s="117"/>
      <c r="L263" s="117"/>
    </row>
    <row r="264" spans="2:12">
      <c r="B264" s="116"/>
      <c r="C264" s="117"/>
      <c r="D264" s="117"/>
      <c r="E264" s="117"/>
      <c r="F264" s="117"/>
      <c r="G264" s="117"/>
      <c r="H264" s="117"/>
      <c r="I264" s="117"/>
      <c r="J264" s="117"/>
      <c r="K264" s="117"/>
      <c r="L264" s="117"/>
    </row>
    <row r="265" spans="2:12">
      <c r="B265" s="116"/>
      <c r="C265" s="117"/>
      <c r="D265" s="117"/>
      <c r="E265" s="117"/>
      <c r="F265" s="117"/>
      <c r="G265" s="117"/>
      <c r="H265" s="117"/>
      <c r="I265" s="117"/>
      <c r="J265" s="117"/>
      <c r="K265" s="117"/>
      <c r="L265" s="117"/>
    </row>
    <row r="266" spans="2:12">
      <c r="B266" s="116"/>
      <c r="C266" s="117"/>
      <c r="D266" s="117"/>
      <c r="E266" s="117"/>
      <c r="F266" s="117"/>
      <c r="G266" s="117"/>
      <c r="H266" s="117"/>
      <c r="I266" s="117"/>
      <c r="J266" s="117"/>
      <c r="K266" s="117"/>
      <c r="L266" s="117"/>
    </row>
    <row r="267" spans="2:12">
      <c r="B267" s="116"/>
      <c r="C267" s="117"/>
      <c r="D267" s="117"/>
      <c r="E267" s="117"/>
      <c r="F267" s="117"/>
      <c r="G267" s="117"/>
      <c r="H267" s="117"/>
      <c r="I267" s="117"/>
      <c r="J267" s="117"/>
      <c r="K267" s="117"/>
      <c r="L267" s="117"/>
    </row>
    <row r="268" spans="2:12">
      <c r="B268" s="116"/>
      <c r="C268" s="117"/>
      <c r="D268" s="117"/>
      <c r="E268" s="117"/>
      <c r="F268" s="117"/>
      <c r="G268" s="117"/>
      <c r="H268" s="117"/>
      <c r="I268" s="117"/>
      <c r="J268" s="117"/>
      <c r="K268" s="117"/>
      <c r="L268" s="117"/>
    </row>
    <row r="269" spans="2:12">
      <c r="B269" s="116"/>
      <c r="C269" s="117"/>
      <c r="D269" s="117"/>
      <c r="E269" s="117"/>
      <c r="F269" s="117"/>
      <c r="G269" s="117"/>
      <c r="H269" s="117"/>
      <c r="I269" s="117"/>
      <c r="J269" s="117"/>
      <c r="K269" s="117"/>
      <c r="L269" s="117"/>
    </row>
    <row r="270" spans="2:12">
      <c r="B270" s="116"/>
      <c r="C270" s="117"/>
      <c r="D270" s="117"/>
      <c r="E270" s="117"/>
      <c r="F270" s="117"/>
      <c r="G270" s="117"/>
      <c r="H270" s="117"/>
      <c r="I270" s="117"/>
      <c r="J270" s="117"/>
      <c r="K270" s="117"/>
      <c r="L270" s="117"/>
    </row>
    <row r="271" spans="2:12">
      <c r="B271" s="116"/>
      <c r="C271" s="117"/>
      <c r="D271" s="117"/>
      <c r="E271" s="117"/>
      <c r="F271" s="117"/>
      <c r="G271" s="117"/>
      <c r="H271" s="117"/>
      <c r="I271" s="117"/>
      <c r="J271" s="117"/>
      <c r="K271" s="117"/>
      <c r="L271" s="117"/>
    </row>
    <row r="272" spans="2:12">
      <c r="B272" s="116"/>
      <c r="C272" s="117"/>
      <c r="D272" s="117"/>
      <c r="E272" s="117"/>
      <c r="F272" s="117"/>
      <c r="G272" s="117"/>
      <c r="H272" s="117"/>
      <c r="I272" s="117"/>
      <c r="J272" s="117"/>
      <c r="K272" s="117"/>
      <c r="L272" s="117"/>
    </row>
    <row r="273" spans="2:12">
      <c r="B273" s="116"/>
      <c r="C273" s="117"/>
      <c r="D273" s="117"/>
      <c r="E273" s="117"/>
      <c r="F273" s="117"/>
      <c r="G273" s="117"/>
      <c r="H273" s="117"/>
      <c r="I273" s="117"/>
      <c r="J273" s="117"/>
      <c r="K273" s="117"/>
      <c r="L273" s="117"/>
    </row>
    <row r="274" spans="2:12">
      <c r="B274" s="116"/>
      <c r="C274" s="117"/>
      <c r="D274" s="117"/>
      <c r="E274" s="117"/>
      <c r="F274" s="117"/>
      <c r="G274" s="117"/>
      <c r="H274" s="117"/>
      <c r="I274" s="117"/>
      <c r="J274" s="117"/>
      <c r="K274" s="117"/>
      <c r="L274" s="117"/>
    </row>
    <row r="275" spans="2:12">
      <c r="B275" s="116"/>
      <c r="C275" s="117"/>
      <c r="D275" s="117"/>
      <c r="E275" s="117"/>
      <c r="F275" s="117"/>
      <c r="G275" s="117"/>
      <c r="H275" s="117"/>
      <c r="I275" s="117"/>
      <c r="J275" s="117"/>
      <c r="K275" s="117"/>
      <c r="L275" s="117"/>
    </row>
    <row r="276" spans="2:12">
      <c r="B276" s="116"/>
      <c r="C276" s="117"/>
      <c r="D276" s="117"/>
      <c r="E276" s="117"/>
      <c r="F276" s="117"/>
      <c r="G276" s="117"/>
      <c r="H276" s="117"/>
      <c r="I276" s="117"/>
      <c r="J276" s="117"/>
      <c r="K276" s="117"/>
      <c r="L276" s="117"/>
    </row>
    <row r="277" spans="2:12">
      <c r="B277" s="116"/>
      <c r="C277" s="117"/>
      <c r="D277" s="117"/>
      <c r="E277" s="117"/>
      <c r="F277" s="117"/>
      <c r="G277" s="117"/>
      <c r="H277" s="117"/>
      <c r="I277" s="117"/>
      <c r="J277" s="117"/>
      <c r="K277" s="117"/>
      <c r="L277" s="117"/>
    </row>
    <row r="278" spans="2:12">
      <c r="B278" s="116"/>
      <c r="C278" s="117"/>
      <c r="D278" s="117"/>
      <c r="E278" s="117"/>
      <c r="F278" s="117"/>
      <c r="G278" s="117"/>
      <c r="H278" s="117"/>
      <c r="I278" s="117"/>
      <c r="J278" s="117"/>
      <c r="K278" s="117"/>
      <c r="L278" s="117"/>
    </row>
    <row r="279" spans="2:12">
      <c r="B279" s="116"/>
      <c r="C279" s="117"/>
      <c r="D279" s="117"/>
      <c r="E279" s="117"/>
      <c r="F279" s="117"/>
      <c r="G279" s="117"/>
      <c r="H279" s="117"/>
      <c r="I279" s="117"/>
      <c r="J279" s="117"/>
      <c r="K279" s="117"/>
      <c r="L279" s="117"/>
    </row>
    <row r="280" spans="2:12">
      <c r="B280" s="116"/>
      <c r="C280" s="117"/>
      <c r="D280" s="117"/>
      <c r="E280" s="117"/>
      <c r="F280" s="117"/>
      <c r="G280" s="117"/>
      <c r="H280" s="117"/>
      <c r="I280" s="117"/>
      <c r="J280" s="117"/>
      <c r="K280" s="117"/>
      <c r="L280" s="117"/>
    </row>
    <row r="281" spans="2:12">
      <c r="B281" s="116"/>
      <c r="C281" s="117"/>
      <c r="D281" s="117"/>
      <c r="E281" s="117"/>
      <c r="F281" s="117"/>
      <c r="G281" s="117"/>
      <c r="H281" s="117"/>
      <c r="I281" s="117"/>
      <c r="J281" s="117"/>
      <c r="K281" s="117"/>
      <c r="L281" s="117"/>
    </row>
    <row r="282" spans="2:12">
      <c r="B282" s="116"/>
      <c r="C282" s="117"/>
      <c r="D282" s="117"/>
      <c r="E282" s="117"/>
      <c r="F282" s="117"/>
      <c r="G282" s="117"/>
      <c r="H282" s="117"/>
      <c r="I282" s="117"/>
      <c r="J282" s="117"/>
      <c r="K282" s="117"/>
      <c r="L282" s="117"/>
    </row>
    <row r="283" spans="2:12">
      <c r="B283" s="116"/>
      <c r="C283" s="117"/>
      <c r="D283" s="117"/>
      <c r="E283" s="117"/>
      <c r="F283" s="117"/>
      <c r="G283" s="117"/>
      <c r="H283" s="117"/>
      <c r="I283" s="117"/>
      <c r="J283" s="117"/>
      <c r="K283" s="117"/>
      <c r="L283" s="117"/>
    </row>
    <row r="284" spans="2:12">
      <c r="B284" s="116"/>
      <c r="C284" s="117"/>
      <c r="D284" s="117"/>
      <c r="E284" s="117"/>
      <c r="F284" s="117"/>
      <c r="G284" s="117"/>
      <c r="H284" s="117"/>
      <c r="I284" s="117"/>
      <c r="J284" s="117"/>
      <c r="K284" s="117"/>
      <c r="L284" s="117"/>
    </row>
    <row r="285" spans="2:12">
      <c r="B285" s="116"/>
      <c r="C285" s="117"/>
      <c r="D285" s="117"/>
      <c r="E285" s="117"/>
      <c r="F285" s="117"/>
      <c r="G285" s="117"/>
      <c r="H285" s="117"/>
      <c r="I285" s="117"/>
      <c r="J285" s="117"/>
      <c r="K285" s="117"/>
      <c r="L285" s="117"/>
    </row>
    <row r="286" spans="2:12">
      <c r="B286" s="116"/>
      <c r="C286" s="117"/>
      <c r="D286" s="117"/>
      <c r="E286" s="117"/>
      <c r="F286" s="117"/>
      <c r="G286" s="117"/>
      <c r="H286" s="117"/>
      <c r="I286" s="117"/>
      <c r="J286" s="117"/>
      <c r="K286" s="117"/>
      <c r="L286" s="117"/>
    </row>
    <row r="287" spans="2:12">
      <c r="B287" s="116"/>
      <c r="C287" s="117"/>
      <c r="D287" s="117"/>
      <c r="E287" s="117"/>
      <c r="F287" s="117"/>
      <c r="G287" s="117"/>
      <c r="H287" s="117"/>
      <c r="I287" s="117"/>
      <c r="J287" s="117"/>
      <c r="K287" s="117"/>
      <c r="L287" s="117"/>
    </row>
    <row r="288" spans="2:12">
      <c r="B288" s="116"/>
      <c r="C288" s="117"/>
      <c r="D288" s="117"/>
      <c r="E288" s="117"/>
      <c r="F288" s="117"/>
      <c r="G288" s="117"/>
      <c r="H288" s="117"/>
      <c r="I288" s="117"/>
      <c r="J288" s="117"/>
      <c r="K288" s="117"/>
      <c r="L288" s="117"/>
    </row>
    <row r="289" spans="2:12">
      <c r="B289" s="116"/>
      <c r="C289" s="117"/>
      <c r="D289" s="117"/>
      <c r="E289" s="117"/>
      <c r="F289" s="117"/>
      <c r="G289" s="117"/>
      <c r="H289" s="117"/>
      <c r="I289" s="117"/>
      <c r="J289" s="117"/>
      <c r="K289" s="117"/>
      <c r="L289" s="117"/>
    </row>
    <row r="290" spans="2:12">
      <c r="B290" s="116"/>
      <c r="C290" s="117"/>
      <c r="D290" s="117"/>
      <c r="E290" s="117"/>
      <c r="F290" s="117"/>
      <c r="G290" s="117"/>
      <c r="H290" s="117"/>
      <c r="I290" s="117"/>
      <c r="J290" s="117"/>
      <c r="K290" s="117"/>
      <c r="L290" s="117"/>
    </row>
    <row r="291" spans="2:12">
      <c r="B291" s="116"/>
      <c r="C291" s="117"/>
      <c r="D291" s="117"/>
      <c r="E291" s="117"/>
      <c r="F291" s="117"/>
      <c r="G291" s="117"/>
      <c r="H291" s="117"/>
      <c r="I291" s="117"/>
      <c r="J291" s="117"/>
      <c r="K291" s="117"/>
      <c r="L291" s="117"/>
    </row>
    <row r="292" spans="2:12">
      <c r="B292" s="116"/>
      <c r="C292" s="117"/>
      <c r="D292" s="117"/>
      <c r="E292" s="117"/>
      <c r="F292" s="117"/>
      <c r="G292" s="117"/>
      <c r="H292" s="117"/>
      <c r="I292" s="117"/>
      <c r="J292" s="117"/>
      <c r="K292" s="117"/>
      <c r="L292" s="117"/>
    </row>
    <row r="293" spans="2:12">
      <c r="B293" s="116"/>
      <c r="C293" s="117"/>
      <c r="D293" s="117"/>
      <c r="E293" s="117"/>
      <c r="F293" s="117"/>
      <c r="G293" s="117"/>
      <c r="H293" s="117"/>
      <c r="I293" s="117"/>
      <c r="J293" s="117"/>
      <c r="K293" s="117"/>
      <c r="L293" s="117"/>
    </row>
    <row r="294" spans="2:12">
      <c r="B294" s="116"/>
      <c r="C294" s="117"/>
      <c r="D294" s="117"/>
      <c r="E294" s="117"/>
      <c r="F294" s="117"/>
      <c r="G294" s="117"/>
      <c r="H294" s="117"/>
      <c r="I294" s="117"/>
      <c r="J294" s="117"/>
      <c r="K294" s="117"/>
      <c r="L294" s="117"/>
    </row>
    <row r="295" spans="2:12">
      <c r="B295" s="116"/>
      <c r="C295" s="117"/>
      <c r="D295" s="117"/>
      <c r="E295" s="117"/>
      <c r="F295" s="117"/>
      <c r="G295" s="117"/>
      <c r="H295" s="117"/>
      <c r="I295" s="117"/>
      <c r="J295" s="117"/>
      <c r="K295" s="117"/>
      <c r="L295" s="117"/>
    </row>
    <row r="296" spans="2:12">
      <c r="B296" s="116"/>
      <c r="C296" s="117"/>
      <c r="D296" s="117"/>
      <c r="E296" s="117"/>
      <c r="F296" s="117"/>
      <c r="G296" s="117"/>
      <c r="H296" s="117"/>
      <c r="I296" s="117"/>
      <c r="J296" s="117"/>
      <c r="K296" s="117"/>
      <c r="L296" s="117"/>
    </row>
    <row r="297" spans="2:12">
      <c r="B297" s="116"/>
      <c r="C297" s="117"/>
      <c r="D297" s="117"/>
      <c r="E297" s="117"/>
      <c r="F297" s="117"/>
      <c r="G297" s="117"/>
      <c r="H297" s="117"/>
      <c r="I297" s="117"/>
      <c r="J297" s="117"/>
      <c r="K297" s="117"/>
      <c r="L297" s="117"/>
    </row>
    <row r="298" spans="2:12">
      <c r="B298" s="116"/>
      <c r="C298" s="117"/>
      <c r="D298" s="117"/>
      <c r="E298" s="117"/>
      <c r="F298" s="117"/>
      <c r="G298" s="117"/>
      <c r="H298" s="117"/>
      <c r="I298" s="117"/>
      <c r="J298" s="117"/>
      <c r="K298" s="117"/>
      <c r="L298" s="117"/>
    </row>
    <row r="299" spans="2:12">
      <c r="B299" s="116"/>
      <c r="C299" s="117"/>
      <c r="D299" s="117"/>
      <c r="E299" s="117"/>
      <c r="F299" s="117"/>
      <c r="G299" s="117"/>
      <c r="H299" s="117"/>
      <c r="I299" s="117"/>
      <c r="J299" s="117"/>
      <c r="K299" s="117"/>
      <c r="L299" s="117"/>
    </row>
    <row r="300" spans="2:12">
      <c r="B300" s="116"/>
      <c r="C300" s="117"/>
      <c r="D300" s="117"/>
      <c r="E300" s="117"/>
      <c r="F300" s="117"/>
      <c r="G300" s="117"/>
      <c r="H300" s="117"/>
      <c r="I300" s="117"/>
      <c r="J300" s="117"/>
      <c r="K300" s="117"/>
      <c r="L300" s="117"/>
    </row>
    <row r="301" spans="2:12">
      <c r="B301" s="116"/>
      <c r="C301" s="117"/>
      <c r="D301" s="117"/>
      <c r="E301" s="117"/>
      <c r="F301" s="117"/>
      <c r="G301" s="117"/>
      <c r="H301" s="117"/>
      <c r="I301" s="117"/>
      <c r="J301" s="117"/>
      <c r="K301" s="117"/>
      <c r="L301" s="117"/>
    </row>
    <row r="302" spans="2:12">
      <c r="B302" s="116"/>
      <c r="C302" s="117"/>
      <c r="D302" s="117"/>
      <c r="E302" s="117"/>
      <c r="F302" s="117"/>
      <c r="G302" s="117"/>
      <c r="H302" s="117"/>
      <c r="I302" s="117"/>
      <c r="J302" s="117"/>
      <c r="K302" s="117"/>
      <c r="L302" s="117"/>
    </row>
    <row r="303" spans="2:12">
      <c r="B303" s="116"/>
      <c r="C303" s="117"/>
      <c r="D303" s="117"/>
      <c r="E303" s="117"/>
      <c r="F303" s="117"/>
      <c r="G303" s="117"/>
      <c r="H303" s="117"/>
      <c r="I303" s="117"/>
      <c r="J303" s="117"/>
      <c r="K303" s="117"/>
      <c r="L303" s="117"/>
    </row>
    <row r="304" spans="2:12">
      <c r="B304" s="116"/>
      <c r="C304" s="117"/>
      <c r="D304" s="117"/>
      <c r="E304" s="117"/>
      <c r="F304" s="117"/>
      <c r="G304" s="117"/>
      <c r="H304" s="117"/>
      <c r="I304" s="117"/>
      <c r="J304" s="117"/>
      <c r="K304" s="117"/>
      <c r="L304" s="117"/>
    </row>
    <row r="305" spans="2:12">
      <c r="B305" s="116"/>
      <c r="C305" s="117"/>
      <c r="D305" s="117"/>
      <c r="E305" s="117"/>
      <c r="F305" s="117"/>
      <c r="G305" s="117"/>
      <c r="H305" s="117"/>
      <c r="I305" s="117"/>
      <c r="J305" s="117"/>
      <c r="K305" s="117"/>
      <c r="L305" s="117"/>
    </row>
    <row r="306" spans="2:12">
      <c r="B306" s="116"/>
      <c r="C306" s="117"/>
      <c r="D306" s="117"/>
      <c r="E306" s="117"/>
      <c r="F306" s="117"/>
      <c r="G306" s="117"/>
      <c r="H306" s="117"/>
      <c r="I306" s="117"/>
      <c r="J306" s="117"/>
      <c r="K306" s="117"/>
      <c r="L306" s="117"/>
    </row>
    <row r="307" spans="2:12">
      <c r="B307" s="116"/>
      <c r="C307" s="117"/>
      <c r="D307" s="117"/>
      <c r="E307" s="117"/>
      <c r="F307" s="117"/>
      <c r="G307" s="117"/>
      <c r="H307" s="117"/>
      <c r="I307" s="117"/>
      <c r="J307" s="117"/>
      <c r="K307" s="117"/>
      <c r="L307" s="117"/>
    </row>
    <row r="308" spans="2:12">
      <c r="B308" s="116"/>
      <c r="C308" s="117"/>
      <c r="D308" s="117"/>
      <c r="E308" s="117"/>
      <c r="F308" s="117"/>
      <c r="G308" s="117"/>
      <c r="H308" s="117"/>
      <c r="I308" s="117"/>
      <c r="J308" s="117"/>
      <c r="K308" s="117"/>
      <c r="L308" s="117"/>
    </row>
    <row r="309" spans="2:12">
      <c r="B309" s="116"/>
      <c r="C309" s="117"/>
      <c r="D309" s="117"/>
      <c r="E309" s="117"/>
      <c r="F309" s="117"/>
      <c r="G309" s="117"/>
      <c r="H309" s="117"/>
      <c r="I309" s="117"/>
      <c r="J309" s="117"/>
      <c r="K309" s="117"/>
      <c r="L309" s="117"/>
    </row>
    <row r="310" spans="2:12">
      <c r="B310" s="116"/>
      <c r="C310" s="117"/>
      <c r="D310" s="117"/>
      <c r="E310" s="117"/>
      <c r="F310" s="117"/>
      <c r="G310" s="117"/>
      <c r="H310" s="117"/>
      <c r="I310" s="117"/>
      <c r="J310" s="117"/>
      <c r="K310" s="117"/>
      <c r="L310" s="117"/>
    </row>
    <row r="311" spans="2:12">
      <c r="B311" s="116"/>
      <c r="C311" s="117"/>
      <c r="D311" s="117"/>
      <c r="E311" s="117"/>
      <c r="F311" s="117"/>
      <c r="G311" s="117"/>
      <c r="H311" s="117"/>
      <c r="I311" s="117"/>
      <c r="J311" s="117"/>
      <c r="K311" s="117"/>
      <c r="L311" s="117"/>
    </row>
    <row r="312" spans="2:12">
      <c r="B312" s="116"/>
      <c r="C312" s="117"/>
      <c r="D312" s="117"/>
      <c r="E312" s="117"/>
      <c r="F312" s="117"/>
      <c r="G312" s="117"/>
      <c r="H312" s="117"/>
      <c r="I312" s="117"/>
      <c r="J312" s="117"/>
      <c r="K312" s="117"/>
      <c r="L312" s="117"/>
    </row>
    <row r="313" spans="2:12">
      <c r="B313" s="116"/>
      <c r="C313" s="117"/>
      <c r="D313" s="117"/>
      <c r="E313" s="117"/>
      <c r="F313" s="117"/>
      <c r="G313" s="117"/>
      <c r="H313" s="117"/>
      <c r="I313" s="117"/>
      <c r="J313" s="117"/>
      <c r="K313" s="117"/>
      <c r="L313" s="117"/>
    </row>
    <row r="314" spans="2:12">
      <c r="B314" s="116"/>
      <c r="C314" s="117"/>
      <c r="D314" s="117"/>
      <c r="E314" s="117"/>
      <c r="F314" s="117"/>
      <c r="G314" s="117"/>
      <c r="H314" s="117"/>
      <c r="I314" s="117"/>
      <c r="J314" s="117"/>
      <c r="K314" s="117"/>
      <c r="L314" s="117"/>
    </row>
    <row r="315" spans="2:12">
      <c r="B315" s="116"/>
      <c r="C315" s="117"/>
      <c r="D315" s="117"/>
      <c r="E315" s="117"/>
      <c r="F315" s="117"/>
      <c r="G315" s="117"/>
      <c r="H315" s="117"/>
      <c r="I315" s="117"/>
      <c r="J315" s="117"/>
      <c r="K315" s="117"/>
      <c r="L315" s="117"/>
    </row>
    <row r="316" spans="2:12">
      <c r="B316" s="116"/>
      <c r="C316" s="117"/>
      <c r="D316" s="117"/>
      <c r="E316" s="117"/>
      <c r="F316" s="117"/>
      <c r="G316" s="117"/>
      <c r="H316" s="117"/>
      <c r="I316" s="117"/>
      <c r="J316" s="117"/>
      <c r="K316" s="117"/>
      <c r="L316" s="117"/>
    </row>
    <row r="317" spans="2:12">
      <c r="B317" s="116"/>
      <c r="C317" s="117"/>
      <c r="D317" s="117"/>
      <c r="E317" s="117"/>
      <c r="F317" s="117"/>
      <c r="G317" s="117"/>
      <c r="H317" s="117"/>
      <c r="I317" s="117"/>
      <c r="J317" s="117"/>
      <c r="K317" s="117"/>
      <c r="L317" s="117"/>
    </row>
    <row r="318" spans="2:12">
      <c r="B318" s="116"/>
      <c r="C318" s="117"/>
      <c r="D318" s="117"/>
      <c r="E318" s="117"/>
      <c r="F318" s="117"/>
      <c r="G318" s="117"/>
      <c r="H318" s="117"/>
      <c r="I318" s="117"/>
      <c r="J318" s="117"/>
      <c r="K318" s="117"/>
      <c r="L318" s="117"/>
    </row>
    <row r="319" spans="2:12">
      <c r="B319" s="116"/>
      <c r="C319" s="117"/>
      <c r="D319" s="117"/>
      <c r="E319" s="117"/>
      <c r="F319" s="117"/>
      <c r="G319" s="117"/>
      <c r="H319" s="117"/>
      <c r="I319" s="117"/>
      <c r="J319" s="117"/>
      <c r="K319" s="117"/>
      <c r="L319" s="117"/>
    </row>
    <row r="320" spans="2:12">
      <c r="B320" s="116"/>
      <c r="C320" s="117"/>
      <c r="D320" s="117"/>
      <c r="E320" s="117"/>
      <c r="F320" s="117"/>
      <c r="G320" s="117"/>
      <c r="H320" s="117"/>
      <c r="I320" s="117"/>
      <c r="J320" s="117"/>
      <c r="K320" s="117"/>
      <c r="L320" s="117"/>
    </row>
    <row r="321" spans="2:12">
      <c r="B321" s="116"/>
      <c r="C321" s="117"/>
      <c r="D321" s="117"/>
      <c r="E321" s="117"/>
      <c r="F321" s="117"/>
      <c r="G321" s="117"/>
      <c r="H321" s="117"/>
      <c r="I321" s="117"/>
      <c r="J321" s="117"/>
      <c r="K321" s="117"/>
      <c r="L321" s="117"/>
    </row>
    <row r="322" spans="2:12">
      <c r="B322" s="116"/>
      <c r="C322" s="117"/>
      <c r="D322" s="117"/>
      <c r="E322" s="117"/>
      <c r="F322" s="117"/>
      <c r="G322" s="117"/>
      <c r="H322" s="117"/>
      <c r="I322" s="117"/>
      <c r="J322" s="117"/>
      <c r="K322" s="117"/>
      <c r="L322" s="117"/>
    </row>
    <row r="323" spans="2:12">
      <c r="B323" s="116"/>
      <c r="C323" s="117"/>
      <c r="D323" s="117"/>
      <c r="E323" s="117"/>
      <c r="F323" s="117"/>
      <c r="G323" s="117"/>
      <c r="H323" s="117"/>
      <c r="I323" s="117"/>
      <c r="J323" s="117"/>
      <c r="K323" s="117"/>
      <c r="L323" s="117"/>
    </row>
    <row r="324" spans="2:12">
      <c r="B324" s="116"/>
      <c r="C324" s="117"/>
      <c r="D324" s="117"/>
      <c r="E324" s="117"/>
      <c r="F324" s="117"/>
      <c r="G324" s="117"/>
      <c r="H324" s="117"/>
      <c r="I324" s="117"/>
      <c r="J324" s="117"/>
      <c r="K324" s="117"/>
      <c r="L324" s="117"/>
    </row>
    <row r="325" spans="2:12">
      <c r="B325" s="116"/>
      <c r="C325" s="117"/>
      <c r="D325" s="117"/>
      <c r="E325" s="117"/>
      <c r="F325" s="117"/>
      <c r="G325" s="117"/>
      <c r="H325" s="117"/>
      <c r="I325" s="117"/>
      <c r="J325" s="117"/>
      <c r="K325" s="117"/>
      <c r="L325" s="117"/>
    </row>
    <row r="326" spans="2:12">
      <c r="B326" s="116"/>
      <c r="C326" s="117"/>
      <c r="D326" s="117"/>
      <c r="E326" s="117"/>
      <c r="F326" s="117"/>
      <c r="G326" s="117"/>
      <c r="H326" s="117"/>
      <c r="I326" s="117"/>
      <c r="J326" s="117"/>
      <c r="K326" s="117"/>
      <c r="L326" s="117"/>
    </row>
    <row r="327" spans="2:12">
      <c r="B327" s="116"/>
      <c r="C327" s="117"/>
      <c r="D327" s="117"/>
      <c r="E327" s="117"/>
      <c r="F327" s="117"/>
      <c r="G327" s="117"/>
      <c r="H327" s="117"/>
      <c r="I327" s="117"/>
      <c r="J327" s="117"/>
      <c r="K327" s="117"/>
      <c r="L327" s="117"/>
    </row>
    <row r="328" spans="2:12">
      <c r="B328" s="116"/>
      <c r="C328" s="117"/>
      <c r="D328" s="117"/>
      <c r="E328" s="117"/>
      <c r="F328" s="117"/>
      <c r="G328" s="117"/>
      <c r="H328" s="117"/>
      <c r="I328" s="117"/>
      <c r="J328" s="117"/>
      <c r="K328" s="117"/>
      <c r="L328" s="117"/>
    </row>
    <row r="329" spans="2:12">
      <c r="B329" s="116"/>
      <c r="C329" s="117"/>
      <c r="D329" s="117"/>
      <c r="E329" s="117"/>
      <c r="F329" s="117"/>
      <c r="G329" s="117"/>
      <c r="H329" s="117"/>
      <c r="I329" s="117"/>
      <c r="J329" s="117"/>
      <c r="K329" s="117"/>
      <c r="L329" s="117"/>
    </row>
    <row r="330" spans="2:12">
      <c r="B330" s="116"/>
      <c r="C330" s="117"/>
      <c r="D330" s="117"/>
      <c r="E330" s="117"/>
      <c r="F330" s="117"/>
      <c r="G330" s="117"/>
      <c r="H330" s="117"/>
      <c r="I330" s="117"/>
      <c r="J330" s="117"/>
      <c r="K330" s="117"/>
      <c r="L330" s="117"/>
    </row>
    <row r="331" spans="2:12">
      <c r="B331" s="116"/>
      <c r="C331" s="117"/>
      <c r="D331" s="117"/>
      <c r="E331" s="117"/>
      <c r="F331" s="117"/>
      <c r="G331" s="117"/>
      <c r="H331" s="117"/>
      <c r="I331" s="117"/>
      <c r="J331" s="117"/>
      <c r="K331" s="117"/>
      <c r="L331" s="117"/>
    </row>
    <row r="332" spans="2:12">
      <c r="B332" s="116"/>
      <c r="C332" s="117"/>
      <c r="D332" s="117"/>
      <c r="E332" s="117"/>
      <c r="F332" s="117"/>
      <c r="G332" s="117"/>
      <c r="H332" s="117"/>
      <c r="I332" s="117"/>
      <c r="J332" s="117"/>
      <c r="K332" s="117"/>
      <c r="L332" s="117"/>
    </row>
    <row r="333" spans="2:12">
      <c r="B333" s="116"/>
      <c r="C333" s="117"/>
      <c r="D333" s="117"/>
      <c r="E333" s="117"/>
      <c r="F333" s="117"/>
      <c r="G333" s="117"/>
      <c r="H333" s="117"/>
      <c r="I333" s="117"/>
      <c r="J333" s="117"/>
      <c r="K333" s="117"/>
      <c r="L333" s="117"/>
    </row>
    <row r="334" spans="2:12">
      <c r="B334" s="116"/>
      <c r="C334" s="117"/>
      <c r="D334" s="117"/>
      <c r="E334" s="117"/>
      <c r="F334" s="117"/>
      <c r="G334" s="117"/>
      <c r="H334" s="117"/>
      <c r="I334" s="117"/>
      <c r="J334" s="117"/>
      <c r="K334" s="117"/>
      <c r="L334" s="117"/>
    </row>
    <row r="335" spans="2:12">
      <c r="B335" s="116"/>
      <c r="C335" s="117"/>
      <c r="D335" s="117"/>
      <c r="E335" s="117"/>
      <c r="F335" s="117"/>
      <c r="G335" s="117"/>
      <c r="H335" s="117"/>
      <c r="I335" s="117"/>
      <c r="J335" s="117"/>
      <c r="K335" s="117"/>
      <c r="L335" s="117"/>
    </row>
    <row r="336" spans="2:12">
      <c r="B336" s="116"/>
      <c r="C336" s="117"/>
      <c r="D336" s="117"/>
      <c r="E336" s="117"/>
      <c r="F336" s="117"/>
      <c r="G336" s="117"/>
      <c r="H336" s="117"/>
      <c r="I336" s="117"/>
      <c r="J336" s="117"/>
      <c r="K336" s="117"/>
      <c r="L336" s="117"/>
    </row>
    <row r="337" spans="2:12">
      <c r="B337" s="116"/>
      <c r="C337" s="117"/>
      <c r="D337" s="117"/>
      <c r="E337" s="117"/>
      <c r="F337" s="117"/>
      <c r="G337" s="117"/>
      <c r="H337" s="117"/>
      <c r="I337" s="117"/>
      <c r="J337" s="117"/>
      <c r="K337" s="117"/>
      <c r="L337" s="117"/>
    </row>
    <row r="338" spans="2:12">
      <c r="B338" s="116"/>
      <c r="C338" s="117"/>
      <c r="D338" s="117"/>
      <c r="E338" s="117"/>
      <c r="F338" s="117"/>
      <c r="G338" s="117"/>
      <c r="H338" s="117"/>
      <c r="I338" s="117"/>
      <c r="J338" s="117"/>
      <c r="K338" s="117"/>
      <c r="L338" s="117"/>
    </row>
    <row r="339" spans="2:12">
      <c r="B339" s="116"/>
      <c r="C339" s="117"/>
      <c r="D339" s="117"/>
      <c r="E339" s="117"/>
      <c r="F339" s="117"/>
      <c r="G339" s="117"/>
      <c r="H339" s="117"/>
      <c r="I339" s="117"/>
      <c r="J339" s="117"/>
      <c r="K339" s="117"/>
      <c r="L339" s="117"/>
    </row>
    <row r="340" spans="2:12">
      <c r="B340" s="116"/>
      <c r="C340" s="117"/>
      <c r="D340" s="117"/>
      <c r="E340" s="117"/>
      <c r="F340" s="117"/>
      <c r="G340" s="117"/>
      <c r="H340" s="117"/>
      <c r="I340" s="117"/>
      <c r="J340" s="117"/>
      <c r="K340" s="117"/>
      <c r="L340" s="117"/>
    </row>
    <row r="341" spans="2:12">
      <c r="B341" s="116"/>
      <c r="C341" s="117"/>
      <c r="D341" s="117"/>
      <c r="E341" s="117"/>
      <c r="F341" s="117"/>
      <c r="G341" s="117"/>
      <c r="H341" s="117"/>
      <c r="I341" s="117"/>
      <c r="J341" s="117"/>
      <c r="K341" s="117"/>
      <c r="L341" s="117"/>
    </row>
    <row r="342" spans="2:12">
      <c r="B342" s="116"/>
      <c r="C342" s="117"/>
      <c r="D342" s="117"/>
      <c r="E342" s="117"/>
      <c r="F342" s="117"/>
      <c r="G342" s="117"/>
      <c r="H342" s="117"/>
      <c r="I342" s="117"/>
      <c r="J342" s="117"/>
      <c r="K342" s="117"/>
      <c r="L342" s="117"/>
    </row>
    <row r="343" spans="2:12">
      <c r="B343" s="116"/>
      <c r="C343" s="117"/>
      <c r="D343" s="117"/>
      <c r="E343" s="117"/>
      <c r="F343" s="117"/>
      <c r="G343" s="117"/>
      <c r="H343" s="117"/>
      <c r="I343" s="117"/>
      <c r="J343" s="117"/>
      <c r="K343" s="117"/>
      <c r="L343" s="117"/>
    </row>
    <row r="344" spans="2:12">
      <c r="B344" s="116"/>
      <c r="C344" s="117"/>
      <c r="D344" s="117"/>
      <c r="E344" s="117"/>
      <c r="F344" s="117"/>
      <c r="G344" s="117"/>
      <c r="H344" s="117"/>
      <c r="I344" s="117"/>
      <c r="J344" s="117"/>
      <c r="K344" s="117"/>
      <c r="L344" s="117"/>
    </row>
    <row r="345" spans="2:12">
      <c r="B345" s="116"/>
      <c r="C345" s="117"/>
      <c r="D345" s="117"/>
      <c r="E345" s="117"/>
      <c r="F345" s="117"/>
      <c r="G345" s="117"/>
      <c r="H345" s="117"/>
      <c r="I345" s="117"/>
      <c r="J345" s="117"/>
      <c r="K345" s="117"/>
      <c r="L345" s="117"/>
    </row>
    <row r="346" spans="2:12">
      <c r="B346" s="116"/>
      <c r="C346" s="117"/>
      <c r="D346" s="117"/>
      <c r="E346" s="117"/>
      <c r="F346" s="117"/>
      <c r="G346" s="117"/>
      <c r="H346" s="117"/>
      <c r="I346" s="117"/>
      <c r="J346" s="117"/>
      <c r="K346" s="117"/>
      <c r="L346" s="117"/>
    </row>
    <row r="347" spans="2:12">
      <c r="B347" s="116"/>
      <c r="C347" s="117"/>
      <c r="D347" s="117"/>
      <c r="E347" s="117"/>
      <c r="F347" s="117"/>
      <c r="G347" s="117"/>
      <c r="H347" s="117"/>
      <c r="I347" s="117"/>
      <c r="J347" s="117"/>
      <c r="K347" s="117"/>
      <c r="L347" s="117"/>
    </row>
    <row r="348" spans="2:12">
      <c r="B348" s="116"/>
      <c r="C348" s="117"/>
      <c r="D348" s="117"/>
      <c r="E348" s="117"/>
      <c r="F348" s="117"/>
      <c r="G348" s="117"/>
      <c r="H348" s="117"/>
      <c r="I348" s="117"/>
      <c r="J348" s="117"/>
      <c r="K348" s="117"/>
      <c r="L348" s="117"/>
    </row>
    <row r="349" spans="2:12">
      <c r="B349" s="116"/>
      <c r="C349" s="117"/>
      <c r="D349" s="117"/>
      <c r="E349" s="117"/>
      <c r="F349" s="117"/>
      <c r="G349" s="117"/>
      <c r="H349" s="117"/>
      <c r="I349" s="117"/>
      <c r="J349" s="117"/>
      <c r="K349" s="117"/>
      <c r="L349" s="117"/>
    </row>
    <row r="350" spans="2:12">
      <c r="B350" s="116"/>
      <c r="C350" s="117"/>
      <c r="D350" s="117"/>
      <c r="E350" s="117"/>
      <c r="F350" s="117"/>
      <c r="G350" s="117"/>
      <c r="H350" s="117"/>
      <c r="I350" s="117"/>
      <c r="J350" s="117"/>
      <c r="K350" s="117"/>
      <c r="L350" s="117"/>
    </row>
    <row r="351" spans="2:12">
      <c r="B351" s="116"/>
      <c r="C351" s="117"/>
      <c r="D351" s="117"/>
      <c r="E351" s="117"/>
      <c r="F351" s="117"/>
      <c r="G351" s="117"/>
      <c r="H351" s="117"/>
      <c r="I351" s="117"/>
      <c r="J351" s="117"/>
      <c r="K351" s="117"/>
      <c r="L351" s="117"/>
    </row>
    <row r="352" spans="2:12">
      <c r="B352" s="116"/>
      <c r="C352" s="117"/>
      <c r="D352" s="117"/>
      <c r="E352" s="117"/>
      <c r="F352" s="117"/>
      <c r="G352" s="117"/>
      <c r="H352" s="117"/>
      <c r="I352" s="117"/>
      <c r="J352" s="117"/>
      <c r="K352" s="117"/>
      <c r="L352" s="117"/>
    </row>
    <row r="353" spans="2:12">
      <c r="B353" s="116"/>
      <c r="C353" s="117"/>
      <c r="D353" s="117"/>
      <c r="E353" s="117"/>
      <c r="F353" s="117"/>
      <c r="G353" s="117"/>
      <c r="H353" s="117"/>
      <c r="I353" s="117"/>
      <c r="J353" s="117"/>
      <c r="K353" s="117"/>
      <c r="L353" s="117"/>
    </row>
    <row r="354" spans="2:12">
      <c r="B354" s="116"/>
      <c r="C354" s="117"/>
      <c r="D354" s="117"/>
      <c r="E354" s="117"/>
      <c r="F354" s="117"/>
      <c r="G354" s="117"/>
      <c r="H354" s="117"/>
      <c r="I354" s="117"/>
      <c r="J354" s="117"/>
      <c r="K354" s="117"/>
      <c r="L354" s="117"/>
    </row>
    <row r="355" spans="2:12">
      <c r="B355" s="116"/>
      <c r="C355" s="117"/>
      <c r="D355" s="117"/>
      <c r="E355" s="117"/>
      <c r="F355" s="117"/>
      <c r="G355" s="117"/>
      <c r="H355" s="117"/>
      <c r="I355" s="117"/>
      <c r="J355" s="117"/>
      <c r="K355" s="117"/>
      <c r="L355" s="117"/>
    </row>
    <row r="356" spans="2:12">
      <c r="B356" s="116"/>
      <c r="C356" s="117"/>
      <c r="D356" s="117"/>
      <c r="E356" s="117"/>
      <c r="F356" s="117"/>
      <c r="G356" s="117"/>
      <c r="H356" s="117"/>
      <c r="I356" s="117"/>
      <c r="J356" s="117"/>
      <c r="K356" s="117"/>
      <c r="L356" s="117"/>
    </row>
    <row r="357" spans="2:12">
      <c r="B357" s="116"/>
      <c r="C357" s="117"/>
      <c r="D357" s="117"/>
      <c r="E357" s="117"/>
      <c r="F357" s="117"/>
      <c r="G357" s="117"/>
      <c r="H357" s="117"/>
      <c r="I357" s="117"/>
      <c r="J357" s="117"/>
      <c r="K357" s="117"/>
      <c r="L357" s="117"/>
    </row>
    <row r="358" spans="2:12">
      <c r="B358" s="116"/>
      <c r="C358" s="117"/>
      <c r="D358" s="117"/>
      <c r="E358" s="117"/>
      <c r="F358" s="117"/>
      <c r="G358" s="117"/>
      <c r="H358" s="117"/>
      <c r="I358" s="117"/>
      <c r="J358" s="117"/>
      <c r="K358" s="117"/>
      <c r="L358" s="117"/>
    </row>
    <row r="359" spans="2:12">
      <c r="B359" s="116"/>
      <c r="C359" s="117"/>
      <c r="D359" s="117"/>
      <c r="E359" s="117"/>
      <c r="F359" s="117"/>
      <c r="G359" s="117"/>
      <c r="H359" s="117"/>
      <c r="I359" s="117"/>
      <c r="J359" s="117"/>
      <c r="K359" s="117"/>
      <c r="L359" s="117"/>
    </row>
    <row r="360" spans="2:12">
      <c r="B360" s="116"/>
      <c r="C360" s="117"/>
      <c r="D360" s="117"/>
      <c r="E360" s="117"/>
      <c r="F360" s="117"/>
      <c r="G360" s="117"/>
      <c r="H360" s="117"/>
      <c r="I360" s="117"/>
      <c r="J360" s="117"/>
      <c r="K360" s="117"/>
      <c r="L360" s="117"/>
    </row>
    <row r="361" spans="2:12">
      <c r="B361" s="116"/>
      <c r="C361" s="117"/>
      <c r="D361" s="117"/>
      <c r="E361" s="117"/>
      <c r="F361" s="117"/>
      <c r="G361" s="117"/>
      <c r="H361" s="117"/>
      <c r="I361" s="117"/>
      <c r="J361" s="117"/>
      <c r="K361" s="117"/>
      <c r="L361" s="117"/>
    </row>
    <row r="362" spans="2:12">
      <c r="B362" s="116"/>
      <c r="C362" s="117"/>
      <c r="D362" s="117"/>
      <c r="E362" s="117"/>
      <c r="F362" s="117"/>
      <c r="G362" s="117"/>
      <c r="H362" s="117"/>
      <c r="I362" s="117"/>
      <c r="J362" s="117"/>
      <c r="K362" s="117"/>
      <c r="L362" s="117"/>
    </row>
    <row r="363" spans="2:12">
      <c r="B363" s="116"/>
      <c r="C363" s="117"/>
      <c r="D363" s="117"/>
      <c r="E363" s="117"/>
      <c r="F363" s="117"/>
      <c r="G363" s="117"/>
      <c r="H363" s="117"/>
      <c r="I363" s="117"/>
      <c r="J363" s="117"/>
      <c r="K363" s="117"/>
      <c r="L363" s="117"/>
    </row>
    <row r="364" spans="2:12">
      <c r="B364" s="116"/>
      <c r="C364" s="117"/>
      <c r="D364" s="117"/>
      <c r="E364" s="117"/>
      <c r="F364" s="117"/>
      <c r="G364" s="117"/>
      <c r="H364" s="117"/>
      <c r="I364" s="117"/>
      <c r="J364" s="117"/>
      <c r="K364" s="117"/>
      <c r="L364" s="117"/>
    </row>
    <row r="365" spans="2:12">
      <c r="B365" s="116"/>
      <c r="C365" s="117"/>
      <c r="D365" s="117"/>
      <c r="E365" s="117"/>
      <c r="F365" s="117"/>
      <c r="G365" s="117"/>
      <c r="H365" s="117"/>
      <c r="I365" s="117"/>
      <c r="J365" s="117"/>
      <c r="K365" s="117"/>
      <c r="L365" s="117"/>
    </row>
    <row r="366" spans="2:12">
      <c r="B366" s="116"/>
      <c r="C366" s="117"/>
      <c r="D366" s="117"/>
      <c r="E366" s="117"/>
      <c r="F366" s="117"/>
      <c r="G366" s="117"/>
      <c r="H366" s="117"/>
      <c r="I366" s="117"/>
      <c r="J366" s="117"/>
      <c r="K366" s="117"/>
      <c r="L366" s="117"/>
    </row>
    <row r="367" spans="2:12">
      <c r="B367" s="116"/>
      <c r="C367" s="117"/>
      <c r="D367" s="117"/>
      <c r="E367" s="117"/>
      <c r="F367" s="117"/>
      <c r="G367" s="117"/>
      <c r="H367" s="117"/>
      <c r="I367" s="117"/>
      <c r="J367" s="117"/>
      <c r="K367" s="117"/>
      <c r="L367" s="117"/>
    </row>
    <row r="368" spans="2:12">
      <c r="B368" s="116"/>
      <c r="C368" s="117"/>
      <c r="D368" s="117"/>
      <c r="E368" s="117"/>
      <c r="F368" s="117"/>
      <c r="G368" s="117"/>
      <c r="H368" s="117"/>
      <c r="I368" s="117"/>
      <c r="J368" s="117"/>
      <c r="K368" s="117"/>
      <c r="L368" s="117"/>
    </row>
    <row r="369" spans="2:12">
      <c r="B369" s="116"/>
      <c r="C369" s="117"/>
      <c r="D369" s="117"/>
      <c r="E369" s="117"/>
      <c r="F369" s="117"/>
      <c r="G369" s="117"/>
      <c r="H369" s="117"/>
      <c r="I369" s="117"/>
      <c r="J369" s="117"/>
      <c r="K369" s="117"/>
      <c r="L369" s="117"/>
    </row>
    <row r="370" spans="2:12">
      <c r="B370" s="116"/>
      <c r="C370" s="117"/>
      <c r="D370" s="117"/>
      <c r="E370" s="117"/>
      <c r="F370" s="117"/>
      <c r="G370" s="117"/>
      <c r="H370" s="117"/>
      <c r="I370" s="117"/>
      <c r="J370" s="117"/>
      <c r="K370" s="117"/>
      <c r="L370" s="117"/>
    </row>
    <row r="371" spans="2:12">
      <c r="B371" s="116"/>
      <c r="C371" s="117"/>
      <c r="D371" s="117"/>
      <c r="E371" s="117"/>
      <c r="F371" s="117"/>
      <c r="G371" s="117"/>
      <c r="H371" s="117"/>
      <c r="I371" s="117"/>
      <c r="J371" s="117"/>
      <c r="K371" s="117"/>
      <c r="L371" s="117"/>
    </row>
    <row r="372" spans="2:12">
      <c r="B372" s="116"/>
      <c r="C372" s="117"/>
      <c r="D372" s="117"/>
      <c r="E372" s="117"/>
      <c r="F372" s="117"/>
      <c r="G372" s="117"/>
      <c r="H372" s="117"/>
      <c r="I372" s="117"/>
      <c r="J372" s="117"/>
      <c r="K372" s="117"/>
      <c r="L372" s="117"/>
    </row>
    <row r="373" spans="2:12">
      <c r="B373" s="116"/>
      <c r="C373" s="117"/>
      <c r="D373" s="117"/>
      <c r="E373" s="117"/>
      <c r="F373" s="117"/>
      <c r="G373" s="117"/>
      <c r="H373" s="117"/>
      <c r="I373" s="117"/>
      <c r="J373" s="117"/>
      <c r="K373" s="117"/>
      <c r="L373" s="117"/>
    </row>
    <row r="374" spans="2:12">
      <c r="B374" s="116"/>
      <c r="C374" s="117"/>
      <c r="D374" s="117"/>
      <c r="E374" s="117"/>
      <c r="F374" s="117"/>
      <c r="G374" s="117"/>
      <c r="H374" s="117"/>
      <c r="I374" s="117"/>
      <c r="J374" s="117"/>
      <c r="K374" s="117"/>
      <c r="L374" s="117"/>
    </row>
    <row r="375" spans="2:12">
      <c r="B375" s="116"/>
      <c r="C375" s="117"/>
      <c r="D375" s="117"/>
      <c r="E375" s="117"/>
      <c r="F375" s="117"/>
      <c r="G375" s="117"/>
      <c r="H375" s="117"/>
      <c r="I375" s="117"/>
      <c r="J375" s="117"/>
      <c r="K375" s="117"/>
      <c r="L375" s="117"/>
    </row>
    <row r="376" spans="2:12">
      <c r="B376" s="116"/>
      <c r="C376" s="117"/>
      <c r="D376" s="117"/>
      <c r="E376" s="117"/>
      <c r="F376" s="117"/>
      <c r="G376" s="117"/>
      <c r="H376" s="117"/>
      <c r="I376" s="117"/>
      <c r="J376" s="117"/>
      <c r="K376" s="117"/>
      <c r="L376" s="117"/>
    </row>
    <row r="377" spans="2:12">
      <c r="B377" s="116"/>
      <c r="C377" s="117"/>
      <c r="D377" s="117"/>
      <c r="E377" s="117"/>
      <c r="F377" s="117"/>
      <c r="G377" s="117"/>
      <c r="H377" s="117"/>
      <c r="I377" s="117"/>
      <c r="J377" s="117"/>
      <c r="K377" s="117"/>
      <c r="L377" s="117"/>
    </row>
    <row r="378" spans="2:12">
      <c r="B378" s="116"/>
      <c r="C378" s="117"/>
      <c r="D378" s="117"/>
      <c r="E378" s="117"/>
      <c r="F378" s="117"/>
      <c r="G378" s="117"/>
      <c r="H378" s="117"/>
      <c r="I378" s="117"/>
      <c r="J378" s="117"/>
      <c r="K378" s="117"/>
      <c r="L378" s="117"/>
    </row>
    <row r="379" spans="2:12">
      <c r="B379" s="116"/>
      <c r="C379" s="117"/>
      <c r="D379" s="117"/>
      <c r="E379" s="117"/>
      <c r="F379" s="117"/>
      <c r="G379" s="117"/>
      <c r="H379" s="117"/>
      <c r="I379" s="117"/>
      <c r="J379" s="117"/>
      <c r="K379" s="117"/>
      <c r="L379" s="117"/>
    </row>
    <row r="380" spans="2:12">
      <c r="B380" s="116"/>
      <c r="C380" s="117"/>
      <c r="D380" s="117"/>
      <c r="E380" s="117"/>
      <c r="F380" s="117"/>
      <c r="G380" s="117"/>
      <c r="H380" s="117"/>
      <c r="I380" s="117"/>
      <c r="J380" s="117"/>
      <c r="K380" s="117"/>
      <c r="L380" s="117"/>
    </row>
    <row r="381" spans="2:12">
      <c r="B381" s="116"/>
      <c r="C381" s="117"/>
      <c r="D381" s="117"/>
      <c r="E381" s="117"/>
      <c r="F381" s="117"/>
      <c r="G381" s="117"/>
      <c r="H381" s="117"/>
      <c r="I381" s="117"/>
      <c r="J381" s="117"/>
      <c r="K381" s="117"/>
      <c r="L381" s="117"/>
    </row>
    <row r="382" spans="2:12">
      <c r="B382" s="116"/>
      <c r="C382" s="117"/>
      <c r="D382" s="117"/>
      <c r="E382" s="117"/>
      <c r="F382" s="117"/>
      <c r="G382" s="117"/>
      <c r="H382" s="117"/>
      <c r="I382" s="117"/>
      <c r="J382" s="117"/>
      <c r="K382" s="117"/>
      <c r="L382" s="117"/>
    </row>
    <row r="383" spans="2:12">
      <c r="B383" s="116"/>
      <c r="C383" s="117"/>
      <c r="D383" s="117"/>
      <c r="E383" s="117"/>
      <c r="F383" s="117"/>
      <c r="G383" s="117"/>
      <c r="H383" s="117"/>
      <c r="I383" s="117"/>
      <c r="J383" s="117"/>
      <c r="K383" s="117"/>
      <c r="L383" s="117"/>
    </row>
    <row r="384" spans="2:12">
      <c r="B384" s="116"/>
      <c r="C384" s="117"/>
      <c r="D384" s="117"/>
      <c r="E384" s="117"/>
      <c r="F384" s="117"/>
      <c r="G384" s="117"/>
      <c r="H384" s="117"/>
      <c r="I384" s="117"/>
      <c r="J384" s="117"/>
      <c r="K384" s="117"/>
      <c r="L384" s="117"/>
    </row>
    <row r="385" spans="2:12">
      <c r="B385" s="116"/>
      <c r="C385" s="117"/>
      <c r="D385" s="117"/>
      <c r="E385" s="117"/>
      <c r="F385" s="117"/>
      <c r="G385" s="117"/>
      <c r="H385" s="117"/>
      <c r="I385" s="117"/>
      <c r="J385" s="117"/>
      <c r="K385" s="117"/>
      <c r="L385" s="117"/>
    </row>
    <row r="386" spans="2:12">
      <c r="B386" s="116"/>
      <c r="C386" s="117"/>
      <c r="D386" s="117"/>
      <c r="E386" s="117"/>
      <c r="F386" s="117"/>
      <c r="G386" s="117"/>
      <c r="H386" s="117"/>
      <c r="I386" s="117"/>
      <c r="J386" s="117"/>
      <c r="K386" s="117"/>
      <c r="L386" s="117"/>
    </row>
    <row r="387" spans="2:12">
      <c r="B387" s="116"/>
      <c r="C387" s="117"/>
      <c r="D387" s="117"/>
      <c r="E387" s="117"/>
      <c r="F387" s="117"/>
      <c r="G387" s="117"/>
      <c r="H387" s="117"/>
      <c r="I387" s="117"/>
      <c r="J387" s="117"/>
      <c r="K387" s="117"/>
      <c r="L387" s="117"/>
    </row>
    <row r="388" spans="2:12">
      <c r="B388" s="116"/>
      <c r="C388" s="117"/>
      <c r="D388" s="117"/>
      <c r="E388" s="117"/>
      <c r="F388" s="117"/>
      <c r="G388" s="117"/>
      <c r="H388" s="117"/>
      <c r="I388" s="117"/>
      <c r="J388" s="117"/>
      <c r="K388" s="117"/>
      <c r="L388" s="117"/>
    </row>
    <row r="389" spans="2:12">
      <c r="B389" s="116"/>
      <c r="C389" s="117"/>
      <c r="D389" s="117"/>
      <c r="E389" s="117"/>
      <c r="F389" s="117"/>
      <c r="G389" s="117"/>
      <c r="H389" s="117"/>
      <c r="I389" s="117"/>
      <c r="J389" s="117"/>
      <c r="K389" s="117"/>
      <c r="L389" s="117"/>
    </row>
    <row r="390" spans="2:12">
      <c r="B390" s="116"/>
      <c r="C390" s="117"/>
      <c r="D390" s="117"/>
      <c r="E390" s="117"/>
      <c r="F390" s="117"/>
      <c r="G390" s="117"/>
      <c r="H390" s="117"/>
      <c r="I390" s="117"/>
      <c r="J390" s="117"/>
      <c r="K390" s="117"/>
      <c r="L390" s="117"/>
    </row>
    <row r="391" spans="2:12">
      <c r="B391" s="116"/>
      <c r="C391" s="117"/>
      <c r="D391" s="117"/>
      <c r="E391" s="117"/>
      <c r="F391" s="117"/>
      <c r="G391" s="117"/>
      <c r="H391" s="117"/>
      <c r="I391" s="117"/>
      <c r="J391" s="117"/>
      <c r="K391" s="117"/>
      <c r="L391" s="117"/>
    </row>
    <row r="392" spans="2:12">
      <c r="B392" s="116"/>
      <c r="C392" s="117"/>
      <c r="D392" s="117"/>
      <c r="E392" s="117"/>
      <c r="F392" s="117"/>
      <c r="G392" s="117"/>
      <c r="H392" s="117"/>
      <c r="I392" s="117"/>
      <c r="J392" s="117"/>
      <c r="K392" s="117"/>
      <c r="L392" s="117"/>
    </row>
    <row r="393" spans="2:12">
      <c r="B393" s="116"/>
      <c r="C393" s="117"/>
      <c r="D393" s="117"/>
      <c r="E393" s="117"/>
      <c r="F393" s="117"/>
      <c r="G393" s="117"/>
      <c r="H393" s="117"/>
      <c r="I393" s="117"/>
      <c r="J393" s="117"/>
      <c r="K393" s="117"/>
      <c r="L393" s="117"/>
    </row>
    <row r="394" spans="2:12">
      <c r="B394" s="116"/>
      <c r="C394" s="117"/>
      <c r="D394" s="117"/>
      <c r="E394" s="117"/>
      <c r="F394" s="117"/>
      <c r="G394" s="117"/>
      <c r="H394" s="117"/>
      <c r="I394" s="117"/>
      <c r="J394" s="117"/>
      <c r="K394" s="117"/>
      <c r="L394" s="117"/>
    </row>
    <row r="395" spans="2:12">
      <c r="B395" s="116"/>
      <c r="C395" s="117"/>
      <c r="D395" s="117"/>
      <c r="E395" s="117"/>
      <c r="F395" s="117"/>
      <c r="G395" s="117"/>
      <c r="H395" s="117"/>
      <c r="I395" s="117"/>
      <c r="J395" s="117"/>
      <c r="K395" s="117"/>
      <c r="L395" s="117"/>
    </row>
    <row r="396" spans="2:12">
      <c r="B396" s="116"/>
      <c r="C396" s="117"/>
      <c r="D396" s="117"/>
      <c r="E396" s="117"/>
      <c r="F396" s="117"/>
      <c r="G396" s="117"/>
      <c r="H396" s="117"/>
      <c r="I396" s="117"/>
      <c r="J396" s="117"/>
      <c r="K396" s="117"/>
      <c r="L396" s="117"/>
    </row>
    <row r="397" spans="2:12">
      <c r="B397" s="116"/>
      <c r="C397" s="117"/>
      <c r="D397" s="117"/>
      <c r="E397" s="117"/>
      <c r="F397" s="117"/>
      <c r="G397" s="117"/>
      <c r="H397" s="117"/>
      <c r="I397" s="117"/>
      <c r="J397" s="117"/>
      <c r="K397" s="117"/>
      <c r="L397" s="117"/>
    </row>
    <row r="398" spans="2:12">
      <c r="B398" s="116"/>
      <c r="C398" s="117"/>
      <c r="D398" s="117"/>
      <c r="E398" s="117"/>
      <c r="F398" s="117"/>
      <c r="G398" s="117"/>
      <c r="H398" s="117"/>
      <c r="I398" s="117"/>
      <c r="J398" s="117"/>
      <c r="K398" s="117"/>
      <c r="L398" s="117"/>
    </row>
    <row r="399" spans="2:12">
      <c r="B399" s="116"/>
      <c r="C399" s="117"/>
      <c r="D399" s="117"/>
      <c r="E399" s="117"/>
      <c r="F399" s="117"/>
      <c r="G399" s="117"/>
      <c r="H399" s="117"/>
      <c r="I399" s="117"/>
      <c r="J399" s="117"/>
      <c r="K399" s="117"/>
      <c r="L399" s="117"/>
    </row>
    <row r="400" spans="2:12">
      <c r="B400" s="116"/>
      <c r="C400" s="117"/>
      <c r="D400" s="117"/>
      <c r="E400" s="117"/>
      <c r="F400" s="117"/>
      <c r="G400" s="117"/>
      <c r="H400" s="117"/>
      <c r="I400" s="117"/>
      <c r="J400" s="117"/>
      <c r="K400" s="117"/>
      <c r="L400" s="117"/>
    </row>
    <row r="401" spans="2:12">
      <c r="B401" s="116"/>
      <c r="C401" s="117"/>
      <c r="D401" s="117"/>
      <c r="E401" s="117"/>
      <c r="F401" s="117"/>
      <c r="G401" s="117"/>
      <c r="H401" s="117"/>
      <c r="I401" s="117"/>
      <c r="J401" s="117"/>
      <c r="K401" s="117"/>
      <c r="L401" s="117"/>
    </row>
    <row r="402" spans="2:12">
      <c r="B402" s="116"/>
      <c r="C402" s="117"/>
      <c r="D402" s="117"/>
      <c r="E402" s="117"/>
      <c r="F402" s="117"/>
      <c r="G402" s="117"/>
      <c r="H402" s="117"/>
      <c r="I402" s="117"/>
      <c r="J402" s="117"/>
      <c r="K402" s="117"/>
      <c r="L402" s="117"/>
    </row>
    <row r="403" spans="2:12">
      <c r="B403" s="116"/>
      <c r="C403" s="117"/>
      <c r="D403" s="117"/>
      <c r="E403" s="117"/>
      <c r="F403" s="117"/>
      <c r="G403" s="117"/>
      <c r="H403" s="117"/>
      <c r="I403" s="117"/>
      <c r="J403" s="117"/>
      <c r="K403" s="117"/>
      <c r="L403" s="117"/>
    </row>
    <row r="404" spans="2:12">
      <c r="B404" s="116"/>
      <c r="C404" s="117"/>
      <c r="D404" s="117"/>
      <c r="E404" s="117"/>
      <c r="F404" s="117"/>
      <c r="G404" s="117"/>
      <c r="H404" s="117"/>
      <c r="I404" s="117"/>
      <c r="J404" s="117"/>
      <c r="K404" s="117"/>
      <c r="L404" s="117"/>
    </row>
    <row r="405" spans="2:12">
      <c r="B405" s="116"/>
      <c r="C405" s="117"/>
      <c r="D405" s="117"/>
      <c r="E405" s="117"/>
      <c r="F405" s="117"/>
      <c r="G405" s="117"/>
      <c r="H405" s="117"/>
      <c r="I405" s="117"/>
      <c r="J405" s="117"/>
      <c r="K405" s="117"/>
      <c r="L405" s="117"/>
    </row>
    <row r="406" spans="2:12">
      <c r="B406" s="116"/>
      <c r="C406" s="117"/>
      <c r="D406" s="117"/>
      <c r="E406" s="117"/>
      <c r="F406" s="117"/>
      <c r="G406" s="117"/>
      <c r="H406" s="117"/>
      <c r="I406" s="117"/>
      <c r="J406" s="117"/>
      <c r="K406" s="117"/>
      <c r="L406" s="117"/>
    </row>
    <row r="407" spans="2:12">
      <c r="B407" s="116"/>
      <c r="C407" s="117"/>
      <c r="D407" s="117"/>
      <c r="E407" s="117"/>
      <c r="F407" s="117"/>
      <c r="G407" s="117"/>
      <c r="H407" s="117"/>
      <c r="I407" s="117"/>
      <c r="J407" s="117"/>
      <c r="K407" s="117"/>
      <c r="L407" s="117"/>
    </row>
    <row r="408" spans="2:12">
      <c r="B408" s="116"/>
      <c r="C408" s="117"/>
      <c r="D408" s="117"/>
      <c r="E408" s="117"/>
      <c r="F408" s="117"/>
      <c r="G408" s="117"/>
      <c r="H408" s="117"/>
      <c r="I408" s="117"/>
      <c r="J408" s="117"/>
      <c r="K408" s="117"/>
      <c r="L408" s="117"/>
    </row>
    <row r="409" spans="2:12">
      <c r="B409" s="116"/>
      <c r="C409" s="117"/>
      <c r="D409" s="117"/>
      <c r="E409" s="117"/>
      <c r="F409" s="117"/>
      <c r="G409" s="117"/>
      <c r="H409" s="117"/>
      <c r="I409" s="117"/>
      <c r="J409" s="117"/>
      <c r="K409" s="117"/>
      <c r="L409" s="117"/>
    </row>
    <row r="410" spans="2:12">
      <c r="B410" s="116"/>
      <c r="C410" s="117"/>
      <c r="D410" s="117"/>
      <c r="E410" s="117"/>
      <c r="F410" s="117"/>
      <c r="G410" s="117"/>
      <c r="H410" s="117"/>
      <c r="I410" s="117"/>
      <c r="J410" s="117"/>
      <c r="K410" s="117"/>
      <c r="L410" s="117"/>
    </row>
    <row r="411" spans="2:12">
      <c r="B411" s="116"/>
      <c r="C411" s="117"/>
      <c r="D411" s="117"/>
      <c r="E411" s="117"/>
      <c r="F411" s="117"/>
      <c r="G411" s="117"/>
      <c r="H411" s="117"/>
      <c r="I411" s="117"/>
      <c r="J411" s="117"/>
      <c r="K411" s="117"/>
      <c r="L411" s="117"/>
    </row>
    <row r="412" spans="2:12">
      <c r="B412" s="116"/>
      <c r="C412" s="117"/>
      <c r="D412" s="117"/>
      <c r="E412" s="117"/>
      <c r="F412" s="117"/>
      <c r="G412" s="117"/>
      <c r="H412" s="117"/>
      <c r="I412" s="117"/>
      <c r="J412" s="117"/>
      <c r="K412" s="117"/>
      <c r="L412" s="117"/>
    </row>
    <row r="413" spans="2:12">
      <c r="B413" s="116"/>
      <c r="C413" s="117"/>
      <c r="D413" s="117"/>
      <c r="E413" s="117"/>
      <c r="F413" s="117"/>
      <c r="G413" s="117"/>
      <c r="H413" s="117"/>
      <c r="I413" s="117"/>
      <c r="J413" s="117"/>
      <c r="K413" s="117"/>
      <c r="L413" s="117"/>
    </row>
    <row r="414" spans="2:12">
      <c r="B414" s="116"/>
      <c r="C414" s="117"/>
      <c r="D414" s="117"/>
      <c r="E414" s="117"/>
      <c r="F414" s="117"/>
      <c r="G414" s="117"/>
      <c r="H414" s="117"/>
      <c r="I414" s="117"/>
      <c r="J414" s="117"/>
      <c r="K414" s="117"/>
      <c r="L414" s="117"/>
    </row>
    <row r="415" spans="2:12">
      <c r="B415" s="116"/>
      <c r="C415" s="117"/>
      <c r="D415" s="117"/>
      <c r="E415" s="117"/>
      <c r="F415" s="117"/>
      <c r="G415" s="117"/>
      <c r="H415" s="117"/>
      <c r="I415" s="117"/>
      <c r="J415" s="117"/>
      <c r="K415" s="117"/>
      <c r="L415" s="117"/>
    </row>
    <row r="416" spans="2:12">
      <c r="B416" s="116"/>
      <c r="C416" s="117"/>
      <c r="D416" s="117"/>
      <c r="E416" s="117"/>
      <c r="F416" s="117"/>
      <c r="G416" s="117"/>
      <c r="H416" s="117"/>
      <c r="I416" s="117"/>
      <c r="J416" s="117"/>
      <c r="K416" s="117"/>
      <c r="L416" s="117"/>
    </row>
    <row r="417" spans="2:12">
      <c r="B417" s="116"/>
      <c r="C417" s="117"/>
      <c r="D417" s="117"/>
      <c r="E417" s="117"/>
      <c r="F417" s="117"/>
      <c r="G417" s="117"/>
      <c r="H417" s="117"/>
      <c r="I417" s="117"/>
      <c r="J417" s="117"/>
      <c r="K417" s="117"/>
      <c r="L417" s="117"/>
    </row>
    <row r="418" spans="2:12">
      <c r="B418" s="116"/>
      <c r="C418" s="117"/>
      <c r="D418" s="117"/>
      <c r="E418" s="117"/>
      <c r="F418" s="117"/>
      <c r="G418" s="117"/>
      <c r="H418" s="117"/>
      <c r="I418" s="117"/>
      <c r="J418" s="117"/>
      <c r="K418" s="117"/>
      <c r="L418" s="117"/>
    </row>
    <row r="419" spans="2:12">
      <c r="B419" s="116"/>
      <c r="C419" s="117"/>
      <c r="D419" s="117"/>
      <c r="E419" s="117"/>
      <c r="F419" s="117"/>
      <c r="G419" s="117"/>
      <c r="H419" s="117"/>
      <c r="I419" s="117"/>
      <c r="J419" s="117"/>
      <c r="K419" s="117"/>
      <c r="L419" s="117"/>
    </row>
    <row r="420" spans="2:12">
      <c r="B420" s="116"/>
      <c r="C420" s="117"/>
      <c r="D420" s="117"/>
      <c r="E420" s="117"/>
      <c r="F420" s="117"/>
      <c r="G420" s="117"/>
      <c r="H420" s="117"/>
      <c r="I420" s="117"/>
      <c r="J420" s="117"/>
      <c r="K420" s="117"/>
      <c r="L420" s="117"/>
    </row>
    <row r="421" spans="2:12">
      <c r="B421" s="116"/>
      <c r="C421" s="117"/>
      <c r="D421" s="117"/>
      <c r="E421" s="117"/>
      <c r="F421" s="117"/>
      <c r="G421" s="117"/>
      <c r="H421" s="117"/>
      <c r="I421" s="117"/>
      <c r="J421" s="117"/>
      <c r="K421" s="117"/>
      <c r="L421" s="117"/>
    </row>
    <row r="422" spans="2:12">
      <c r="B422" s="116"/>
      <c r="C422" s="117"/>
      <c r="D422" s="117"/>
      <c r="E422" s="117"/>
      <c r="F422" s="117"/>
      <c r="G422" s="117"/>
      <c r="H422" s="117"/>
      <c r="I422" s="117"/>
      <c r="J422" s="117"/>
      <c r="K422" s="117"/>
      <c r="L422" s="117"/>
    </row>
    <row r="423" spans="2:12">
      <c r="B423" s="116"/>
      <c r="C423" s="117"/>
      <c r="D423" s="117"/>
      <c r="E423" s="117"/>
      <c r="F423" s="117"/>
      <c r="G423" s="117"/>
      <c r="H423" s="117"/>
      <c r="I423" s="117"/>
      <c r="J423" s="117"/>
      <c r="K423" s="117"/>
      <c r="L423" s="117"/>
    </row>
    <row r="424" spans="2:12">
      <c r="B424" s="116"/>
      <c r="C424" s="117"/>
      <c r="D424" s="117"/>
      <c r="E424" s="117"/>
      <c r="F424" s="117"/>
      <c r="G424" s="117"/>
      <c r="H424" s="117"/>
      <c r="I424" s="117"/>
      <c r="J424" s="117"/>
      <c r="K424" s="117"/>
      <c r="L424" s="117"/>
    </row>
    <row r="425" spans="2:12">
      <c r="B425" s="116"/>
      <c r="C425" s="117"/>
      <c r="D425" s="117"/>
      <c r="E425" s="117"/>
      <c r="F425" s="117"/>
      <c r="G425" s="117"/>
      <c r="H425" s="117"/>
      <c r="I425" s="117"/>
      <c r="J425" s="117"/>
      <c r="K425" s="117"/>
      <c r="L425" s="117"/>
    </row>
    <row r="426" spans="2:12">
      <c r="B426" s="116"/>
      <c r="C426" s="117"/>
      <c r="D426" s="117"/>
      <c r="E426" s="117"/>
      <c r="F426" s="117"/>
      <c r="G426" s="117"/>
      <c r="H426" s="117"/>
      <c r="I426" s="117"/>
      <c r="J426" s="117"/>
      <c r="K426" s="117"/>
      <c r="L426" s="117"/>
    </row>
    <row r="427" spans="2:12">
      <c r="B427" s="116"/>
      <c r="C427" s="117"/>
      <c r="D427" s="117"/>
      <c r="E427" s="117"/>
      <c r="F427" s="117"/>
      <c r="G427" s="117"/>
      <c r="H427" s="117"/>
      <c r="I427" s="117"/>
      <c r="J427" s="117"/>
      <c r="K427" s="117"/>
      <c r="L427" s="117"/>
    </row>
    <row r="428" spans="2:12">
      <c r="B428" s="116"/>
      <c r="C428" s="117"/>
      <c r="D428" s="117"/>
      <c r="E428" s="117"/>
      <c r="F428" s="117"/>
      <c r="G428" s="117"/>
      <c r="H428" s="117"/>
      <c r="I428" s="117"/>
      <c r="J428" s="117"/>
      <c r="K428" s="117"/>
      <c r="L428" s="117"/>
    </row>
    <row r="429" spans="2:12">
      <c r="B429" s="116"/>
      <c r="C429" s="117"/>
      <c r="D429" s="117"/>
      <c r="E429" s="117"/>
      <c r="F429" s="117"/>
      <c r="G429" s="117"/>
      <c r="H429" s="117"/>
      <c r="I429" s="117"/>
      <c r="J429" s="117"/>
      <c r="K429" s="117"/>
      <c r="L429" s="117"/>
    </row>
    <row r="430" spans="2:12">
      <c r="B430" s="116"/>
      <c r="C430" s="117"/>
      <c r="D430" s="117"/>
      <c r="E430" s="117"/>
      <c r="F430" s="117"/>
      <c r="G430" s="117"/>
      <c r="H430" s="117"/>
      <c r="I430" s="117"/>
      <c r="J430" s="117"/>
      <c r="K430" s="117"/>
      <c r="L430" s="117"/>
    </row>
    <row r="431" spans="2:12">
      <c r="B431" s="116"/>
      <c r="C431" s="117"/>
      <c r="D431" s="117"/>
      <c r="E431" s="117"/>
      <c r="F431" s="117"/>
      <c r="G431" s="117"/>
      <c r="H431" s="117"/>
      <c r="I431" s="117"/>
      <c r="J431" s="117"/>
      <c r="K431" s="117"/>
      <c r="L431" s="117"/>
    </row>
    <row r="432" spans="2:12">
      <c r="B432" s="116"/>
      <c r="C432" s="117"/>
      <c r="D432" s="117"/>
      <c r="E432" s="117"/>
      <c r="F432" s="117"/>
      <c r="G432" s="117"/>
      <c r="H432" s="117"/>
      <c r="I432" s="117"/>
      <c r="J432" s="117"/>
      <c r="K432" s="117"/>
      <c r="L432" s="117"/>
    </row>
    <row r="433" spans="2:12">
      <c r="B433" s="116"/>
      <c r="C433" s="117"/>
      <c r="D433" s="117"/>
      <c r="E433" s="117"/>
      <c r="F433" s="117"/>
      <c r="G433" s="117"/>
      <c r="H433" s="117"/>
      <c r="I433" s="117"/>
      <c r="J433" s="117"/>
      <c r="K433" s="117"/>
      <c r="L433" s="117"/>
    </row>
    <row r="434" spans="2:12">
      <c r="B434" s="116"/>
      <c r="C434" s="117"/>
      <c r="D434" s="117"/>
      <c r="E434" s="117"/>
      <c r="F434" s="117"/>
      <c r="G434" s="117"/>
      <c r="H434" s="117"/>
      <c r="I434" s="117"/>
      <c r="J434" s="117"/>
      <c r="K434" s="117"/>
      <c r="L434" s="117"/>
    </row>
    <row r="435" spans="2:12">
      <c r="B435" s="116"/>
      <c r="C435" s="117"/>
      <c r="D435" s="117"/>
      <c r="E435" s="117"/>
      <c r="F435" s="117"/>
      <c r="G435" s="117"/>
      <c r="H435" s="117"/>
      <c r="I435" s="117"/>
      <c r="J435" s="117"/>
      <c r="K435" s="117"/>
      <c r="L435" s="117"/>
    </row>
    <row r="436" spans="2:12">
      <c r="B436" s="116"/>
      <c r="C436" s="117"/>
      <c r="D436" s="117"/>
      <c r="E436" s="117"/>
      <c r="F436" s="117"/>
      <c r="G436" s="117"/>
      <c r="H436" s="117"/>
      <c r="I436" s="117"/>
      <c r="J436" s="117"/>
      <c r="K436" s="117"/>
      <c r="L436" s="117"/>
    </row>
    <row r="437" spans="2:12">
      <c r="B437" s="116"/>
      <c r="C437" s="117"/>
      <c r="D437" s="117"/>
      <c r="E437" s="117"/>
      <c r="F437" s="117"/>
      <c r="G437" s="117"/>
      <c r="H437" s="117"/>
      <c r="I437" s="117"/>
      <c r="J437" s="117"/>
      <c r="K437" s="117"/>
      <c r="L437" s="117"/>
    </row>
    <row r="438" spans="2:12">
      <c r="B438" s="116"/>
      <c r="C438" s="117"/>
      <c r="D438" s="117"/>
      <c r="E438" s="117"/>
      <c r="F438" s="117"/>
      <c r="G438" s="117"/>
      <c r="H438" s="117"/>
      <c r="I438" s="117"/>
      <c r="J438" s="117"/>
      <c r="K438" s="117"/>
      <c r="L438" s="117"/>
    </row>
    <row r="439" spans="2:12">
      <c r="B439" s="116"/>
      <c r="C439" s="117"/>
      <c r="D439" s="117"/>
      <c r="E439" s="117"/>
      <c r="F439" s="117"/>
      <c r="G439" s="117"/>
      <c r="H439" s="117"/>
      <c r="I439" s="117"/>
      <c r="J439" s="117"/>
      <c r="K439" s="117"/>
      <c r="L439" s="117"/>
    </row>
    <row r="440" spans="2:12">
      <c r="B440" s="116"/>
      <c r="C440" s="117"/>
      <c r="D440" s="117"/>
      <c r="E440" s="117"/>
      <c r="F440" s="117"/>
      <c r="G440" s="117"/>
      <c r="H440" s="117"/>
      <c r="I440" s="117"/>
      <c r="J440" s="117"/>
      <c r="K440" s="117"/>
      <c r="L440" s="117"/>
    </row>
    <row r="441" spans="2:12">
      <c r="B441" s="116"/>
      <c r="C441" s="117"/>
      <c r="D441" s="117"/>
      <c r="E441" s="117"/>
      <c r="F441" s="117"/>
      <c r="G441" s="117"/>
      <c r="H441" s="117"/>
      <c r="I441" s="117"/>
      <c r="J441" s="117"/>
      <c r="K441" s="117"/>
      <c r="L441" s="117"/>
    </row>
    <row r="442" spans="2:12">
      <c r="B442" s="116"/>
      <c r="C442" s="117"/>
      <c r="D442" s="117"/>
      <c r="E442" s="117"/>
      <c r="F442" s="117"/>
      <c r="G442" s="117"/>
      <c r="H442" s="117"/>
      <c r="I442" s="117"/>
      <c r="J442" s="117"/>
      <c r="K442" s="117"/>
      <c r="L442" s="117"/>
    </row>
    <row r="443" spans="2:12">
      <c r="B443" s="116"/>
      <c r="C443" s="117"/>
      <c r="D443" s="117"/>
      <c r="E443" s="117"/>
      <c r="F443" s="117"/>
      <c r="G443" s="117"/>
      <c r="H443" s="117"/>
      <c r="I443" s="117"/>
      <c r="J443" s="117"/>
      <c r="K443" s="117"/>
      <c r="L443" s="117"/>
    </row>
    <row r="444" spans="2:12">
      <c r="B444" s="116"/>
      <c r="C444" s="117"/>
      <c r="D444" s="117"/>
      <c r="E444" s="117"/>
      <c r="F444" s="117"/>
      <c r="G444" s="117"/>
      <c r="H444" s="117"/>
      <c r="I444" s="117"/>
      <c r="J444" s="117"/>
      <c r="K444" s="117"/>
      <c r="L444" s="117"/>
    </row>
    <row r="445" spans="2:12">
      <c r="B445" s="116"/>
      <c r="C445" s="117"/>
      <c r="D445" s="117"/>
      <c r="E445" s="117"/>
      <c r="F445" s="117"/>
      <c r="G445" s="117"/>
      <c r="H445" s="117"/>
      <c r="I445" s="117"/>
      <c r="J445" s="117"/>
      <c r="K445" s="117"/>
      <c r="L445" s="117"/>
    </row>
    <row r="446" spans="2:12">
      <c r="B446" s="116"/>
      <c r="C446" s="117"/>
      <c r="D446" s="117"/>
      <c r="E446" s="117"/>
      <c r="F446" s="117"/>
      <c r="G446" s="117"/>
      <c r="H446" s="117"/>
      <c r="I446" s="117"/>
      <c r="J446" s="117"/>
      <c r="K446" s="117"/>
      <c r="L446" s="117"/>
    </row>
    <row r="447" spans="2:12">
      <c r="B447" s="116"/>
      <c r="C447" s="117"/>
      <c r="D447" s="117"/>
      <c r="E447" s="117"/>
      <c r="F447" s="117"/>
      <c r="G447" s="117"/>
      <c r="H447" s="117"/>
      <c r="I447" s="117"/>
      <c r="J447" s="117"/>
      <c r="K447" s="117"/>
      <c r="L447" s="117"/>
    </row>
    <row r="448" spans="2:12">
      <c r="B448" s="116"/>
      <c r="C448" s="117"/>
      <c r="D448" s="117"/>
      <c r="E448" s="117"/>
      <c r="F448" s="117"/>
      <c r="G448" s="117"/>
      <c r="H448" s="117"/>
      <c r="I448" s="117"/>
      <c r="J448" s="117"/>
      <c r="K448" s="117"/>
      <c r="L448" s="117"/>
    </row>
    <row r="449" spans="2:12">
      <c r="B449" s="116"/>
      <c r="C449" s="117"/>
      <c r="D449" s="117"/>
      <c r="E449" s="117"/>
      <c r="F449" s="117"/>
      <c r="G449" s="117"/>
      <c r="H449" s="117"/>
      <c r="I449" s="117"/>
      <c r="J449" s="117"/>
      <c r="K449" s="117"/>
      <c r="L449" s="117"/>
    </row>
    <row r="450" spans="2:12">
      <c r="B450" s="116"/>
      <c r="C450" s="117"/>
      <c r="D450" s="117"/>
      <c r="E450" s="117"/>
      <c r="F450" s="117"/>
      <c r="G450" s="117"/>
      <c r="H450" s="117"/>
      <c r="I450" s="117"/>
      <c r="J450" s="117"/>
      <c r="K450" s="117"/>
      <c r="L450" s="117"/>
    </row>
    <row r="451" spans="2:12">
      <c r="B451" s="116"/>
      <c r="C451" s="117"/>
      <c r="D451" s="117"/>
      <c r="E451" s="117"/>
      <c r="F451" s="117"/>
      <c r="G451" s="117"/>
      <c r="H451" s="117"/>
      <c r="I451" s="117"/>
      <c r="J451" s="117"/>
      <c r="K451" s="117"/>
      <c r="L451" s="117"/>
    </row>
    <row r="452" spans="2:12">
      <c r="B452" s="116"/>
      <c r="C452" s="117"/>
      <c r="D452" s="117"/>
      <c r="E452" s="117"/>
      <c r="F452" s="117"/>
      <c r="G452" s="117"/>
      <c r="H452" s="117"/>
      <c r="I452" s="117"/>
      <c r="J452" s="117"/>
      <c r="K452" s="117"/>
      <c r="L452" s="117"/>
    </row>
    <row r="453" spans="2:12">
      <c r="B453" s="116"/>
      <c r="C453" s="117"/>
      <c r="D453" s="117"/>
      <c r="E453" s="117"/>
      <c r="F453" s="117"/>
      <c r="G453" s="117"/>
      <c r="H453" s="117"/>
      <c r="I453" s="117"/>
      <c r="J453" s="117"/>
      <c r="K453" s="117"/>
      <c r="L453" s="117"/>
    </row>
    <row r="454" spans="2:12">
      <c r="B454" s="116"/>
      <c r="C454" s="117"/>
      <c r="D454" s="117"/>
      <c r="E454" s="117"/>
      <c r="F454" s="117"/>
      <c r="G454" s="117"/>
      <c r="H454" s="117"/>
      <c r="I454" s="117"/>
      <c r="J454" s="117"/>
      <c r="K454" s="117"/>
      <c r="L454" s="117"/>
    </row>
    <row r="455" spans="2:12">
      <c r="B455" s="116"/>
      <c r="C455" s="117"/>
      <c r="D455" s="117"/>
      <c r="E455" s="117"/>
      <c r="F455" s="117"/>
      <c r="G455" s="117"/>
      <c r="H455" s="117"/>
      <c r="I455" s="117"/>
      <c r="J455" s="117"/>
      <c r="K455" s="117"/>
      <c r="L455" s="117"/>
    </row>
    <row r="456" spans="2:12">
      <c r="B456" s="116"/>
      <c r="C456" s="117"/>
      <c r="D456" s="117"/>
      <c r="E456" s="117"/>
      <c r="F456" s="117"/>
      <c r="G456" s="117"/>
      <c r="H456" s="117"/>
      <c r="I456" s="117"/>
      <c r="J456" s="117"/>
      <c r="K456" s="117"/>
      <c r="L456" s="117"/>
    </row>
    <row r="457" spans="2:12">
      <c r="B457" s="116"/>
      <c r="C457" s="117"/>
      <c r="D457" s="117"/>
      <c r="E457" s="117"/>
      <c r="F457" s="117"/>
      <c r="G457" s="117"/>
      <c r="H457" s="117"/>
      <c r="I457" s="117"/>
      <c r="J457" s="117"/>
      <c r="K457" s="117"/>
      <c r="L457" s="117"/>
    </row>
    <row r="458" spans="2:12">
      <c r="B458" s="116"/>
      <c r="C458" s="117"/>
      <c r="D458" s="117"/>
      <c r="E458" s="117"/>
      <c r="F458" s="117"/>
      <c r="G458" s="117"/>
      <c r="H458" s="117"/>
      <c r="I458" s="117"/>
      <c r="J458" s="117"/>
      <c r="K458" s="117"/>
      <c r="L458" s="117"/>
    </row>
    <row r="459" spans="2:12">
      <c r="B459" s="116"/>
      <c r="C459" s="117"/>
      <c r="D459" s="117"/>
      <c r="E459" s="117"/>
      <c r="F459" s="117"/>
      <c r="G459" s="117"/>
      <c r="H459" s="117"/>
      <c r="I459" s="117"/>
      <c r="J459" s="117"/>
      <c r="K459" s="117"/>
      <c r="L459" s="117"/>
    </row>
    <row r="460" spans="2:12">
      <c r="B460" s="116"/>
      <c r="C460" s="117"/>
      <c r="D460" s="117"/>
      <c r="E460" s="117"/>
      <c r="F460" s="117"/>
      <c r="G460" s="117"/>
      <c r="H460" s="117"/>
      <c r="I460" s="117"/>
      <c r="J460" s="117"/>
      <c r="K460" s="117"/>
      <c r="L460" s="117"/>
    </row>
    <row r="461" spans="2:12">
      <c r="B461" s="116"/>
      <c r="C461" s="117"/>
      <c r="D461" s="117"/>
      <c r="E461" s="117"/>
      <c r="F461" s="117"/>
      <c r="G461" s="117"/>
      <c r="H461" s="117"/>
      <c r="I461" s="117"/>
      <c r="J461" s="117"/>
      <c r="K461" s="117"/>
      <c r="L461" s="117"/>
    </row>
    <row r="462" spans="2:12">
      <c r="B462" s="116"/>
      <c r="C462" s="117"/>
      <c r="D462" s="117"/>
      <c r="E462" s="117"/>
      <c r="F462" s="117"/>
      <c r="G462" s="117"/>
      <c r="H462" s="117"/>
      <c r="I462" s="117"/>
      <c r="J462" s="117"/>
      <c r="K462" s="117"/>
      <c r="L462" s="117"/>
    </row>
    <row r="463" spans="2:12">
      <c r="B463" s="116"/>
      <c r="C463" s="117"/>
      <c r="D463" s="117"/>
      <c r="E463" s="117"/>
      <c r="F463" s="117"/>
      <c r="G463" s="117"/>
      <c r="H463" s="117"/>
      <c r="I463" s="117"/>
      <c r="J463" s="117"/>
      <c r="K463" s="117"/>
      <c r="L463" s="117"/>
    </row>
    <row r="464" spans="2:12">
      <c r="B464" s="116"/>
      <c r="C464" s="117"/>
      <c r="D464" s="117"/>
      <c r="E464" s="117"/>
      <c r="F464" s="117"/>
      <c r="G464" s="117"/>
      <c r="H464" s="117"/>
      <c r="I464" s="117"/>
      <c r="J464" s="117"/>
      <c r="K464" s="117"/>
      <c r="L464" s="117"/>
    </row>
    <row r="465" spans="2:12">
      <c r="B465" s="116"/>
      <c r="C465" s="117"/>
      <c r="D465" s="117"/>
      <c r="E465" s="117"/>
      <c r="F465" s="117"/>
      <c r="G465" s="117"/>
      <c r="H465" s="117"/>
      <c r="I465" s="117"/>
      <c r="J465" s="117"/>
      <c r="K465" s="117"/>
      <c r="L465" s="117"/>
    </row>
    <row r="466" spans="2:12">
      <c r="B466" s="116"/>
      <c r="C466" s="117"/>
      <c r="D466" s="117"/>
      <c r="E466" s="117"/>
      <c r="F466" s="117"/>
      <c r="G466" s="117"/>
      <c r="H466" s="117"/>
      <c r="I466" s="117"/>
      <c r="J466" s="117"/>
      <c r="K466" s="117"/>
      <c r="L466" s="117"/>
    </row>
    <row r="467" spans="2:12">
      <c r="B467" s="116"/>
      <c r="C467" s="117"/>
      <c r="D467" s="117"/>
      <c r="E467" s="117"/>
      <c r="F467" s="117"/>
      <c r="G467" s="117"/>
      <c r="H467" s="117"/>
      <c r="I467" s="117"/>
      <c r="J467" s="117"/>
      <c r="K467" s="117"/>
      <c r="L467" s="117"/>
    </row>
    <row r="468" spans="2:12">
      <c r="B468" s="116"/>
      <c r="C468" s="117"/>
      <c r="D468" s="117"/>
      <c r="E468" s="117"/>
      <c r="F468" s="117"/>
      <c r="G468" s="117"/>
      <c r="H468" s="117"/>
      <c r="I468" s="117"/>
      <c r="J468" s="117"/>
      <c r="K468" s="117"/>
      <c r="L468" s="117"/>
    </row>
    <row r="469" spans="2:12">
      <c r="B469" s="116"/>
      <c r="C469" s="117"/>
      <c r="D469" s="117"/>
      <c r="E469" s="117"/>
      <c r="F469" s="117"/>
      <c r="G469" s="117"/>
      <c r="H469" s="117"/>
      <c r="I469" s="117"/>
      <c r="J469" s="117"/>
      <c r="K469" s="117"/>
      <c r="L469" s="117"/>
    </row>
    <row r="470" spans="2:12">
      <c r="B470" s="116"/>
      <c r="C470" s="117"/>
      <c r="D470" s="117"/>
      <c r="E470" s="117"/>
      <c r="F470" s="117"/>
      <c r="G470" s="117"/>
      <c r="H470" s="117"/>
      <c r="I470" s="117"/>
      <c r="J470" s="117"/>
      <c r="K470" s="117"/>
      <c r="L470" s="117"/>
    </row>
    <row r="471" spans="2:12">
      <c r="B471" s="116"/>
      <c r="C471" s="117"/>
      <c r="D471" s="117"/>
      <c r="E471" s="117"/>
      <c r="F471" s="117"/>
      <c r="G471" s="117"/>
      <c r="H471" s="117"/>
      <c r="I471" s="117"/>
      <c r="J471" s="117"/>
      <c r="K471" s="117"/>
      <c r="L471" s="117"/>
    </row>
    <row r="472" spans="2:12">
      <c r="B472" s="116"/>
      <c r="C472" s="117"/>
      <c r="D472" s="117"/>
      <c r="E472" s="117"/>
      <c r="F472" s="117"/>
      <c r="G472" s="117"/>
      <c r="H472" s="117"/>
      <c r="I472" s="117"/>
      <c r="J472" s="117"/>
      <c r="K472" s="117"/>
      <c r="L472" s="117"/>
    </row>
    <row r="473" spans="2:12">
      <c r="B473" s="116"/>
      <c r="C473" s="117"/>
      <c r="D473" s="117"/>
      <c r="E473" s="117"/>
      <c r="F473" s="117"/>
      <c r="G473" s="117"/>
      <c r="H473" s="117"/>
      <c r="I473" s="117"/>
      <c r="J473" s="117"/>
      <c r="K473" s="117"/>
      <c r="L473" s="117"/>
    </row>
    <row r="474" spans="2:12">
      <c r="B474" s="116"/>
      <c r="C474" s="117"/>
      <c r="D474" s="117"/>
      <c r="E474" s="117"/>
      <c r="F474" s="117"/>
      <c r="G474" s="117"/>
      <c r="H474" s="117"/>
      <c r="I474" s="117"/>
      <c r="J474" s="117"/>
      <c r="K474" s="117"/>
      <c r="L474" s="117"/>
    </row>
    <row r="475" spans="2:12">
      <c r="B475" s="116"/>
      <c r="C475" s="117"/>
      <c r="D475" s="117"/>
      <c r="E475" s="117"/>
      <c r="F475" s="117"/>
      <c r="G475" s="117"/>
      <c r="H475" s="117"/>
      <c r="I475" s="117"/>
      <c r="J475" s="117"/>
      <c r="K475" s="117"/>
      <c r="L475" s="117"/>
    </row>
    <row r="476" spans="2:12">
      <c r="B476" s="116"/>
      <c r="C476" s="117"/>
      <c r="D476" s="117"/>
      <c r="E476" s="117"/>
      <c r="F476" s="117"/>
      <c r="G476" s="117"/>
      <c r="H476" s="117"/>
      <c r="I476" s="117"/>
      <c r="J476" s="117"/>
      <c r="K476" s="117"/>
      <c r="L476" s="117"/>
    </row>
    <row r="477" spans="2:12">
      <c r="B477" s="116"/>
      <c r="C477" s="117"/>
      <c r="D477" s="117"/>
      <c r="E477" s="117"/>
      <c r="F477" s="117"/>
      <c r="G477" s="117"/>
      <c r="H477" s="117"/>
      <c r="I477" s="117"/>
      <c r="J477" s="117"/>
      <c r="K477" s="117"/>
      <c r="L477" s="117"/>
    </row>
    <row r="478" spans="2:12">
      <c r="B478" s="116"/>
      <c r="C478" s="117"/>
      <c r="D478" s="117"/>
      <c r="E478" s="117"/>
      <c r="F478" s="117"/>
      <c r="G478" s="117"/>
      <c r="H478" s="117"/>
      <c r="I478" s="117"/>
      <c r="J478" s="117"/>
      <c r="K478" s="117"/>
      <c r="L478" s="117"/>
    </row>
    <row r="479" spans="2:12">
      <c r="B479" s="116"/>
      <c r="C479" s="117"/>
      <c r="D479" s="117"/>
      <c r="E479" s="117"/>
      <c r="F479" s="117"/>
      <c r="G479" s="117"/>
      <c r="H479" s="117"/>
      <c r="I479" s="117"/>
      <c r="J479" s="117"/>
      <c r="K479" s="117"/>
      <c r="L479" s="117"/>
    </row>
    <row r="480" spans="2:12">
      <c r="B480" s="116"/>
      <c r="C480" s="117"/>
      <c r="D480" s="117"/>
      <c r="E480" s="117"/>
      <c r="F480" s="117"/>
      <c r="G480" s="117"/>
      <c r="H480" s="117"/>
      <c r="I480" s="117"/>
      <c r="J480" s="117"/>
      <c r="K480" s="117"/>
      <c r="L480" s="117"/>
    </row>
    <row r="481" spans="2:12">
      <c r="B481" s="116"/>
      <c r="C481" s="117"/>
      <c r="D481" s="117"/>
      <c r="E481" s="117"/>
      <c r="F481" s="117"/>
      <c r="G481" s="117"/>
      <c r="H481" s="117"/>
      <c r="I481" s="117"/>
      <c r="J481" s="117"/>
      <c r="K481" s="117"/>
      <c r="L481" s="117"/>
    </row>
    <row r="482" spans="2:12">
      <c r="B482" s="116"/>
      <c r="C482" s="117"/>
      <c r="D482" s="117"/>
      <c r="E482" s="117"/>
      <c r="F482" s="117"/>
      <c r="G482" s="117"/>
      <c r="H482" s="117"/>
      <c r="I482" s="117"/>
      <c r="J482" s="117"/>
      <c r="K482" s="117"/>
      <c r="L482" s="117"/>
    </row>
    <row r="483" spans="2:12">
      <c r="B483" s="116"/>
      <c r="C483" s="117"/>
      <c r="D483" s="117"/>
      <c r="E483" s="117"/>
      <c r="F483" s="117"/>
      <c r="G483" s="117"/>
      <c r="H483" s="117"/>
      <c r="I483" s="117"/>
      <c r="J483" s="117"/>
      <c r="K483" s="117"/>
      <c r="L483" s="117"/>
    </row>
    <row r="484" spans="2:12">
      <c r="B484" s="116"/>
      <c r="C484" s="117"/>
      <c r="D484" s="117"/>
      <c r="E484" s="117"/>
      <c r="F484" s="117"/>
      <c r="G484" s="117"/>
      <c r="H484" s="117"/>
      <c r="I484" s="117"/>
      <c r="J484" s="117"/>
      <c r="K484" s="117"/>
      <c r="L484" s="117"/>
    </row>
    <row r="485" spans="2:12">
      <c r="B485" s="116"/>
      <c r="C485" s="117"/>
      <c r="D485" s="117"/>
      <c r="E485" s="117"/>
      <c r="F485" s="117"/>
      <c r="G485" s="117"/>
      <c r="H485" s="117"/>
      <c r="I485" s="117"/>
      <c r="J485" s="117"/>
      <c r="K485" s="117"/>
      <c r="L485" s="117"/>
    </row>
    <row r="486" spans="2:12">
      <c r="B486" s="116"/>
      <c r="C486" s="117"/>
      <c r="D486" s="117"/>
      <c r="E486" s="117"/>
      <c r="F486" s="117"/>
      <c r="G486" s="117"/>
      <c r="H486" s="117"/>
      <c r="I486" s="117"/>
      <c r="J486" s="117"/>
      <c r="K486" s="117"/>
      <c r="L486" s="117"/>
    </row>
    <row r="487" spans="2:12">
      <c r="B487" s="116"/>
      <c r="C487" s="117"/>
      <c r="D487" s="117"/>
      <c r="E487" s="117"/>
      <c r="F487" s="117"/>
      <c r="G487" s="117"/>
      <c r="H487" s="117"/>
      <c r="I487" s="117"/>
      <c r="J487" s="117"/>
      <c r="K487" s="117"/>
      <c r="L487" s="117"/>
    </row>
    <row r="488" spans="2:12">
      <c r="B488" s="116"/>
      <c r="C488" s="117"/>
      <c r="D488" s="117"/>
      <c r="E488" s="117"/>
      <c r="F488" s="117"/>
      <c r="G488" s="117"/>
      <c r="H488" s="117"/>
      <c r="I488" s="117"/>
      <c r="J488" s="117"/>
      <c r="K488" s="117"/>
      <c r="L488" s="117"/>
    </row>
    <row r="489" spans="2:12">
      <c r="B489" s="116"/>
      <c r="C489" s="117"/>
      <c r="D489" s="117"/>
      <c r="E489" s="117"/>
      <c r="F489" s="117"/>
      <c r="G489" s="117"/>
      <c r="H489" s="117"/>
      <c r="I489" s="117"/>
      <c r="J489" s="117"/>
      <c r="K489" s="117"/>
      <c r="L489" s="117"/>
    </row>
    <row r="490" spans="2:12">
      <c r="B490" s="116"/>
      <c r="C490" s="117"/>
      <c r="D490" s="117"/>
      <c r="E490" s="117"/>
      <c r="F490" s="117"/>
      <c r="G490" s="117"/>
      <c r="H490" s="117"/>
      <c r="I490" s="117"/>
      <c r="J490" s="117"/>
      <c r="K490" s="117"/>
      <c r="L490" s="117"/>
    </row>
    <row r="491" spans="2:12">
      <c r="B491" s="116"/>
      <c r="C491" s="117"/>
      <c r="D491" s="117"/>
      <c r="E491" s="117"/>
      <c r="F491" s="117"/>
      <c r="G491" s="117"/>
      <c r="H491" s="117"/>
      <c r="I491" s="117"/>
      <c r="J491" s="117"/>
      <c r="K491" s="117"/>
      <c r="L491" s="117"/>
    </row>
    <row r="492" spans="2:12">
      <c r="B492" s="116"/>
      <c r="C492" s="117"/>
      <c r="D492" s="117"/>
      <c r="E492" s="117"/>
      <c r="F492" s="117"/>
      <c r="G492" s="117"/>
      <c r="H492" s="117"/>
      <c r="I492" s="117"/>
      <c r="J492" s="117"/>
      <c r="K492" s="117"/>
      <c r="L492" s="117"/>
    </row>
    <row r="493" spans="2:12">
      <c r="B493" s="116"/>
      <c r="C493" s="117"/>
      <c r="D493" s="117"/>
      <c r="E493" s="117"/>
      <c r="F493" s="117"/>
      <c r="G493" s="117"/>
      <c r="H493" s="117"/>
      <c r="I493" s="117"/>
      <c r="J493" s="117"/>
      <c r="K493" s="117"/>
      <c r="L493" s="117"/>
    </row>
    <row r="494" spans="2:12">
      <c r="B494" s="116"/>
      <c r="C494" s="117"/>
      <c r="D494" s="117"/>
      <c r="E494" s="117"/>
      <c r="F494" s="117"/>
      <c r="G494" s="117"/>
      <c r="H494" s="117"/>
      <c r="I494" s="117"/>
      <c r="J494" s="117"/>
      <c r="K494" s="117"/>
      <c r="L494" s="117"/>
    </row>
    <row r="495" spans="2:12">
      <c r="B495" s="116"/>
      <c r="C495" s="117"/>
      <c r="D495" s="117"/>
      <c r="E495" s="117"/>
      <c r="F495" s="117"/>
      <c r="G495" s="117"/>
      <c r="H495" s="117"/>
      <c r="I495" s="117"/>
      <c r="J495" s="117"/>
      <c r="K495" s="117"/>
      <c r="L495" s="117"/>
    </row>
    <row r="496" spans="2:12">
      <c r="B496" s="116"/>
      <c r="C496" s="117"/>
      <c r="D496" s="117"/>
      <c r="E496" s="117"/>
      <c r="F496" s="117"/>
      <c r="G496" s="117"/>
      <c r="H496" s="117"/>
      <c r="I496" s="117"/>
      <c r="J496" s="117"/>
      <c r="K496" s="117"/>
      <c r="L496" s="117"/>
    </row>
    <row r="497" spans="2:12">
      <c r="B497" s="116"/>
      <c r="C497" s="117"/>
      <c r="D497" s="117"/>
      <c r="E497" s="117"/>
      <c r="F497" s="117"/>
      <c r="G497" s="117"/>
      <c r="H497" s="117"/>
      <c r="I497" s="117"/>
      <c r="J497" s="117"/>
      <c r="K497" s="117"/>
      <c r="L497" s="117"/>
    </row>
    <row r="498" spans="2:12">
      <c r="B498" s="116"/>
      <c r="C498" s="117"/>
      <c r="D498" s="117"/>
      <c r="E498" s="117"/>
      <c r="F498" s="117"/>
      <c r="G498" s="117"/>
      <c r="H498" s="117"/>
      <c r="I498" s="117"/>
      <c r="J498" s="117"/>
      <c r="K498" s="117"/>
      <c r="L498" s="117"/>
    </row>
    <row r="499" spans="2:12">
      <c r="B499" s="116"/>
      <c r="C499" s="117"/>
      <c r="D499" s="117"/>
      <c r="E499" s="117"/>
      <c r="F499" s="117"/>
      <c r="G499" s="117"/>
      <c r="H499" s="117"/>
      <c r="I499" s="117"/>
      <c r="J499" s="117"/>
      <c r="K499" s="117"/>
      <c r="L499" s="117"/>
    </row>
    <row r="500" spans="2:12">
      <c r="B500" s="116"/>
      <c r="C500" s="117"/>
      <c r="D500" s="117"/>
      <c r="E500" s="117"/>
      <c r="F500" s="117"/>
      <c r="G500" s="117"/>
      <c r="H500" s="117"/>
      <c r="I500" s="117"/>
      <c r="J500" s="117"/>
      <c r="K500" s="117"/>
      <c r="L500" s="117"/>
    </row>
    <row r="501" spans="2:12">
      <c r="B501" s="116"/>
      <c r="C501" s="117"/>
      <c r="D501" s="117"/>
      <c r="E501" s="117"/>
      <c r="F501" s="117"/>
      <c r="G501" s="117"/>
      <c r="H501" s="117"/>
      <c r="I501" s="117"/>
      <c r="J501" s="117"/>
      <c r="K501" s="117"/>
      <c r="L501" s="117"/>
    </row>
    <row r="502" spans="2:12">
      <c r="B502" s="116"/>
      <c r="C502" s="117"/>
      <c r="D502" s="117"/>
      <c r="E502" s="117"/>
      <c r="F502" s="117"/>
      <c r="G502" s="117"/>
      <c r="H502" s="117"/>
      <c r="I502" s="117"/>
      <c r="J502" s="117"/>
      <c r="K502" s="117"/>
      <c r="L502" s="117"/>
    </row>
    <row r="503" spans="2:12">
      <c r="B503" s="116"/>
      <c r="C503" s="117"/>
      <c r="D503" s="117"/>
      <c r="E503" s="117"/>
      <c r="F503" s="117"/>
      <c r="G503" s="117"/>
      <c r="H503" s="117"/>
      <c r="I503" s="117"/>
      <c r="J503" s="117"/>
      <c r="K503" s="117"/>
      <c r="L503" s="117"/>
    </row>
    <row r="504" spans="2:12">
      <c r="B504" s="116"/>
      <c r="C504" s="117"/>
      <c r="D504" s="117"/>
      <c r="E504" s="117"/>
      <c r="F504" s="117"/>
      <c r="G504" s="117"/>
      <c r="H504" s="117"/>
      <c r="I504" s="117"/>
      <c r="J504" s="117"/>
      <c r="K504" s="117"/>
      <c r="L504" s="117"/>
    </row>
    <row r="505" spans="2:12">
      <c r="B505" s="116"/>
      <c r="C505" s="117"/>
      <c r="D505" s="117"/>
      <c r="E505" s="117"/>
      <c r="F505" s="117"/>
      <c r="G505" s="117"/>
      <c r="H505" s="117"/>
      <c r="I505" s="117"/>
      <c r="J505" s="117"/>
      <c r="K505" s="117"/>
      <c r="L505" s="117"/>
    </row>
    <row r="506" spans="2:12">
      <c r="B506" s="116"/>
      <c r="C506" s="117"/>
      <c r="D506" s="117"/>
      <c r="E506" s="117"/>
      <c r="F506" s="117"/>
      <c r="G506" s="117"/>
      <c r="H506" s="117"/>
      <c r="I506" s="117"/>
      <c r="J506" s="117"/>
      <c r="K506" s="117"/>
      <c r="L506" s="117"/>
    </row>
    <row r="507" spans="2:12">
      <c r="B507" s="116"/>
      <c r="C507" s="117"/>
      <c r="D507" s="117"/>
      <c r="E507" s="117"/>
      <c r="F507" s="117"/>
      <c r="G507" s="117"/>
      <c r="H507" s="117"/>
      <c r="I507" s="117"/>
      <c r="J507" s="117"/>
      <c r="K507" s="117"/>
      <c r="L507" s="117"/>
    </row>
    <row r="508" spans="2:12">
      <c r="B508" s="116"/>
      <c r="C508" s="117"/>
      <c r="D508" s="117"/>
      <c r="E508" s="117"/>
      <c r="F508" s="117"/>
      <c r="G508" s="117"/>
      <c r="H508" s="117"/>
      <c r="I508" s="117"/>
      <c r="J508" s="117"/>
      <c r="K508" s="117"/>
      <c r="L508" s="117"/>
    </row>
    <row r="509" spans="2:12">
      <c r="B509" s="116"/>
      <c r="C509" s="117"/>
      <c r="D509" s="117"/>
      <c r="E509" s="117"/>
      <c r="F509" s="117"/>
      <c r="G509" s="117"/>
      <c r="H509" s="117"/>
      <c r="I509" s="117"/>
      <c r="J509" s="117"/>
      <c r="K509" s="117"/>
      <c r="L509" s="117"/>
    </row>
    <row r="510" spans="2:12">
      <c r="B510" s="116"/>
      <c r="C510" s="117"/>
      <c r="D510" s="117"/>
      <c r="E510" s="117"/>
      <c r="F510" s="117"/>
      <c r="G510" s="117"/>
      <c r="H510" s="117"/>
      <c r="I510" s="117"/>
      <c r="J510" s="117"/>
      <c r="K510" s="117"/>
      <c r="L510" s="117"/>
    </row>
    <row r="511" spans="2:12">
      <c r="B511" s="116"/>
      <c r="C511" s="117"/>
      <c r="D511" s="117"/>
      <c r="E511" s="117"/>
      <c r="F511" s="117"/>
      <c r="G511" s="117"/>
      <c r="H511" s="117"/>
      <c r="I511" s="117"/>
      <c r="J511" s="117"/>
      <c r="K511" s="117"/>
      <c r="L511" s="117"/>
    </row>
    <row r="512" spans="2:12">
      <c r="B512" s="116"/>
      <c r="C512" s="117"/>
      <c r="D512" s="117"/>
      <c r="E512" s="117"/>
      <c r="F512" s="117"/>
      <c r="G512" s="117"/>
      <c r="H512" s="117"/>
      <c r="I512" s="117"/>
      <c r="J512" s="117"/>
      <c r="K512" s="117"/>
      <c r="L512" s="117"/>
    </row>
    <row r="513" spans="2:12">
      <c r="B513" s="116"/>
      <c r="C513" s="117"/>
      <c r="D513" s="117"/>
      <c r="E513" s="117"/>
      <c r="F513" s="117"/>
      <c r="G513" s="117"/>
      <c r="H513" s="117"/>
      <c r="I513" s="117"/>
      <c r="J513" s="117"/>
      <c r="K513" s="117"/>
      <c r="L513" s="117"/>
    </row>
    <row r="514" spans="2:12">
      <c r="B514" s="116"/>
      <c r="C514" s="117"/>
      <c r="D514" s="117"/>
      <c r="E514" s="117"/>
      <c r="F514" s="117"/>
      <c r="G514" s="117"/>
      <c r="H514" s="117"/>
      <c r="I514" s="117"/>
      <c r="J514" s="117"/>
      <c r="K514" s="117"/>
      <c r="L514" s="117"/>
    </row>
    <row r="515" spans="2:12">
      <c r="B515" s="116"/>
      <c r="C515" s="117"/>
      <c r="D515" s="117"/>
      <c r="E515" s="117"/>
      <c r="F515" s="117"/>
      <c r="G515" s="117"/>
      <c r="H515" s="117"/>
      <c r="I515" s="117"/>
      <c r="J515" s="117"/>
      <c r="K515" s="117"/>
      <c r="L515" s="117"/>
    </row>
    <row r="516" spans="2:12">
      <c r="B516" s="116"/>
      <c r="C516" s="117"/>
      <c r="D516" s="117"/>
      <c r="E516" s="117"/>
      <c r="F516" s="117"/>
      <c r="G516" s="117"/>
      <c r="H516" s="117"/>
      <c r="I516" s="117"/>
      <c r="J516" s="117"/>
      <c r="K516" s="117"/>
      <c r="L516" s="117"/>
    </row>
    <row r="517" spans="2:12">
      <c r="B517" s="116"/>
      <c r="C517" s="117"/>
      <c r="D517" s="117"/>
      <c r="E517" s="117"/>
      <c r="F517" s="117"/>
      <c r="G517" s="117"/>
      <c r="H517" s="117"/>
      <c r="I517" s="117"/>
      <c r="J517" s="117"/>
      <c r="K517" s="117"/>
      <c r="L517" s="117"/>
    </row>
    <row r="518" spans="2:12">
      <c r="B518" s="116"/>
      <c r="C518" s="117"/>
      <c r="D518" s="117"/>
      <c r="E518" s="117"/>
      <c r="F518" s="117"/>
      <c r="G518" s="117"/>
      <c r="H518" s="117"/>
      <c r="I518" s="117"/>
      <c r="J518" s="117"/>
      <c r="K518" s="117"/>
      <c r="L518" s="117"/>
    </row>
    <row r="519" spans="2:12">
      <c r="B519" s="116"/>
      <c r="C519" s="117"/>
      <c r="D519" s="117"/>
      <c r="E519" s="117"/>
      <c r="F519" s="117"/>
      <c r="G519" s="117"/>
      <c r="H519" s="117"/>
      <c r="I519" s="117"/>
      <c r="J519" s="117"/>
      <c r="K519" s="117"/>
      <c r="L519" s="117"/>
    </row>
    <row r="520" spans="2:12">
      <c r="B520" s="116"/>
      <c r="C520" s="117"/>
      <c r="D520" s="117"/>
      <c r="E520" s="117"/>
      <c r="F520" s="117"/>
      <c r="G520" s="117"/>
      <c r="H520" s="117"/>
      <c r="I520" s="117"/>
      <c r="J520" s="117"/>
      <c r="K520" s="117"/>
      <c r="L520" s="117"/>
    </row>
    <row r="521" spans="2:12">
      <c r="B521" s="116"/>
      <c r="C521" s="117"/>
      <c r="D521" s="117"/>
      <c r="E521" s="117"/>
      <c r="F521" s="117"/>
      <c r="G521" s="117"/>
      <c r="H521" s="117"/>
      <c r="I521" s="117"/>
      <c r="J521" s="117"/>
      <c r="K521" s="117"/>
      <c r="L521" s="117"/>
    </row>
    <row r="522" spans="2:12">
      <c r="B522" s="116"/>
      <c r="C522" s="117"/>
      <c r="D522" s="117"/>
      <c r="E522" s="117"/>
      <c r="F522" s="117"/>
      <c r="G522" s="117"/>
      <c r="H522" s="117"/>
      <c r="I522" s="117"/>
      <c r="J522" s="117"/>
      <c r="K522" s="117"/>
      <c r="L522" s="117"/>
    </row>
    <row r="523" spans="2:12">
      <c r="B523" s="116"/>
      <c r="C523" s="117"/>
      <c r="D523" s="117"/>
      <c r="E523" s="117"/>
      <c r="F523" s="117"/>
      <c r="G523" s="117"/>
      <c r="H523" s="117"/>
      <c r="I523" s="117"/>
      <c r="J523" s="117"/>
      <c r="K523" s="117"/>
      <c r="L523" s="117"/>
    </row>
    <row r="524" spans="2:12">
      <c r="B524" s="116"/>
      <c r="C524" s="117"/>
      <c r="D524" s="117"/>
      <c r="E524" s="117"/>
      <c r="F524" s="117"/>
      <c r="G524" s="117"/>
      <c r="H524" s="117"/>
      <c r="I524" s="117"/>
      <c r="J524" s="117"/>
      <c r="K524" s="117"/>
      <c r="L524" s="117"/>
    </row>
    <row r="525" spans="2:12">
      <c r="B525" s="116"/>
      <c r="C525" s="117"/>
      <c r="D525" s="117"/>
      <c r="E525" s="117"/>
      <c r="F525" s="117"/>
      <c r="G525" s="117"/>
      <c r="H525" s="117"/>
      <c r="I525" s="117"/>
      <c r="J525" s="117"/>
      <c r="K525" s="117"/>
      <c r="L525" s="117"/>
    </row>
    <row r="526" spans="2:12">
      <c r="B526" s="116"/>
      <c r="C526" s="117"/>
      <c r="D526" s="117"/>
      <c r="E526" s="117"/>
      <c r="F526" s="117"/>
      <c r="G526" s="117"/>
      <c r="H526" s="117"/>
      <c r="I526" s="117"/>
      <c r="J526" s="117"/>
      <c r="K526" s="117"/>
      <c r="L526" s="117"/>
    </row>
    <row r="527" spans="2:12">
      <c r="B527" s="116"/>
      <c r="C527" s="117"/>
      <c r="D527" s="117"/>
      <c r="E527" s="117"/>
      <c r="F527" s="117"/>
      <c r="G527" s="117"/>
      <c r="H527" s="117"/>
      <c r="I527" s="117"/>
      <c r="J527" s="117"/>
      <c r="K527" s="117"/>
      <c r="L527" s="117"/>
    </row>
    <row r="528" spans="2:12">
      <c r="B528" s="116"/>
      <c r="C528" s="117"/>
      <c r="D528" s="117"/>
      <c r="E528" s="117"/>
      <c r="F528" s="117"/>
      <c r="G528" s="117"/>
      <c r="H528" s="117"/>
      <c r="I528" s="117"/>
      <c r="J528" s="117"/>
      <c r="K528" s="117"/>
      <c r="L528" s="117"/>
    </row>
    <row r="529" spans="2:12">
      <c r="B529" s="116"/>
      <c r="C529" s="117"/>
      <c r="D529" s="117"/>
      <c r="E529" s="117"/>
      <c r="F529" s="117"/>
      <c r="G529" s="117"/>
      <c r="H529" s="117"/>
      <c r="I529" s="117"/>
      <c r="J529" s="117"/>
      <c r="K529" s="117"/>
      <c r="L529" s="117"/>
    </row>
    <row r="530" spans="2:12">
      <c r="B530" s="116"/>
      <c r="C530" s="117"/>
      <c r="D530" s="117"/>
      <c r="E530" s="117"/>
      <c r="F530" s="117"/>
      <c r="G530" s="117"/>
      <c r="H530" s="117"/>
      <c r="I530" s="117"/>
      <c r="J530" s="117"/>
      <c r="K530" s="117"/>
      <c r="L530" s="117"/>
    </row>
    <row r="531" spans="2:12">
      <c r="B531" s="116"/>
      <c r="C531" s="117"/>
      <c r="D531" s="117"/>
      <c r="E531" s="117"/>
      <c r="F531" s="117"/>
      <c r="G531" s="117"/>
      <c r="H531" s="117"/>
      <c r="I531" s="117"/>
      <c r="J531" s="117"/>
      <c r="K531" s="117"/>
      <c r="L531" s="117"/>
    </row>
    <row r="532" spans="2:12">
      <c r="B532" s="116"/>
      <c r="C532" s="117"/>
      <c r="D532" s="117"/>
      <c r="E532" s="117"/>
      <c r="F532" s="117"/>
      <c r="G532" s="117"/>
      <c r="H532" s="117"/>
      <c r="I532" s="117"/>
      <c r="J532" s="117"/>
      <c r="K532" s="117"/>
      <c r="L532" s="117"/>
    </row>
    <row r="533" spans="2:12">
      <c r="B533" s="116"/>
      <c r="C533" s="117"/>
      <c r="D533" s="117"/>
      <c r="E533" s="117"/>
      <c r="F533" s="117"/>
      <c r="G533" s="117"/>
      <c r="H533" s="117"/>
      <c r="I533" s="117"/>
      <c r="J533" s="117"/>
      <c r="K533" s="117"/>
      <c r="L533" s="117"/>
    </row>
    <row r="534" spans="2:12">
      <c r="B534" s="116"/>
      <c r="C534" s="117"/>
      <c r="D534" s="117"/>
      <c r="E534" s="117"/>
      <c r="F534" s="117"/>
      <c r="G534" s="117"/>
      <c r="H534" s="117"/>
      <c r="I534" s="117"/>
      <c r="J534" s="117"/>
      <c r="K534" s="117"/>
      <c r="L534" s="117"/>
    </row>
    <row r="535" spans="2:12">
      <c r="B535" s="116"/>
      <c r="C535" s="117"/>
      <c r="D535" s="117"/>
      <c r="E535" s="117"/>
      <c r="F535" s="117"/>
      <c r="G535" s="117"/>
      <c r="H535" s="117"/>
      <c r="I535" s="117"/>
      <c r="J535" s="117"/>
      <c r="K535" s="117"/>
      <c r="L535" s="117"/>
    </row>
    <row r="536" spans="2:12">
      <c r="B536" s="116"/>
      <c r="C536" s="117"/>
      <c r="D536" s="117"/>
      <c r="E536" s="117"/>
      <c r="F536" s="117"/>
      <c r="G536" s="117"/>
      <c r="H536" s="117"/>
      <c r="I536" s="117"/>
      <c r="J536" s="117"/>
      <c r="K536" s="117"/>
      <c r="L536" s="117"/>
    </row>
    <row r="537" spans="2:12">
      <c r="B537" s="116"/>
      <c r="C537" s="117"/>
      <c r="D537" s="117"/>
      <c r="E537" s="117"/>
      <c r="F537" s="117"/>
      <c r="G537" s="117"/>
      <c r="H537" s="117"/>
      <c r="I537" s="117"/>
      <c r="J537" s="117"/>
      <c r="K537" s="117"/>
      <c r="L537" s="117"/>
    </row>
    <row r="538" spans="2:12">
      <c r="B538" s="116"/>
      <c r="C538" s="117"/>
      <c r="D538" s="117"/>
      <c r="E538" s="117"/>
      <c r="F538" s="117"/>
      <c r="G538" s="117"/>
      <c r="H538" s="117"/>
      <c r="I538" s="117"/>
      <c r="J538" s="117"/>
      <c r="K538" s="117"/>
      <c r="L538" s="117"/>
    </row>
    <row r="539" spans="2:12">
      <c r="B539" s="116"/>
      <c r="C539" s="117"/>
      <c r="D539" s="117"/>
      <c r="E539" s="117"/>
      <c r="F539" s="117"/>
      <c r="G539" s="117"/>
      <c r="H539" s="117"/>
      <c r="I539" s="117"/>
      <c r="J539" s="117"/>
      <c r="K539" s="117"/>
      <c r="L539" s="117"/>
    </row>
    <row r="540" spans="2:12">
      <c r="B540" s="116"/>
      <c r="C540" s="117"/>
      <c r="D540" s="117"/>
      <c r="E540" s="117"/>
      <c r="F540" s="117"/>
      <c r="G540" s="117"/>
      <c r="H540" s="117"/>
      <c r="I540" s="117"/>
      <c r="J540" s="117"/>
      <c r="K540" s="117"/>
      <c r="L540" s="117"/>
    </row>
    <row r="541" spans="2:12">
      <c r="B541" s="116"/>
      <c r="C541" s="117"/>
      <c r="D541" s="117"/>
      <c r="E541" s="117"/>
      <c r="F541" s="117"/>
      <c r="G541" s="117"/>
      <c r="H541" s="117"/>
      <c r="I541" s="117"/>
      <c r="J541" s="117"/>
      <c r="K541" s="117"/>
      <c r="L541" s="117"/>
    </row>
    <row r="542" spans="2:12">
      <c r="B542" s="116"/>
      <c r="C542" s="117"/>
      <c r="D542" s="117"/>
      <c r="E542" s="117"/>
      <c r="F542" s="117"/>
      <c r="G542" s="117"/>
      <c r="H542" s="117"/>
      <c r="I542" s="117"/>
      <c r="J542" s="117"/>
      <c r="K542" s="117"/>
      <c r="L542" s="117"/>
    </row>
    <row r="543" spans="2:12">
      <c r="B543" s="116"/>
      <c r="C543" s="117"/>
      <c r="D543" s="117"/>
      <c r="E543" s="117"/>
      <c r="F543" s="117"/>
      <c r="G543" s="117"/>
      <c r="H543" s="117"/>
      <c r="I543" s="117"/>
      <c r="J543" s="117"/>
      <c r="K543" s="117"/>
      <c r="L543" s="117"/>
    </row>
    <row r="544" spans="2:12">
      <c r="B544" s="116"/>
      <c r="C544" s="117"/>
      <c r="D544" s="117"/>
      <c r="E544" s="117"/>
      <c r="F544" s="117"/>
      <c r="G544" s="117"/>
      <c r="H544" s="117"/>
      <c r="I544" s="117"/>
      <c r="J544" s="117"/>
      <c r="K544" s="117"/>
      <c r="L544" s="117"/>
    </row>
    <row r="545" spans="2:12">
      <c r="B545" s="116"/>
      <c r="C545" s="117"/>
      <c r="D545" s="117"/>
      <c r="E545" s="117"/>
      <c r="F545" s="117"/>
      <c r="G545" s="117"/>
      <c r="H545" s="117"/>
      <c r="I545" s="117"/>
      <c r="J545" s="117"/>
      <c r="K545" s="117"/>
      <c r="L545" s="117"/>
    </row>
    <row r="546" spans="2:12">
      <c r="B546" s="116"/>
      <c r="C546" s="117"/>
      <c r="D546" s="117"/>
      <c r="E546" s="117"/>
      <c r="F546" s="117"/>
      <c r="G546" s="117"/>
      <c r="H546" s="117"/>
      <c r="I546" s="117"/>
      <c r="J546" s="117"/>
      <c r="K546" s="117"/>
      <c r="L546" s="117"/>
    </row>
    <row r="547" spans="2:12">
      <c r="B547" s="116"/>
      <c r="C547" s="117"/>
      <c r="D547" s="117"/>
      <c r="E547" s="117"/>
      <c r="F547" s="117"/>
      <c r="G547" s="117"/>
      <c r="H547" s="117"/>
      <c r="I547" s="117"/>
      <c r="J547" s="117"/>
      <c r="K547" s="117"/>
      <c r="L547" s="117"/>
    </row>
    <row r="548" spans="2:12">
      <c r="B548" s="116"/>
      <c r="C548" s="117"/>
      <c r="D548" s="117"/>
      <c r="E548" s="117"/>
      <c r="F548" s="117"/>
      <c r="G548" s="117"/>
      <c r="H548" s="117"/>
      <c r="I548" s="117"/>
      <c r="J548" s="117"/>
      <c r="K548" s="117"/>
      <c r="L548" s="117"/>
    </row>
    <row r="549" spans="2:12">
      <c r="B549" s="116"/>
      <c r="C549" s="117"/>
      <c r="D549" s="117"/>
      <c r="E549" s="117"/>
      <c r="F549" s="117"/>
      <c r="G549" s="117"/>
      <c r="H549" s="117"/>
      <c r="I549" s="117"/>
      <c r="J549" s="117"/>
      <c r="K549" s="117"/>
      <c r="L549" s="117"/>
    </row>
    <row r="550" spans="2:12">
      <c r="B550" s="116"/>
      <c r="C550" s="117"/>
      <c r="D550" s="117"/>
      <c r="E550" s="117"/>
      <c r="F550" s="117"/>
      <c r="G550" s="117"/>
      <c r="H550" s="117"/>
      <c r="I550" s="117"/>
      <c r="J550" s="117"/>
      <c r="K550" s="117"/>
      <c r="L550" s="117"/>
    </row>
    <row r="551" spans="2:12">
      <c r="B551" s="116"/>
      <c r="C551" s="117"/>
      <c r="D551" s="117"/>
      <c r="E551" s="117"/>
      <c r="F551" s="117"/>
      <c r="G551" s="117"/>
      <c r="H551" s="117"/>
      <c r="I551" s="117"/>
      <c r="J551" s="117"/>
      <c r="K551" s="117"/>
      <c r="L551" s="117"/>
    </row>
    <row r="552" spans="2:12">
      <c r="B552" s="116"/>
      <c r="C552" s="117"/>
      <c r="D552" s="117"/>
      <c r="E552" s="117"/>
      <c r="F552" s="117"/>
      <c r="G552" s="117"/>
      <c r="H552" s="117"/>
      <c r="I552" s="117"/>
      <c r="J552" s="117"/>
      <c r="K552" s="117"/>
      <c r="L552" s="117"/>
    </row>
    <row r="553" spans="2:12">
      <c r="B553" s="116"/>
      <c r="C553" s="117"/>
      <c r="D553" s="117"/>
      <c r="E553" s="117"/>
      <c r="F553" s="117"/>
      <c r="G553" s="117"/>
      <c r="H553" s="117"/>
      <c r="I553" s="117"/>
      <c r="J553" s="117"/>
      <c r="K553" s="117"/>
      <c r="L553" s="117"/>
    </row>
    <row r="554" spans="2:12">
      <c r="B554" s="116"/>
      <c r="C554" s="117"/>
      <c r="D554" s="117"/>
      <c r="E554" s="117"/>
      <c r="F554" s="117"/>
      <c r="G554" s="117"/>
      <c r="H554" s="117"/>
      <c r="I554" s="117"/>
      <c r="J554" s="117"/>
      <c r="K554" s="117"/>
      <c r="L554" s="117"/>
    </row>
    <row r="555" spans="2:12">
      <c r="B555" s="116"/>
      <c r="C555" s="117"/>
      <c r="D555" s="117"/>
      <c r="E555" s="117"/>
      <c r="F555" s="117"/>
      <c r="G555" s="117"/>
      <c r="H555" s="117"/>
      <c r="I555" s="117"/>
      <c r="J555" s="117"/>
      <c r="K555" s="117"/>
      <c r="L555" s="117"/>
    </row>
    <row r="556" spans="2:12">
      <c r="B556" s="116"/>
      <c r="C556" s="117"/>
      <c r="D556" s="117"/>
      <c r="E556" s="117"/>
      <c r="F556" s="117"/>
      <c r="G556" s="117"/>
      <c r="H556" s="117"/>
      <c r="I556" s="117"/>
      <c r="J556" s="117"/>
      <c r="K556" s="117"/>
      <c r="L556" s="117"/>
    </row>
    <row r="557" spans="2:12">
      <c r="B557" s="116"/>
      <c r="C557" s="117"/>
      <c r="D557" s="117"/>
      <c r="E557" s="117"/>
      <c r="F557" s="117"/>
      <c r="G557" s="117"/>
      <c r="H557" s="117"/>
      <c r="I557" s="117"/>
      <c r="J557" s="117"/>
      <c r="K557" s="117"/>
      <c r="L557" s="117"/>
    </row>
    <row r="558" spans="2:12">
      <c r="B558" s="116"/>
      <c r="C558" s="117"/>
      <c r="D558" s="117"/>
      <c r="E558" s="117"/>
      <c r="F558" s="117"/>
      <c r="G558" s="117"/>
      <c r="H558" s="117"/>
      <c r="I558" s="117"/>
      <c r="J558" s="117"/>
      <c r="K558" s="117"/>
      <c r="L558" s="117"/>
    </row>
    <row r="559" spans="2:12">
      <c r="B559" s="116"/>
      <c r="C559" s="117"/>
      <c r="D559" s="117"/>
      <c r="E559" s="117"/>
      <c r="F559" s="117"/>
      <c r="G559" s="117"/>
      <c r="H559" s="117"/>
      <c r="I559" s="117"/>
      <c r="J559" s="117"/>
      <c r="K559" s="117"/>
      <c r="L559" s="117"/>
    </row>
    <row r="560" spans="2:12">
      <c r="B560" s="116"/>
      <c r="C560" s="117"/>
      <c r="D560" s="117"/>
      <c r="E560" s="117"/>
      <c r="F560" s="117"/>
      <c r="G560" s="117"/>
      <c r="H560" s="117"/>
      <c r="I560" s="117"/>
      <c r="J560" s="117"/>
      <c r="K560" s="117"/>
      <c r="L560" s="117"/>
    </row>
    <row r="561" spans="2:12">
      <c r="B561" s="116"/>
      <c r="C561" s="117"/>
      <c r="D561" s="117"/>
      <c r="E561" s="117"/>
      <c r="F561" s="117"/>
      <c r="G561" s="117"/>
      <c r="H561" s="117"/>
      <c r="I561" s="117"/>
      <c r="J561" s="117"/>
      <c r="K561" s="117"/>
      <c r="L561" s="117"/>
    </row>
    <row r="562" spans="2:12">
      <c r="B562" s="116"/>
      <c r="C562" s="117"/>
      <c r="D562" s="117"/>
      <c r="E562" s="117"/>
      <c r="F562" s="117"/>
      <c r="G562" s="117"/>
      <c r="H562" s="117"/>
      <c r="I562" s="117"/>
      <c r="J562" s="117"/>
      <c r="K562" s="117"/>
      <c r="L562" s="117"/>
    </row>
    <row r="563" spans="2:12">
      <c r="B563" s="116"/>
      <c r="C563" s="117"/>
      <c r="D563" s="117"/>
      <c r="E563" s="117"/>
      <c r="F563" s="117"/>
      <c r="G563" s="117"/>
      <c r="H563" s="117"/>
      <c r="I563" s="117"/>
      <c r="J563" s="117"/>
      <c r="K563" s="117"/>
      <c r="L563" s="117"/>
    </row>
    <row r="564" spans="2:12">
      <c r="B564" s="116"/>
      <c r="C564" s="117"/>
      <c r="D564" s="117"/>
      <c r="E564" s="117"/>
      <c r="F564" s="117"/>
      <c r="G564" s="117"/>
      <c r="H564" s="117"/>
      <c r="I564" s="117"/>
      <c r="J564" s="117"/>
      <c r="K564" s="117"/>
      <c r="L564" s="117"/>
    </row>
    <row r="565" spans="2:12">
      <c r="B565" s="116"/>
      <c r="C565" s="117"/>
      <c r="D565" s="117"/>
      <c r="E565" s="117"/>
      <c r="F565" s="117"/>
      <c r="G565" s="117"/>
      <c r="H565" s="117"/>
      <c r="I565" s="117"/>
      <c r="J565" s="117"/>
      <c r="K565" s="117"/>
      <c r="L565" s="117"/>
    </row>
    <row r="566" spans="2:12">
      <c r="B566" s="116"/>
      <c r="C566" s="117"/>
      <c r="D566" s="117"/>
      <c r="E566" s="117"/>
      <c r="F566" s="117"/>
      <c r="G566" s="117"/>
      <c r="H566" s="117"/>
      <c r="I566" s="117"/>
      <c r="J566" s="117"/>
      <c r="K566" s="117"/>
      <c r="L566" s="117"/>
    </row>
    <row r="567" spans="2:12">
      <c r="B567" s="116"/>
      <c r="C567" s="117"/>
      <c r="D567" s="117"/>
      <c r="E567" s="117"/>
      <c r="F567" s="117"/>
      <c r="G567" s="117"/>
      <c r="H567" s="117"/>
      <c r="I567" s="117"/>
      <c r="J567" s="117"/>
      <c r="K567" s="117"/>
      <c r="L567" s="117"/>
    </row>
    <row r="568" spans="2:12">
      <c r="B568" s="116"/>
      <c r="C568" s="117"/>
      <c r="D568" s="117"/>
      <c r="E568" s="117"/>
      <c r="F568" s="117"/>
      <c r="G568" s="117"/>
      <c r="H568" s="117"/>
      <c r="I568" s="117"/>
      <c r="J568" s="117"/>
      <c r="K568" s="117"/>
      <c r="L568" s="117"/>
    </row>
    <row r="569" spans="2:12">
      <c r="B569" s="116"/>
      <c r="C569" s="117"/>
      <c r="D569" s="117"/>
      <c r="E569" s="117"/>
      <c r="F569" s="117"/>
      <c r="G569" s="117"/>
      <c r="H569" s="117"/>
      <c r="I569" s="117"/>
      <c r="J569" s="117"/>
      <c r="K569" s="117"/>
      <c r="L569" s="117"/>
    </row>
    <row r="570" spans="2:12">
      <c r="B570" s="116"/>
      <c r="C570" s="117"/>
      <c r="D570" s="117"/>
      <c r="E570" s="117"/>
      <c r="F570" s="117"/>
      <c r="G570" s="117"/>
      <c r="H570" s="117"/>
      <c r="I570" s="117"/>
      <c r="J570" s="117"/>
      <c r="K570" s="117"/>
      <c r="L570" s="117"/>
    </row>
    <row r="571" spans="2:12">
      <c r="C571" s="1"/>
      <c r="D571" s="1"/>
    </row>
    <row r="572" spans="2:12">
      <c r="C572" s="1"/>
      <c r="D572" s="1"/>
    </row>
    <row r="573" spans="2:12">
      <c r="C573" s="1"/>
      <c r="D573" s="1"/>
    </row>
    <row r="574" spans="2:12">
      <c r="C574" s="1"/>
      <c r="D574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גיליון19">
    <tabColor indexed="43"/>
    <pageSetUpPr fitToPage="1"/>
  </sheetPr>
  <dimension ref="B1:L530"/>
  <sheetViews>
    <sheetView rightToLeft="1" workbookViewId="0"/>
  </sheetViews>
  <sheetFormatPr defaultColWidth="9.140625" defaultRowHeight="18"/>
  <cols>
    <col min="1" max="1" width="6.28515625" style="1" customWidth="1"/>
    <col min="2" max="2" width="36" style="2" bestFit="1" customWidth="1"/>
    <col min="3" max="3" width="43.140625" style="2" customWidth="1"/>
    <col min="4" max="4" width="8.5703125" style="2" bestFit="1" customWidth="1"/>
    <col min="5" max="5" width="12" style="1" bestFit="1" customWidth="1"/>
    <col min="6" max="6" width="11.28515625" style="1" bestFit="1" customWidth="1"/>
    <col min="7" max="7" width="12" style="1" bestFit="1" customWidth="1"/>
    <col min="8" max="8" width="6.42578125" style="1" bestFit="1" customWidth="1"/>
    <col min="9" max="9" width="8" style="1" bestFit="1" customWidth="1"/>
    <col min="10" max="10" width="9.42578125" style="1" bestFit="1" customWidth="1"/>
    <col min="11" max="11" width="9.140625" style="1" bestFit="1" customWidth="1"/>
    <col min="12" max="12" width="11.5703125" style="1" customWidth="1"/>
    <col min="13" max="16384" width="9.140625" style="1"/>
  </cols>
  <sheetData>
    <row r="1" spans="2:12">
      <c r="B1" s="46" t="s">
        <v>142</v>
      </c>
      <c r="C1" s="67" t="s" vm="1">
        <v>224</v>
      </c>
    </row>
    <row r="2" spans="2:12">
      <c r="B2" s="46" t="s">
        <v>141</v>
      </c>
      <c r="C2" s="67" t="s">
        <v>225</v>
      </c>
    </row>
    <row r="3" spans="2:12">
      <c r="B3" s="46" t="s">
        <v>143</v>
      </c>
      <c r="C3" s="67" t="s">
        <v>226</v>
      </c>
    </row>
    <row r="4" spans="2:12">
      <c r="B4" s="46" t="s">
        <v>144</v>
      </c>
      <c r="C4" s="67">
        <v>2207</v>
      </c>
    </row>
    <row r="6" spans="2:12" ht="26.25" customHeight="1">
      <c r="B6" s="153" t="s">
        <v>170</v>
      </c>
      <c r="C6" s="154"/>
      <c r="D6" s="154"/>
      <c r="E6" s="154"/>
      <c r="F6" s="154"/>
      <c r="G6" s="154"/>
      <c r="H6" s="154"/>
      <c r="I6" s="154"/>
      <c r="J6" s="154"/>
      <c r="K6" s="154"/>
      <c r="L6" s="155"/>
    </row>
    <row r="7" spans="2:12" ht="26.25" customHeight="1">
      <c r="B7" s="153" t="s">
        <v>96</v>
      </c>
      <c r="C7" s="154"/>
      <c r="D7" s="154"/>
      <c r="E7" s="154"/>
      <c r="F7" s="154"/>
      <c r="G7" s="154"/>
      <c r="H7" s="154"/>
      <c r="I7" s="154"/>
      <c r="J7" s="154"/>
      <c r="K7" s="154"/>
      <c r="L7" s="155"/>
    </row>
    <row r="8" spans="2:12" s="3" customFormat="1" ht="63">
      <c r="B8" s="21" t="s">
        <v>112</v>
      </c>
      <c r="C8" s="29" t="s">
        <v>44</v>
      </c>
      <c r="D8" s="29" t="s">
        <v>63</v>
      </c>
      <c r="E8" s="29" t="s">
        <v>99</v>
      </c>
      <c r="F8" s="29" t="s">
        <v>100</v>
      </c>
      <c r="G8" s="29" t="s">
        <v>201</v>
      </c>
      <c r="H8" s="29" t="s">
        <v>200</v>
      </c>
      <c r="I8" s="29" t="s">
        <v>107</v>
      </c>
      <c r="J8" s="29" t="s">
        <v>57</v>
      </c>
      <c r="K8" s="29" t="s">
        <v>145</v>
      </c>
      <c r="L8" s="30" t="s">
        <v>147</v>
      </c>
    </row>
    <row r="9" spans="2:12" s="3" customFormat="1" ht="21" customHeight="1">
      <c r="B9" s="14"/>
      <c r="C9" s="15"/>
      <c r="D9" s="15"/>
      <c r="E9" s="15"/>
      <c r="F9" s="15" t="s">
        <v>21</v>
      </c>
      <c r="G9" s="15" t="s">
        <v>208</v>
      </c>
      <c r="H9" s="15"/>
      <c r="I9" s="15" t="s">
        <v>204</v>
      </c>
      <c r="J9" s="31" t="s">
        <v>19</v>
      </c>
      <c r="K9" s="31" t="s">
        <v>19</v>
      </c>
      <c r="L9" s="32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</row>
    <row r="11" spans="2:12" s="4" customFormat="1" ht="18" customHeight="1">
      <c r="B11" s="68" t="s">
        <v>49</v>
      </c>
      <c r="C11" s="69"/>
      <c r="D11" s="69"/>
      <c r="E11" s="69"/>
      <c r="F11" s="69"/>
      <c r="G11" s="76"/>
      <c r="H11" s="78"/>
      <c r="I11" s="76">
        <v>7.0200494840000003</v>
      </c>
      <c r="J11" s="69"/>
      <c r="K11" s="77">
        <f>IFERROR(I11/$I$11,0)</f>
        <v>1</v>
      </c>
      <c r="L11" s="77">
        <f>I11/'סכום נכסי הקרן'!$C$42</f>
        <v>2.2143949990898534E-6</v>
      </c>
    </row>
    <row r="12" spans="2:12" ht="19.5" customHeight="1">
      <c r="B12" s="92" t="s">
        <v>196</v>
      </c>
      <c r="C12" s="69"/>
      <c r="D12" s="69"/>
      <c r="E12" s="69"/>
      <c r="F12" s="69"/>
      <c r="G12" s="76"/>
      <c r="H12" s="78"/>
      <c r="I12" s="76">
        <v>7.0200494840000003</v>
      </c>
      <c r="J12" s="69"/>
      <c r="K12" s="77">
        <f t="shared" ref="K12:K19" si="0">IFERROR(I12/$I$11,0)</f>
        <v>1</v>
      </c>
      <c r="L12" s="77">
        <f>I12/'סכום נכסי הקרן'!$C$42</f>
        <v>2.2143949990898534E-6</v>
      </c>
    </row>
    <row r="13" spans="2:12">
      <c r="B13" s="72" t="s">
        <v>1844</v>
      </c>
      <c r="C13" s="69"/>
      <c r="D13" s="69"/>
      <c r="E13" s="69"/>
      <c r="F13" s="69"/>
      <c r="G13" s="76"/>
      <c r="H13" s="78"/>
      <c r="I13" s="76">
        <v>7.0200494840000003</v>
      </c>
      <c r="J13" s="69"/>
      <c r="K13" s="77">
        <f t="shared" si="0"/>
        <v>1</v>
      </c>
      <c r="L13" s="77">
        <f>I13/'סכום נכסי הקרן'!$C$42</f>
        <v>2.2143949990898534E-6</v>
      </c>
    </row>
    <row r="14" spans="2:12">
      <c r="B14" s="75" t="s">
        <v>1845</v>
      </c>
      <c r="C14" s="69" t="s">
        <v>1846</v>
      </c>
      <c r="D14" s="82" t="s">
        <v>471</v>
      </c>
      <c r="E14" s="82" t="s">
        <v>128</v>
      </c>
      <c r="F14" s="94">
        <v>45140</v>
      </c>
      <c r="G14" s="76">
        <v>-133618.51392</v>
      </c>
      <c r="H14" s="78">
        <v>2.6110000000000002</v>
      </c>
      <c r="I14" s="76">
        <v>-3.4887793980000006</v>
      </c>
      <c r="J14" s="69"/>
      <c r="K14" s="77">
        <f t="shared" si="0"/>
        <v>-0.49697361905376569</v>
      </c>
      <c r="L14" s="77">
        <f>I14/'סכום נכסי הקרן'!$C$42</f>
        <v>-1.1004958967122446E-6</v>
      </c>
    </row>
    <row r="15" spans="2:12">
      <c r="B15" s="75" t="s">
        <v>1847</v>
      </c>
      <c r="C15" s="69" t="s">
        <v>1848</v>
      </c>
      <c r="D15" s="82" t="s">
        <v>471</v>
      </c>
      <c r="E15" s="82" t="s">
        <v>128</v>
      </c>
      <c r="F15" s="94">
        <v>45140</v>
      </c>
      <c r="G15" s="76">
        <v>133618.51392</v>
      </c>
      <c r="H15" s="78">
        <v>7.4800000000000005E-2</v>
      </c>
      <c r="I15" s="76">
        <v>9.9946648000000013E-2</v>
      </c>
      <c r="J15" s="69"/>
      <c r="K15" s="77">
        <f t="shared" si="0"/>
        <v>1.4237313886148101E-2</v>
      </c>
      <c r="L15" s="77">
        <f>I15/'סכום נכסי הקרן'!$C$42</f>
        <v>3.1527036669958877E-8</v>
      </c>
    </row>
    <row r="16" spans="2:12" s="6" customFormat="1">
      <c r="B16" s="75" t="s">
        <v>1849</v>
      </c>
      <c r="C16" s="69" t="s">
        <v>1850</v>
      </c>
      <c r="D16" s="82" t="s">
        <v>471</v>
      </c>
      <c r="E16" s="82" t="s">
        <v>128</v>
      </c>
      <c r="F16" s="94">
        <v>45180</v>
      </c>
      <c r="G16" s="76">
        <v>445395.04640000011</v>
      </c>
      <c r="H16" s="78">
        <v>0.62319999999999998</v>
      </c>
      <c r="I16" s="76">
        <v>2.7757019290000002</v>
      </c>
      <c r="J16" s="69"/>
      <c r="K16" s="77">
        <f t="shared" si="0"/>
        <v>0.39539634803520141</v>
      </c>
      <c r="L16" s="77">
        <f>I16/'סכום נכסי הקרן'!$C$42</f>
        <v>8.7556369574754114E-7</v>
      </c>
    </row>
    <row r="17" spans="2:12" s="6" customFormat="1">
      <c r="B17" s="75" t="s">
        <v>1849</v>
      </c>
      <c r="C17" s="69" t="s">
        <v>1851</v>
      </c>
      <c r="D17" s="82" t="s">
        <v>471</v>
      </c>
      <c r="E17" s="82" t="s">
        <v>128</v>
      </c>
      <c r="F17" s="94">
        <v>45180</v>
      </c>
      <c r="G17" s="76">
        <v>445395.04640000011</v>
      </c>
      <c r="H17" s="78">
        <v>0.62319999999999998</v>
      </c>
      <c r="I17" s="76">
        <v>2.7757019290000002</v>
      </c>
      <c r="J17" s="69"/>
      <c r="K17" s="77">
        <f t="shared" si="0"/>
        <v>0.39539634803520141</v>
      </c>
      <c r="L17" s="77">
        <f>I17/'סכום נכסי הקרן'!$C$42</f>
        <v>8.7556369574754114E-7</v>
      </c>
    </row>
    <row r="18" spans="2:12" s="6" customFormat="1">
      <c r="B18" s="75" t="s">
        <v>1852</v>
      </c>
      <c r="C18" s="69" t="s">
        <v>1853</v>
      </c>
      <c r="D18" s="82" t="s">
        <v>471</v>
      </c>
      <c r="E18" s="82" t="s">
        <v>128</v>
      </c>
      <c r="F18" s="94">
        <v>45181</v>
      </c>
      <c r="G18" s="76">
        <v>445395.04640000011</v>
      </c>
      <c r="H18" s="78">
        <v>0.62319999999999998</v>
      </c>
      <c r="I18" s="76">
        <v>2.7757019290000002</v>
      </c>
      <c r="J18" s="69"/>
      <c r="K18" s="77">
        <f t="shared" si="0"/>
        <v>0.39539634803520141</v>
      </c>
      <c r="L18" s="77">
        <f>I18/'סכום נכסי הקרן'!$C$42</f>
        <v>8.7556369574754114E-7</v>
      </c>
    </row>
    <row r="19" spans="2:12">
      <c r="B19" s="75" t="s">
        <v>1852</v>
      </c>
      <c r="C19" s="69" t="s">
        <v>1854</v>
      </c>
      <c r="D19" s="82" t="s">
        <v>471</v>
      </c>
      <c r="E19" s="82" t="s">
        <v>128</v>
      </c>
      <c r="F19" s="94">
        <v>45182</v>
      </c>
      <c r="G19" s="76">
        <v>334046.28480000008</v>
      </c>
      <c r="H19" s="78">
        <v>0.62319999999999998</v>
      </c>
      <c r="I19" s="76">
        <v>2.0817764470000006</v>
      </c>
      <c r="J19" s="69"/>
      <c r="K19" s="77">
        <f t="shared" si="0"/>
        <v>0.2965472610620134</v>
      </c>
      <c r="L19" s="77">
        <f>I19/'סכום נכסי הקרן'!$C$42</f>
        <v>6.5667277188951568E-7</v>
      </c>
    </row>
    <row r="20" spans="2:12">
      <c r="B20" s="72"/>
      <c r="C20" s="69"/>
      <c r="D20" s="69"/>
      <c r="E20" s="69"/>
      <c r="F20" s="69"/>
      <c r="G20" s="76"/>
      <c r="H20" s="78"/>
      <c r="I20" s="69"/>
      <c r="J20" s="69"/>
      <c r="K20" s="77"/>
      <c r="L20" s="69"/>
    </row>
    <row r="21" spans="2:12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</row>
    <row r="22" spans="2:12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</row>
    <row r="23" spans="2:12">
      <c r="B23" s="126" t="s">
        <v>216</v>
      </c>
      <c r="C23" s="68"/>
      <c r="D23" s="68"/>
      <c r="E23" s="68"/>
      <c r="F23" s="68"/>
      <c r="G23" s="68"/>
      <c r="H23" s="68"/>
      <c r="I23" s="68"/>
      <c r="J23" s="68"/>
      <c r="K23" s="68"/>
      <c r="L23" s="68"/>
    </row>
    <row r="24" spans="2:12">
      <c r="B24" s="126" t="s">
        <v>108</v>
      </c>
      <c r="C24" s="68"/>
      <c r="D24" s="68"/>
      <c r="E24" s="68"/>
      <c r="F24" s="68"/>
      <c r="G24" s="68"/>
      <c r="H24" s="68"/>
      <c r="I24" s="68"/>
      <c r="J24" s="68"/>
      <c r="K24" s="68"/>
      <c r="L24" s="68"/>
    </row>
    <row r="25" spans="2:12">
      <c r="B25" s="126" t="s">
        <v>199</v>
      </c>
      <c r="C25" s="68"/>
      <c r="D25" s="68"/>
      <c r="E25" s="68"/>
      <c r="F25" s="68"/>
      <c r="G25" s="68"/>
      <c r="H25" s="68"/>
      <c r="I25" s="68"/>
      <c r="J25" s="68"/>
      <c r="K25" s="68"/>
      <c r="L25" s="68"/>
    </row>
    <row r="26" spans="2:12">
      <c r="B26" s="126" t="s">
        <v>207</v>
      </c>
      <c r="C26" s="68"/>
      <c r="D26" s="68"/>
      <c r="E26" s="68"/>
      <c r="F26" s="68"/>
      <c r="G26" s="68"/>
      <c r="H26" s="68"/>
      <c r="I26" s="68"/>
      <c r="J26" s="68"/>
      <c r="K26" s="68"/>
      <c r="L26" s="68"/>
    </row>
    <row r="27" spans="2:12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</row>
    <row r="28" spans="2:12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</row>
    <row r="29" spans="2:12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</row>
    <row r="30" spans="2:12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</row>
    <row r="31" spans="2:12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</row>
    <row r="32" spans="2:12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</row>
    <row r="33" spans="2:12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</row>
    <row r="34" spans="2:12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</row>
    <row r="35" spans="2:12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</row>
    <row r="36" spans="2:12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</row>
    <row r="37" spans="2:12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</row>
    <row r="38" spans="2:12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</row>
    <row r="39" spans="2:12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</row>
    <row r="40" spans="2:12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</row>
    <row r="41" spans="2:12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</row>
    <row r="42" spans="2:12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</row>
    <row r="43" spans="2:12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</row>
    <row r="44" spans="2:12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</row>
    <row r="45" spans="2:12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</row>
    <row r="46" spans="2:12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</row>
    <row r="47" spans="2:12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</row>
    <row r="48" spans="2:12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</row>
    <row r="49" spans="2:12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</row>
    <row r="50" spans="2:12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</row>
    <row r="51" spans="2:12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</row>
    <row r="52" spans="2:12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</row>
    <row r="53" spans="2:12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</row>
    <row r="54" spans="2:12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</row>
    <row r="55" spans="2:12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</row>
    <row r="56" spans="2:12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</row>
    <row r="57" spans="2:12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</row>
    <row r="58" spans="2:12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</row>
    <row r="59" spans="2:12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</row>
    <row r="60" spans="2:12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</row>
    <row r="61" spans="2:12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</row>
    <row r="62" spans="2:12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</row>
    <row r="63" spans="2:12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</row>
    <row r="64" spans="2:12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</row>
    <row r="65" spans="2:12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</row>
    <row r="66" spans="2:12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</row>
    <row r="67" spans="2:12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</row>
    <row r="68" spans="2:12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</row>
    <row r="69" spans="2:12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</row>
    <row r="70" spans="2:12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</row>
    <row r="71" spans="2:12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</row>
    <row r="72" spans="2:12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</row>
    <row r="73" spans="2:12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</row>
    <row r="74" spans="2:12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</row>
    <row r="75" spans="2:12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</row>
    <row r="76" spans="2:12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</row>
    <row r="77" spans="2:12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</row>
    <row r="78" spans="2:12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</row>
    <row r="79" spans="2:12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</row>
    <row r="80" spans="2:12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</row>
    <row r="81" spans="2:12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</row>
    <row r="82" spans="2:12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</row>
    <row r="83" spans="2:12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</row>
    <row r="84" spans="2:12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</row>
    <row r="85" spans="2:12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</row>
    <row r="86" spans="2:12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</row>
    <row r="87" spans="2:12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</row>
    <row r="88" spans="2:12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</row>
    <row r="89" spans="2:12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</row>
    <row r="90" spans="2:12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</row>
    <row r="91" spans="2:12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</row>
    <row r="92" spans="2:12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</row>
    <row r="93" spans="2:12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</row>
    <row r="94" spans="2:12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</row>
    <row r="95" spans="2:12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</row>
    <row r="96" spans="2:12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</row>
    <row r="97" spans="2:12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</row>
    <row r="98" spans="2:12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</row>
    <row r="99" spans="2:12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</row>
    <row r="100" spans="2:12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</row>
    <row r="101" spans="2:12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</row>
    <row r="102" spans="2:12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2:12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</row>
    <row r="104" spans="2:12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</row>
    <row r="105" spans="2:12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</row>
    <row r="106" spans="2:12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</row>
    <row r="107" spans="2:12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</row>
    <row r="108" spans="2:12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</row>
    <row r="109" spans="2:12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</row>
    <row r="110" spans="2:12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</row>
    <row r="111" spans="2:12"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</row>
    <row r="112" spans="2:12"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</row>
    <row r="113" spans="2:12"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</row>
    <row r="114" spans="2:12"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</row>
    <row r="115" spans="2:12"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</row>
    <row r="116" spans="2:12">
      <c r="B116" s="68"/>
      <c r="C116" s="68"/>
      <c r="D116" s="68"/>
      <c r="E116" s="68"/>
      <c r="F116" s="68"/>
      <c r="G116" s="68"/>
      <c r="H116" s="68"/>
      <c r="I116" s="68"/>
      <c r="J116" s="68"/>
      <c r="K116" s="68"/>
      <c r="L116" s="68"/>
    </row>
    <row r="117" spans="2:12">
      <c r="B117" s="68"/>
      <c r="C117" s="68"/>
      <c r="D117" s="68"/>
      <c r="E117" s="68"/>
      <c r="F117" s="68"/>
      <c r="G117" s="68"/>
      <c r="H117" s="68"/>
      <c r="I117" s="68"/>
      <c r="J117" s="68"/>
      <c r="K117" s="68"/>
      <c r="L117" s="68"/>
    </row>
    <row r="118" spans="2:12">
      <c r="B118" s="68"/>
      <c r="C118" s="68"/>
      <c r="D118" s="68"/>
      <c r="E118" s="68"/>
      <c r="F118" s="68"/>
      <c r="G118" s="68"/>
      <c r="H118" s="68"/>
      <c r="I118" s="68"/>
      <c r="J118" s="68"/>
      <c r="K118" s="68"/>
      <c r="L118" s="68"/>
    </row>
    <row r="119" spans="2:12">
      <c r="B119" s="68"/>
      <c r="C119" s="68"/>
      <c r="D119" s="68"/>
      <c r="E119" s="68"/>
      <c r="F119" s="68"/>
      <c r="G119" s="68"/>
      <c r="H119" s="68"/>
      <c r="I119" s="68"/>
      <c r="J119" s="68"/>
      <c r="K119" s="68"/>
      <c r="L119" s="68"/>
    </row>
    <row r="120" spans="2:12">
      <c r="B120" s="116"/>
      <c r="C120" s="117"/>
      <c r="D120" s="117"/>
      <c r="E120" s="117"/>
      <c r="F120" s="117"/>
      <c r="G120" s="117"/>
      <c r="H120" s="117"/>
      <c r="I120" s="117"/>
      <c r="J120" s="117"/>
      <c r="K120" s="117"/>
      <c r="L120" s="117"/>
    </row>
    <row r="121" spans="2:12">
      <c r="B121" s="116"/>
      <c r="C121" s="117"/>
      <c r="D121" s="117"/>
      <c r="E121" s="117"/>
      <c r="F121" s="117"/>
      <c r="G121" s="117"/>
      <c r="H121" s="117"/>
      <c r="I121" s="117"/>
      <c r="J121" s="117"/>
      <c r="K121" s="117"/>
      <c r="L121" s="117"/>
    </row>
    <row r="122" spans="2:12">
      <c r="B122" s="116"/>
      <c r="C122" s="117"/>
      <c r="D122" s="117"/>
      <c r="E122" s="117"/>
      <c r="F122" s="117"/>
      <c r="G122" s="117"/>
      <c r="H122" s="117"/>
      <c r="I122" s="117"/>
      <c r="J122" s="117"/>
      <c r="K122" s="117"/>
      <c r="L122" s="117"/>
    </row>
    <row r="123" spans="2:12">
      <c r="B123" s="116"/>
      <c r="C123" s="117"/>
      <c r="D123" s="117"/>
      <c r="E123" s="117"/>
      <c r="F123" s="117"/>
      <c r="G123" s="117"/>
      <c r="H123" s="117"/>
      <c r="I123" s="117"/>
      <c r="J123" s="117"/>
      <c r="K123" s="117"/>
      <c r="L123" s="117"/>
    </row>
    <row r="124" spans="2:12">
      <c r="B124" s="116"/>
      <c r="C124" s="117"/>
      <c r="D124" s="117"/>
      <c r="E124" s="117"/>
      <c r="F124" s="117"/>
      <c r="G124" s="117"/>
      <c r="H124" s="117"/>
      <c r="I124" s="117"/>
      <c r="J124" s="117"/>
      <c r="K124" s="117"/>
      <c r="L124" s="117"/>
    </row>
    <row r="125" spans="2:12">
      <c r="B125" s="116"/>
      <c r="C125" s="117"/>
      <c r="D125" s="117"/>
      <c r="E125" s="117"/>
      <c r="F125" s="117"/>
      <c r="G125" s="117"/>
      <c r="H125" s="117"/>
      <c r="I125" s="117"/>
      <c r="J125" s="117"/>
      <c r="K125" s="117"/>
      <c r="L125" s="117"/>
    </row>
    <row r="126" spans="2:12">
      <c r="B126" s="116"/>
      <c r="C126" s="117"/>
      <c r="D126" s="117"/>
      <c r="E126" s="117"/>
      <c r="F126" s="117"/>
      <c r="G126" s="117"/>
      <c r="H126" s="117"/>
      <c r="I126" s="117"/>
      <c r="J126" s="117"/>
      <c r="K126" s="117"/>
      <c r="L126" s="117"/>
    </row>
    <row r="127" spans="2:12">
      <c r="B127" s="116"/>
      <c r="C127" s="117"/>
      <c r="D127" s="117"/>
      <c r="E127" s="117"/>
      <c r="F127" s="117"/>
      <c r="G127" s="117"/>
      <c r="H127" s="117"/>
      <c r="I127" s="117"/>
      <c r="J127" s="117"/>
      <c r="K127" s="117"/>
      <c r="L127" s="117"/>
    </row>
    <row r="128" spans="2:12">
      <c r="B128" s="116"/>
      <c r="C128" s="117"/>
      <c r="D128" s="117"/>
      <c r="E128" s="117"/>
      <c r="F128" s="117"/>
      <c r="G128" s="117"/>
      <c r="H128" s="117"/>
      <c r="I128" s="117"/>
      <c r="J128" s="117"/>
      <c r="K128" s="117"/>
      <c r="L128" s="117"/>
    </row>
    <row r="129" spans="2:12">
      <c r="B129" s="116"/>
      <c r="C129" s="117"/>
      <c r="D129" s="117"/>
      <c r="E129" s="117"/>
      <c r="F129" s="117"/>
      <c r="G129" s="117"/>
      <c r="H129" s="117"/>
      <c r="I129" s="117"/>
      <c r="J129" s="117"/>
      <c r="K129" s="117"/>
      <c r="L129" s="117"/>
    </row>
    <row r="130" spans="2:12">
      <c r="B130" s="116"/>
      <c r="C130" s="117"/>
      <c r="D130" s="117"/>
      <c r="E130" s="117"/>
      <c r="F130" s="117"/>
      <c r="G130" s="117"/>
      <c r="H130" s="117"/>
      <c r="I130" s="117"/>
      <c r="J130" s="117"/>
      <c r="K130" s="117"/>
      <c r="L130" s="117"/>
    </row>
    <row r="131" spans="2:12">
      <c r="B131" s="116"/>
      <c r="C131" s="117"/>
      <c r="D131" s="117"/>
      <c r="E131" s="117"/>
      <c r="F131" s="117"/>
      <c r="G131" s="117"/>
      <c r="H131" s="117"/>
      <c r="I131" s="117"/>
      <c r="J131" s="117"/>
      <c r="K131" s="117"/>
      <c r="L131" s="117"/>
    </row>
    <row r="132" spans="2:12">
      <c r="B132" s="116"/>
      <c r="C132" s="117"/>
      <c r="D132" s="117"/>
      <c r="E132" s="117"/>
      <c r="F132" s="117"/>
      <c r="G132" s="117"/>
      <c r="H132" s="117"/>
      <c r="I132" s="117"/>
      <c r="J132" s="117"/>
      <c r="K132" s="117"/>
      <c r="L132" s="117"/>
    </row>
    <row r="133" spans="2:12">
      <c r="B133" s="116"/>
      <c r="C133" s="117"/>
      <c r="D133" s="117"/>
      <c r="E133" s="117"/>
      <c r="F133" s="117"/>
      <c r="G133" s="117"/>
      <c r="H133" s="117"/>
      <c r="I133" s="117"/>
      <c r="J133" s="117"/>
      <c r="K133" s="117"/>
      <c r="L133" s="117"/>
    </row>
    <row r="134" spans="2:12">
      <c r="B134" s="116"/>
      <c r="C134" s="117"/>
      <c r="D134" s="117"/>
      <c r="E134" s="117"/>
      <c r="F134" s="117"/>
      <c r="G134" s="117"/>
      <c r="H134" s="117"/>
      <c r="I134" s="117"/>
      <c r="J134" s="117"/>
      <c r="K134" s="117"/>
      <c r="L134" s="117"/>
    </row>
    <row r="135" spans="2:12">
      <c r="B135" s="116"/>
      <c r="C135" s="117"/>
      <c r="D135" s="117"/>
      <c r="E135" s="117"/>
      <c r="F135" s="117"/>
      <c r="G135" s="117"/>
      <c r="H135" s="117"/>
      <c r="I135" s="117"/>
      <c r="J135" s="117"/>
      <c r="K135" s="117"/>
      <c r="L135" s="117"/>
    </row>
    <row r="136" spans="2:12">
      <c r="B136" s="116"/>
      <c r="C136" s="117"/>
      <c r="D136" s="117"/>
      <c r="E136" s="117"/>
      <c r="F136" s="117"/>
      <c r="G136" s="117"/>
      <c r="H136" s="117"/>
      <c r="I136" s="117"/>
      <c r="J136" s="117"/>
      <c r="K136" s="117"/>
      <c r="L136" s="117"/>
    </row>
    <row r="137" spans="2:12">
      <c r="B137" s="116"/>
      <c r="C137" s="117"/>
      <c r="D137" s="117"/>
      <c r="E137" s="117"/>
      <c r="F137" s="117"/>
      <c r="G137" s="117"/>
      <c r="H137" s="117"/>
      <c r="I137" s="117"/>
      <c r="J137" s="117"/>
      <c r="K137" s="117"/>
      <c r="L137" s="117"/>
    </row>
    <row r="138" spans="2:12">
      <c r="B138" s="116"/>
      <c r="C138" s="117"/>
      <c r="D138" s="117"/>
      <c r="E138" s="117"/>
      <c r="F138" s="117"/>
      <c r="G138" s="117"/>
      <c r="H138" s="117"/>
      <c r="I138" s="117"/>
      <c r="J138" s="117"/>
      <c r="K138" s="117"/>
      <c r="L138" s="117"/>
    </row>
    <row r="139" spans="2:12">
      <c r="B139" s="116"/>
      <c r="C139" s="117"/>
      <c r="D139" s="117"/>
      <c r="E139" s="117"/>
      <c r="F139" s="117"/>
      <c r="G139" s="117"/>
      <c r="H139" s="117"/>
      <c r="I139" s="117"/>
      <c r="J139" s="117"/>
      <c r="K139" s="117"/>
      <c r="L139" s="117"/>
    </row>
    <row r="140" spans="2:12">
      <c r="B140" s="116"/>
      <c r="C140" s="117"/>
      <c r="D140" s="117"/>
      <c r="E140" s="117"/>
      <c r="F140" s="117"/>
      <c r="G140" s="117"/>
      <c r="H140" s="117"/>
      <c r="I140" s="117"/>
      <c r="J140" s="117"/>
      <c r="K140" s="117"/>
      <c r="L140" s="117"/>
    </row>
    <row r="141" spans="2:12">
      <c r="B141" s="116"/>
      <c r="C141" s="117"/>
      <c r="D141" s="117"/>
      <c r="E141" s="117"/>
      <c r="F141" s="117"/>
      <c r="G141" s="117"/>
      <c r="H141" s="117"/>
      <c r="I141" s="117"/>
      <c r="J141" s="117"/>
      <c r="K141" s="117"/>
      <c r="L141" s="117"/>
    </row>
    <row r="142" spans="2:12">
      <c r="B142" s="116"/>
      <c r="C142" s="117"/>
      <c r="D142" s="117"/>
      <c r="E142" s="117"/>
      <c r="F142" s="117"/>
      <c r="G142" s="117"/>
      <c r="H142" s="117"/>
      <c r="I142" s="117"/>
      <c r="J142" s="117"/>
      <c r="K142" s="117"/>
      <c r="L142" s="117"/>
    </row>
    <row r="143" spans="2:12">
      <c r="B143" s="116"/>
      <c r="C143" s="117"/>
      <c r="D143" s="117"/>
      <c r="E143" s="117"/>
      <c r="F143" s="117"/>
      <c r="G143" s="117"/>
      <c r="H143" s="117"/>
      <c r="I143" s="117"/>
      <c r="J143" s="117"/>
      <c r="K143" s="117"/>
      <c r="L143" s="117"/>
    </row>
    <row r="144" spans="2:12">
      <c r="B144" s="116"/>
      <c r="C144" s="117"/>
      <c r="D144" s="117"/>
      <c r="E144" s="117"/>
      <c r="F144" s="117"/>
      <c r="G144" s="117"/>
      <c r="H144" s="117"/>
      <c r="I144" s="117"/>
      <c r="J144" s="117"/>
      <c r="K144" s="117"/>
      <c r="L144" s="117"/>
    </row>
    <row r="145" spans="2:12">
      <c r="B145" s="116"/>
      <c r="C145" s="117"/>
      <c r="D145" s="117"/>
      <c r="E145" s="117"/>
      <c r="F145" s="117"/>
      <c r="G145" s="117"/>
      <c r="H145" s="117"/>
      <c r="I145" s="117"/>
      <c r="J145" s="117"/>
      <c r="K145" s="117"/>
      <c r="L145" s="117"/>
    </row>
    <row r="146" spans="2:12">
      <c r="B146" s="116"/>
      <c r="C146" s="117"/>
      <c r="D146" s="117"/>
      <c r="E146" s="117"/>
      <c r="F146" s="117"/>
      <c r="G146" s="117"/>
      <c r="H146" s="117"/>
      <c r="I146" s="117"/>
      <c r="J146" s="117"/>
      <c r="K146" s="117"/>
      <c r="L146" s="117"/>
    </row>
    <row r="147" spans="2:12">
      <c r="B147" s="116"/>
      <c r="C147" s="117"/>
      <c r="D147" s="117"/>
      <c r="E147" s="117"/>
      <c r="F147" s="117"/>
      <c r="G147" s="117"/>
      <c r="H147" s="117"/>
      <c r="I147" s="117"/>
      <c r="J147" s="117"/>
      <c r="K147" s="117"/>
      <c r="L147" s="117"/>
    </row>
    <row r="148" spans="2:12">
      <c r="B148" s="116"/>
      <c r="C148" s="117"/>
      <c r="D148" s="117"/>
      <c r="E148" s="117"/>
      <c r="F148" s="117"/>
      <c r="G148" s="117"/>
      <c r="H148" s="117"/>
      <c r="I148" s="117"/>
      <c r="J148" s="117"/>
      <c r="K148" s="117"/>
      <c r="L148" s="117"/>
    </row>
    <row r="149" spans="2:12">
      <c r="B149" s="116"/>
      <c r="C149" s="117"/>
      <c r="D149" s="117"/>
      <c r="E149" s="117"/>
      <c r="F149" s="117"/>
      <c r="G149" s="117"/>
      <c r="H149" s="117"/>
      <c r="I149" s="117"/>
      <c r="J149" s="117"/>
      <c r="K149" s="117"/>
      <c r="L149" s="117"/>
    </row>
    <row r="150" spans="2:12">
      <c r="B150" s="116"/>
      <c r="C150" s="117"/>
      <c r="D150" s="117"/>
      <c r="E150" s="117"/>
      <c r="F150" s="117"/>
      <c r="G150" s="117"/>
      <c r="H150" s="117"/>
      <c r="I150" s="117"/>
      <c r="J150" s="117"/>
      <c r="K150" s="117"/>
      <c r="L150" s="117"/>
    </row>
    <row r="151" spans="2:12">
      <c r="B151" s="116"/>
      <c r="C151" s="117"/>
      <c r="D151" s="117"/>
      <c r="E151" s="117"/>
      <c r="F151" s="117"/>
      <c r="G151" s="117"/>
      <c r="H151" s="117"/>
      <c r="I151" s="117"/>
      <c r="J151" s="117"/>
      <c r="K151" s="117"/>
      <c r="L151" s="117"/>
    </row>
    <row r="152" spans="2:12">
      <c r="B152" s="116"/>
      <c r="C152" s="117"/>
      <c r="D152" s="117"/>
      <c r="E152" s="117"/>
      <c r="F152" s="117"/>
      <c r="G152" s="117"/>
      <c r="H152" s="117"/>
      <c r="I152" s="117"/>
      <c r="J152" s="117"/>
      <c r="K152" s="117"/>
      <c r="L152" s="117"/>
    </row>
    <row r="153" spans="2:12">
      <c r="B153" s="116"/>
      <c r="C153" s="117"/>
      <c r="D153" s="117"/>
      <c r="E153" s="117"/>
      <c r="F153" s="117"/>
      <c r="G153" s="117"/>
      <c r="H153" s="117"/>
      <c r="I153" s="117"/>
      <c r="J153" s="117"/>
      <c r="K153" s="117"/>
      <c r="L153" s="117"/>
    </row>
    <row r="154" spans="2:12">
      <c r="B154" s="116"/>
      <c r="C154" s="117"/>
      <c r="D154" s="117"/>
      <c r="E154" s="117"/>
      <c r="F154" s="117"/>
      <c r="G154" s="117"/>
      <c r="H154" s="117"/>
      <c r="I154" s="117"/>
      <c r="J154" s="117"/>
      <c r="K154" s="117"/>
      <c r="L154" s="117"/>
    </row>
    <row r="155" spans="2:12">
      <c r="B155" s="116"/>
      <c r="C155" s="117"/>
      <c r="D155" s="117"/>
      <c r="E155" s="117"/>
      <c r="F155" s="117"/>
      <c r="G155" s="117"/>
      <c r="H155" s="117"/>
      <c r="I155" s="117"/>
      <c r="J155" s="117"/>
      <c r="K155" s="117"/>
      <c r="L155" s="117"/>
    </row>
    <row r="156" spans="2:12">
      <c r="B156" s="116"/>
      <c r="C156" s="117"/>
      <c r="D156" s="117"/>
      <c r="E156" s="117"/>
      <c r="F156" s="117"/>
      <c r="G156" s="117"/>
      <c r="H156" s="117"/>
      <c r="I156" s="117"/>
      <c r="J156" s="117"/>
      <c r="K156" s="117"/>
      <c r="L156" s="117"/>
    </row>
    <row r="157" spans="2:12">
      <c r="B157" s="116"/>
      <c r="C157" s="117"/>
      <c r="D157" s="117"/>
      <c r="E157" s="117"/>
      <c r="F157" s="117"/>
      <c r="G157" s="117"/>
      <c r="H157" s="117"/>
      <c r="I157" s="117"/>
      <c r="J157" s="117"/>
      <c r="K157" s="117"/>
      <c r="L157" s="117"/>
    </row>
    <row r="158" spans="2:12">
      <c r="B158" s="116"/>
      <c r="C158" s="117"/>
      <c r="D158" s="117"/>
      <c r="E158" s="117"/>
      <c r="F158" s="117"/>
      <c r="G158" s="117"/>
      <c r="H158" s="117"/>
      <c r="I158" s="117"/>
      <c r="J158" s="117"/>
      <c r="K158" s="117"/>
      <c r="L158" s="117"/>
    </row>
    <row r="159" spans="2:12">
      <c r="B159" s="116"/>
      <c r="C159" s="117"/>
      <c r="D159" s="117"/>
      <c r="E159" s="117"/>
      <c r="F159" s="117"/>
      <c r="G159" s="117"/>
      <c r="H159" s="117"/>
      <c r="I159" s="117"/>
      <c r="J159" s="117"/>
      <c r="K159" s="117"/>
      <c r="L159" s="117"/>
    </row>
    <row r="160" spans="2:12">
      <c r="B160" s="116"/>
      <c r="C160" s="117"/>
      <c r="D160" s="117"/>
      <c r="E160" s="117"/>
      <c r="F160" s="117"/>
      <c r="G160" s="117"/>
      <c r="H160" s="117"/>
      <c r="I160" s="117"/>
      <c r="J160" s="117"/>
      <c r="K160" s="117"/>
      <c r="L160" s="117"/>
    </row>
    <row r="161" spans="2:12">
      <c r="B161" s="116"/>
      <c r="C161" s="117"/>
      <c r="D161" s="117"/>
      <c r="E161" s="117"/>
      <c r="F161" s="117"/>
      <c r="G161" s="117"/>
      <c r="H161" s="117"/>
      <c r="I161" s="117"/>
      <c r="J161" s="117"/>
      <c r="K161" s="117"/>
      <c r="L161" s="117"/>
    </row>
    <row r="162" spans="2:12">
      <c r="B162" s="116"/>
      <c r="C162" s="117"/>
      <c r="D162" s="117"/>
      <c r="E162" s="117"/>
      <c r="F162" s="117"/>
      <c r="G162" s="117"/>
      <c r="H162" s="117"/>
      <c r="I162" s="117"/>
      <c r="J162" s="117"/>
      <c r="K162" s="117"/>
      <c r="L162" s="117"/>
    </row>
    <row r="163" spans="2:12">
      <c r="B163" s="116"/>
      <c r="C163" s="117"/>
      <c r="D163" s="117"/>
      <c r="E163" s="117"/>
      <c r="F163" s="117"/>
      <c r="G163" s="117"/>
      <c r="H163" s="117"/>
      <c r="I163" s="117"/>
      <c r="J163" s="117"/>
      <c r="K163" s="117"/>
      <c r="L163" s="117"/>
    </row>
    <row r="164" spans="2:12">
      <c r="B164" s="116"/>
      <c r="C164" s="117"/>
      <c r="D164" s="117"/>
      <c r="E164" s="117"/>
      <c r="F164" s="117"/>
      <c r="G164" s="117"/>
      <c r="H164" s="117"/>
      <c r="I164" s="117"/>
      <c r="J164" s="117"/>
      <c r="K164" s="117"/>
      <c r="L164" s="117"/>
    </row>
    <row r="165" spans="2:12">
      <c r="B165" s="116"/>
      <c r="C165" s="117"/>
      <c r="D165" s="117"/>
      <c r="E165" s="117"/>
      <c r="F165" s="117"/>
      <c r="G165" s="117"/>
      <c r="H165" s="117"/>
      <c r="I165" s="117"/>
      <c r="J165" s="117"/>
      <c r="K165" s="117"/>
      <c r="L165" s="117"/>
    </row>
    <row r="166" spans="2:12">
      <c r="B166" s="116"/>
      <c r="C166" s="117"/>
      <c r="D166" s="117"/>
      <c r="E166" s="117"/>
      <c r="F166" s="117"/>
      <c r="G166" s="117"/>
      <c r="H166" s="117"/>
      <c r="I166" s="117"/>
      <c r="J166" s="117"/>
      <c r="K166" s="117"/>
      <c r="L166" s="117"/>
    </row>
    <row r="167" spans="2:12">
      <c r="B167" s="116"/>
      <c r="C167" s="117"/>
      <c r="D167" s="117"/>
      <c r="E167" s="117"/>
      <c r="F167" s="117"/>
      <c r="G167" s="117"/>
      <c r="H167" s="117"/>
      <c r="I167" s="117"/>
      <c r="J167" s="117"/>
      <c r="K167" s="117"/>
      <c r="L167" s="117"/>
    </row>
    <row r="168" spans="2:12">
      <c r="B168" s="116"/>
      <c r="C168" s="117"/>
      <c r="D168" s="117"/>
      <c r="E168" s="117"/>
      <c r="F168" s="117"/>
      <c r="G168" s="117"/>
      <c r="H168" s="117"/>
      <c r="I168" s="117"/>
      <c r="J168" s="117"/>
      <c r="K168" s="117"/>
      <c r="L168" s="117"/>
    </row>
    <row r="169" spans="2:12">
      <c r="B169" s="116"/>
      <c r="C169" s="117"/>
      <c r="D169" s="117"/>
      <c r="E169" s="117"/>
      <c r="F169" s="117"/>
      <c r="G169" s="117"/>
      <c r="H169" s="117"/>
      <c r="I169" s="117"/>
      <c r="J169" s="117"/>
      <c r="K169" s="117"/>
      <c r="L169" s="117"/>
    </row>
    <row r="170" spans="2:12">
      <c r="B170" s="116"/>
      <c r="C170" s="117"/>
      <c r="D170" s="117"/>
      <c r="E170" s="117"/>
      <c r="F170" s="117"/>
      <c r="G170" s="117"/>
      <c r="H170" s="117"/>
      <c r="I170" s="117"/>
      <c r="J170" s="117"/>
      <c r="K170" s="117"/>
      <c r="L170" s="117"/>
    </row>
    <row r="171" spans="2:12">
      <c r="B171" s="116"/>
      <c r="C171" s="117"/>
      <c r="D171" s="117"/>
      <c r="E171" s="117"/>
      <c r="F171" s="117"/>
      <c r="G171" s="117"/>
      <c r="H171" s="117"/>
      <c r="I171" s="117"/>
      <c r="J171" s="117"/>
      <c r="K171" s="117"/>
      <c r="L171" s="117"/>
    </row>
    <row r="172" spans="2:12">
      <c r="B172" s="116"/>
      <c r="C172" s="117"/>
      <c r="D172" s="117"/>
      <c r="E172" s="117"/>
      <c r="F172" s="117"/>
      <c r="G172" s="117"/>
      <c r="H172" s="117"/>
      <c r="I172" s="117"/>
      <c r="J172" s="117"/>
      <c r="K172" s="117"/>
      <c r="L172" s="117"/>
    </row>
    <row r="173" spans="2:12">
      <c r="B173" s="116"/>
      <c r="C173" s="117"/>
      <c r="D173" s="117"/>
      <c r="E173" s="117"/>
      <c r="F173" s="117"/>
      <c r="G173" s="117"/>
      <c r="H173" s="117"/>
      <c r="I173" s="117"/>
      <c r="J173" s="117"/>
      <c r="K173" s="117"/>
      <c r="L173" s="117"/>
    </row>
    <row r="174" spans="2:12">
      <c r="B174" s="116"/>
      <c r="C174" s="117"/>
      <c r="D174" s="117"/>
      <c r="E174" s="117"/>
      <c r="F174" s="117"/>
      <c r="G174" s="117"/>
      <c r="H174" s="117"/>
      <c r="I174" s="117"/>
      <c r="J174" s="117"/>
      <c r="K174" s="117"/>
      <c r="L174" s="117"/>
    </row>
    <row r="175" spans="2:12">
      <c r="B175" s="116"/>
      <c r="C175" s="117"/>
      <c r="D175" s="117"/>
      <c r="E175" s="117"/>
      <c r="F175" s="117"/>
      <c r="G175" s="117"/>
      <c r="H175" s="117"/>
      <c r="I175" s="117"/>
      <c r="J175" s="117"/>
      <c r="K175" s="117"/>
      <c r="L175" s="117"/>
    </row>
    <row r="176" spans="2:12">
      <c r="B176" s="116"/>
      <c r="C176" s="117"/>
      <c r="D176" s="117"/>
      <c r="E176" s="117"/>
      <c r="F176" s="117"/>
      <c r="G176" s="117"/>
      <c r="H176" s="117"/>
      <c r="I176" s="117"/>
      <c r="J176" s="117"/>
      <c r="K176" s="117"/>
      <c r="L176" s="117"/>
    </row>
    <row r="177" spans="2:12">
      <c r="B177" s="116"/>
      <c r="C177" s="117"/>
      <c r="D177" s="117"/>
      <c r="E177" s="117"/>
      <c r="F177" s="117"/>
      <c r="G177" s="117"/>
      <c r="H177" s="117"/>
      <c r="I177" s="117"/>
      <c r="J177" s="117"/>
      <c r="K177" s="117"/>
      <c r="L177" s="117"/>
    </row>
    <row r="178" spans="2:12">
      <c r="B178" s="116"/>
      <c r="C178" s="117"/>
      <c r="D178" s="117"/>
      <c r="E178" s="117"/>
      <c r="F178" s="117"/>
      <c r="G178" s="117"/>
      <c r="H178" s="117"/>
      <c r="I178" s="117"/>
      <c r="J178" s="117"/>
      <c r="K178" s="117"/>
      <c r="L178" s="117"/>
    </row>
    <row r="179" spans="2:12">
      <c r="B179" s="116"/>
      <c r="C179" s="117"/>
      <c r="D179" s="117"/>
      <c r="E179" s="117"/>
      <c r="F179" s="117"/>
      <c r="G179" s="117"/>
      <c r="H179" s="117"/>
      <c r="I179" s="117"/>
      <c r="J179" s="117"/>
      <c r="K179" s="117"/>
      <c r="L179" s="117"/>
    </row>
    <row r="180" spans="2:12">
      <c r="B180" s="116"/>
      <c r="C180" s="117"/>
      <c r="D180" s="117"/>
      <c r="E180" s="117"/>
      <c r="F180" s="117"/>
      <c r="G180" s="117"/>
      <c r="H180" s="117"/>
      <c r="I180" s="117"/>
      <c r="J180" s="117"/>
      <c r="K180" s="117"/>
      <c r="L180" s="117"/>
    </row>
    <row r="181" spans="2:12">
      <c r="B181" s="116"/>
      <c r="C181" s="117"/>
      <c r="D181" s="117"/>
      <c r="E181" s="117"/>
      <c r="F181" s="117"/>
      <c r="G181" s="117"/>
      <c r="H181" s="117"/>
      <c r="I181" s="117"/>
      <c r="J181" s="117"/>
      <c r="K181" s="117"/>
      <c r="L181" s="117"/>
    </row>
    <row r="182" spans="2:12">
      <c r="B182" s="116"/>
      <c r="C182" s="117"/>
      <c r="D182" s="117"/>
      <c r="E182" s="117"/>
      <c r="F182" s="117"/>
      <c r="G182" s="117"/>
      <c r="H182" s="117"/>
      <c r="I182" s="117"/>
      <c r="J182" s="117"/>
      <c r="K182" s="117"/>
      <c r="L182" s="117"/>
    </row>
    <row r="183" spans="2:12">
      <c r="B183" s="116"/>
      <c r="C183" s="117"/>
      <c r="D183" s="117"/>
      <c r="E183" s="117"/>
      <c r="F183" s="117"/>
      <c r="G183" s="117"/>
      <c r="H183" s="117"/>
      <c r="I183" s="117"/>
      <c r="J183" s="117"/>
      <c r="K183" s="117"/>
      <c r="L183" s="117"/>
    </row>
    <row r="184" spans="2:12">
      <c r="B184" s="116"/>
      <c r="C184" s="117"/>
      <c r="D184" s="117"/>
      <c r="E184" s="117"/>
      <c r="F184" s="117"/>
      <c r="G184" s="117"/>
      <c r="H184" s="117"/>
      <c r="I184" s="117"/>
      <c r="J184" s="117"/>
      <c r="K184" s="117"/>
      <c r="L184" s="117"/>
    </row>
    <row r="185" spans="2:12">
      <c r="B185" s="116"/>
      <c r="C185" s="117"/>
      <c r="D185" s="117"/>
      <c r="E185" s="117"/>
      <c r="F185" s="117"/>
      <c r="G185" s="117"/>
      <c r="H185" s="117"/>
      <c r="I185" s="117"/>
      <c r="J185" s="117"/>
      <c r="K185" s="117"/>
      <c r="L185" s="117"/>
    </row>
    <row r="186" spans="2:12">
      <c r="B186" s="116"/>
      <c r="C186" s="117"/>
      <c r="D186" s="117"/>
      <c r="E186" s="117"/>
      <c r="F186" s="117"/>
      <c r="G186" s="117"/>
      <c r="H186" s="117"/>
      <c r="I186" s="117"/>
      <c r="J186" s="117"/>
      <c r="K186" s="117"/>
      <c r="L186" s="117"/>
    </row>
    <row r="187" spans="2:12">
      <c r="B187" s="116"/>
      <c r="C187" s="117"/>
      <c r="D187" s="117"/>
      <c r="E187" s="117"/>
      <c r="F187" s="117"/>
      <c r="G187" s="117"/>
      <c r="H187" s="117"/>
      <c r="I187" s="117"/>
      <c r="J187" s="117"/>
      <c r="K187" s="117"/>
      <c r="L187" s="117"/>
    </row>
    <row r="188" spans="2:12">
      <c r="B188" s="116"/>
      <c r="C188" s="117"/>
      <c r="D188" s="117"/>
      <c r="E188" s="117"/>
      <c r="F188" s="117"/>
      <c r="G188" s="117"/>
      <c r="H188" s="117"/>
      <c r="I188" s="117"/>
      <c r="J188" s="117"/>
      <c r="K188" s="117"/>
      <c r="L188" s="117"/>
    </row>
    <row r="189" spans="2:12">
      <c r="B189" s="116"/>
      <c r="C189" s="117"/>
      <c r="D189" s="117"/>
      <c r="E189" s="117"/>
      <c r="F189" s="117"/>
      <c r="G189" s="117"/>
      <c r="H189" s="117"/>
      <c r="I189" s="117"/>
      <c r="J189" s="117"/>
      <c r="K189" s="117"/>
      <c r="L189" s="117"/>
    </row>
    <row r="190" spans="2:12">
      <c r="B190" s="116"/>
      <c r="C190" s="117"/>
      <c r="D190" s="117"/>
      <c r="E190" s="117"/>
      <c r="F190" s="117"/>
      <c r="G190" s="117"/>
      <c r="H190" s="117"/>
      <c r="I190" s="117"/>
      <c r="J190" s="117"/>
      <c r="K190" s="117"/>
      <c r="L190" s="117"/>
    </row>
    <row r="191" spans="2:12">
      <c r="B191" s="116"/>
      <c r="C191" s="117"/>
      <c r="D191" s="117"/>
      <c r="E191" s="117"/>
      <c r="F191" s="117"/>
      <c r="G191" s="117"/>
      <c r="H191" s="117"/>
      <c r="I191" s="117"/>
      <c r="J191" s="117"/>
      <c r="K191" s="117"/>
      <c r="L191" s="117"/>
    </row>
    <row r="192" spans="2:12">
      <c r="B192" s="116"/>
      <c r="C192" s="117"/>
      <c r="D192" s="117"/>
      <c r="E192" s="117"/>
      <c r="F192" s="117"/>
      <c r="G192" s="117"/>
      <c r="H192" s="117"/>
      <c r="I192" s="117"/>
      <c r="J192" s="117"/>
      <c r="K192" s="117"/>
      <c r="L192" s="117"/>
    </row>
    <row r="193" spans="2:12">
      <c r="B193" s="116"/>
      <c r="C193" s="117"/>
      <c r="D193" s="117"/>
      <c r="E193" s="117"/>
      <c r="F193" s="117"/>
      <c r="G193" s="117"/>
      <c r="H193" s="117"/>
      <c r="I193" s="117"/>
      <c r="J193" s="117"/>
      <c r="K193" s="117"/>
      <c r="L193" s="117"/>
    </row>
    <row r="194" spans="2:12">
      <c r="B194" s="116"/>
      <c r="C194" s="117"/>
      <c r="D194" s="117"/>
      <c r="E194" s="117"/>
      <c r="F194" s="117"/>
      <c r="G194" s="117"/>
      <c r="H194" s="117"/>
      <c r="I194" s="117"/>
      <c r="J194" s="117"/>
      <c r="K194" s="117"/>
      <c r="L194" s="117"/>
    </row>
    <row r="195" spans="2:12">
      <c r="B195" s="116"/>
      <c r="C195" s="117"/>
      <c r="D195" s="117"/>
      <c r="E195" s="117"/>
      <c r="F195" s="117"/>
      <c r="G195" s="117"/>
      <c r="H195" s="117"/>
      <c r="I195" s="117"/>
      <c r="J195" s="117"/>
      <c r="K195" s="117"/>
      <c r="L195" s="117"/>
    </row>
    <row r="196" spans="2:12">
      <c r="B196" s="116"/>
      <c r="C196" s="117"/>
      <c r="D196" s="117"/>
      <c r="E196" s="117"/>
      <c r="F196" s="117"/>
      <c r="G196" s="117"/>
      <c r="H196" s="117"/>
      <c r="I196" s="117"/>
      <c r="J196" s="117"/>
      <c r="K196" s="117"/>
      <c r="L196" s="117"/>
    </row>
    <row r="197" spans="2:12">
      <c r="B197" s="116"/>
      <c r="C197" s="117"/>
      <c r="D197" s="117"/>
      <c r="E197" s="117"/>
      <c r="F197" s="117"/>
      <c r="G197" s="117"/>
      <c r="H197" s="117"/>
      <c r="I197" s="117"/>
      <c r="J197" s="117"/>
      <c r="K197" s="117"/>
      <c r="L197" s="117"/>
    </row>
    <row r="198" spans="2:12">
      <c r="B198" s="116"/>
      <c r="C198" s="117"/>
      <c r="D198" s="117"/>
      <c r="E198" s="117"/>
      <c r="F198" s="117"/>
      <c r="G198" s="117"/>
      <c r="H198" s="117"/>
      <c r="I198" s="117"/>
      <c r="J198" s="117"/>
      <c r="K198" s="117"/>
      <c r="L198" s="117"/>
    </row>
    <row r="199" spans="2:12">
      <c r="B199" s="116"/>
      <c r="C199" s="117"/>
      <c r="D199" s="117"/>
      <c r="E199" s="117"/>
      <c r="F199" s="117"/>
      <c r="G199" s="117"/>
      <c r="H199" s="117"/>
      <c r="I199" s="117"/>
      <c r="J199" s="117"/>
      <c r="K199" s="117"/>
      <c r="L199" s="117"/>
    </row>
    <row r="200" spans="2:12">
      <c r="B200" s="116"/>
      <c r="C200" s="117"/>
      <c r="D200" s="117"/>
      <c r="E200" s="117"/>
      <c r="F200" s="117"/>
      <c r="G200" s="117"/>
      <c r="H200" s="117"/>
      <c r="I200" s="117"/>
      <c r="J200" s="117"/>
      <c r="K200" s="117"/>
      <c r="L200" s="117"/>
    </row>
    <row r="201" spans="2:12">
      <c r="B201" s="116"/>
      <c r="C201" s="117"/>
      <c r="D201" s="117"/>
      <c r="E201" s="117"/>
      <c r="F201" s="117"/>
      <c r="G201" s="117"/>
      <c r="H201" s="117"/>
      <c r="I201" s="117"/>
      <c r="J201" s="117"/>
      <c r="K201" s="117"/>
      <c r="L201" s="117"/>
    </row>
    <row r="202" spans="2:12">
      <c r="B202" s="116"/>
      <c r="C202" s="117"/>
      <c r="D202" s="117"/>
      <c r="E202" s="117"/>
      <c r="F202" s="117"/>
      <c r="G202" s="117"/>
      <c r="H202" s="117"/>
      <c r="I202" s="117"/>
      <c r="J202" s="117"/>
      <c r="K202" s="117"/>
      <c r="L202" s="117"/>
    </row>
    <row r="203" spans="2:12">
      <c r="B203" s="116"/>
      <c r="C203" s="117"/>
      <c r="D203" s="117"/>
      <c r="E203" s="117"/>
      <c r="F203" s="117"/>
      <c r="G203" s="117"/>
      <c r="H203" s="117"/>
      <c r="I203" s="117"/>
      <c r="J203" s="117"/>
      <c r="K203" s="117"/>
      <c r="L203" s="117"/>
    </row>
    <row r="204" spans="2:12">
      <c r="B204" s="116"/>
      <c r="C204" s="117"/>
      <c r="D204" s="117"/>
      <c r="E204" s="117"/>
      <c r="F204" s="117"/>
      <c r="G204" s="117"/>
      <c r="H204" s="117"/>
      <c r="I204" s="117"/>
      <c r="J204" s="117"/>
      <c r="K204" s="117"/>
      <c r="L204" s="117"/>
    </row>
    <row r="205" spans="2:12">
      <c r="B205" s="116"/>
      <c r="C205" s="117"/>
      <c r="D205" s="117"/>
      <c r="E205" s="117"/>
      <c r="F205" s="117"/>
      <c r="G205" s="117"/>
      <c r="H205" s="117"/>
      <c r="I205" s="117"/>
      <c r="J205" s="117"/>
      <c r="K205" s="117"/>
      <c r="L205" s="117"/>
    </row>
    <row r="206" spans="2:12">
      <c r="B206" s="116"/>
      <c r="C206" s="117"/>
      <c r="D206" s="117"/>
      <c r="E206" s="117"/>
      <c r="F206" s="117"/>
      <c r="G206" s="117"/>
      <c r="H206" s="117"/>
      <c r="I206" s="117"/>
      <c r="J206" s="117"/>
      <c r="K206" s="117"/>
      <c r="L206" s="117"/>
    </row>
    <row r="207" spans="2:12">
      <c r="B207" s="116"/>
      <c r="C207" s="117"/>
      <c r="D207" s="117"/>
      <c r="E207" s="117"/>
      <c r="F207" s="117"/>
      <c r="G207" s="117"/>
      <c r="H207" s="117"/>
      <c r="I207" s="117"/>
      <c r="J207" s="117"/>
      <c r="K207" s="117"/>
      <c r="L207" s="117"/>
    </row>
    <row r="208" spans="2:12">
      <c r="B208" s="116"/>
      <c r="C208" s="117"/>
      <c r="D208" s="117"/>
      <c r="E208" s="117"/>
      <c r="F208" s="117"/>
      <c r="G208" s="117"/>
      <c r="H208" s="117"/>
      <c r="I208" s="117"/>
      <c r="J208" s="117"/>
      <c r="K208" s="117"/>
      <c r="L208" s="117"/>
    </row>
    <row r="209" spans="2:12">
      <c r="B209" s="116"/>
      <c r="C209" s="117"/>
      <c r="D209" s="117"/>
      <c r="E209" s="117"/>
      <c r="F209" s="117"/>
      <c r="G209" s="117"/>
      <c r="H209" s="117"/>
      <c r="I209" s="117"/>
      <c r="J209" s="117"/>
      <c r="K209" s="117"/>
      <c r="L209" s="117"/>
    </row>
    <row r="210" spans="2:12">
      <c r="B210" s="116"/>
      <c r="C210" s="117"/>
      <c r="D210" s="117"/>
      <c r="E210" s="117"/>
      <c r="F210" s="117"/>
      <c r="G210" s="117"/>
      <c r="H210" s="117"/>
      <c r="I210" s="117"/>
      <c r="J210" s="117"/>
      <c r="K210" s="117"/>
      <c r="L210" s="117"/>
    </row>
    <row r="211" spans="2:12">
      <c r="B211" s="116"/>
      <c r="C211" s="117"/>
      <c r="D211" s="117"/>
      <c r="E211" s="117"/>
      <c r="F211" s="117"/>
      <c r="G211" s="117"/>
      <c r="H211" s="117"/>
      <c r="I211" s="117"/>
      <c r="J211" s="117"/>
      <c r="K211" s="117"/>
      <c r="L211" s="117"/>
    </row>
    <row r="212" spans="2:12">
      <c r="B212" s="116"/>
      <c r="C212" s="117"/>
      <c r="D212" s="117"/>
      <c r="E212" s="117"/>
      <c r="F212" s="117"/>
      <c r="G212" s="117"/>
      <c r="H212" s="117"/>
      <c r="I212" s="117"/>
      <c r="J212" s="117"/>
      <c r="K212" s="117"/>
      <c r="L212" s="117"/>
    </row>
    <row r="213" spans="2:12">
      <c r="B213" s="116"/>
      <c r="C213" s="117"/>
      <c r="D213" s="117"/>
      <c r="E213" s="117"/>
      <c r="F213" s="117"/>
      <c r="G213" s="117"/>
      <c r="H213" s="117"/>
      <c r="I213" s="117"/>
      <c r="J213" s="117"/>
      <c r="K213" s="117"/>
      <c r="L213" s="117"/>
    </row>
    <row r="214" spans="2:12">
      <c r="B214" s="116"/>
      <c r="C214" s="117"/>
      <c r="D214" s="117"/>
      <c r="E214" s="117"/>
      <c r="F214" s="117"/>
      <c r="G214" s="117"/>
      <c r="H214" s="117"/>
      <c r="I214" s="117"/>
      <c r="J214" s="117"/>
      <c r="K214" s="117"/>
      <c r="L214" s="117"/>
    </row>
    <row r="215" spans="2:12">
      <c r="B215" s="116"/>
      <c r="C215" s="117"/>
      <c r="D215" s="117"/>
      <c r="E215" s="117"/>
      <c r="F215" s="117"/>
      <c r="G215" s="117"/>
      <c r="H215" s="117"/>
      <c r="I215" s="117"/>
      <c r="J215" s="117"/>
      <c r="K215" s="117"/>
      <c r="L215" s="117"/>
    </row>
    <row r="216" spans="2:12">
      <c r="B216" s="116"/>
      <c r="C216" s="117"/>
      <c r="D216" s="117"/>
      <c r="E216" s="117"/>
      <c r="F216" s="117"/>
      <c r="G216" s="117"/>
      <c r="H216" s="117"/>
      <c r="I216" s="117"/>
      <c r="J216" s="117"/>
      <c r="K216" s="117"/>
      <c r="L216" s="117"/>
    </row>
    <row r="217" spans="2:12">
      <c r="B217" s="116"/>
      <c r="C217" s="117"/>
      <c r="D217" s="117"/>
      <c r="E217" s="117"/>
      <c r="F217" s="117"/>
      <c r="G217" s="117"/>
      <c r="H217" s="117"/>
      <c r="I217" s="117"/>
      <c r="J217" s="117"/>
      <c r="K217" s="117"/>
      <c r="L217" s="117"/>
    </row>
    <row r="218" spans="2:12">
      <c r="B218" s="116"/>
      <c r="C218" s="117"/>
      <c r="D218" s="117"/>
      <c r="E218" s="117"/>
      <c r="F218" s="117"/>
      <c r="G218" s="117"/>
      <c r="H218" s="117"/>
      <c r="I218" s="117"/>
      <c r="J218" s="117"/>
      <c r="K218" s="117"/>
      <c r="L218" s="117"/>
    </row>
    <row r="219" spans="2:12">
      <c r="B219" s="116"/>
      <c r="C219" s="117"/>
      <c r="D219" s="117"/>
      <c r="E219" s="117"/>
      <c r="F219" s="117"/>
      <c r="G219" s="117"/>
      <c r="H219" s="117"/>
      <c r="I219" s="117"/>
      <c r="J219" s="117"/>
      <c r="K219" s="117"/>
      <c r="L219" s="117"/>
    </row>
    <row r="220" spans="2:12">
      <c r="B220" s="116"/>
      <c r="C220" s="117"/>
      <c r="D220" s="117"/>
      <c r="E220" s="117"/>
      <c r="F220" s="117"/>
      <c r="G220" s="117"/>
      <c r="H220" s="117"/>
      <c r="I220" s="117"/>
      <c r="J220" s="117"/>
      <c r="K220" s="117"/>
      <c r="L220" s="117"/>
    </row>
    <row r="221" spans="2:12">
      <c r="B221" s="116"/>
      <c r="C221" s="117"/>
      <c r="D221" s="117"/>
      <c r="E221" s="117"/>
      <c r="F221" s="117"/>
      <c r="G221" s="117"/>
      <c r="H221" s="117"/>
      <c r="I221" s="117"/>
      <c r="J221" s="117"/>
      <c r="K221" s="117"/>
      <c r="L221" s="117"/>
    </row>
    <row r="222" spans="2:12">
      <c r="B222" s="116"/>
      <c r="C222" s="117"/>
      <c r="D222" s="117"/>
      <c r="E222" s="117"/>
      <c r="F222" s="117"/>
      <c r="G222" s="117"/>
      <c r="H222" s="117"/>
      <c r="I222" s="117"/>
      <c r="J222" s="117"/>
      <c r="K222" s="117"/>
      <c r="L222" s="117"/>
    </row>
    <row r="223" spans="2:12">
      <c r="B223" s="116"/>
      <c r="C223" s="117"/>
      <c r="D223" s="117"/>
      <c r="E223" s="117"/>
      <c r="F223" s="117"/>
      <c r="G223" s="117"/>
      <c r="H223" s="117"/>
      <c r="I223" s="117"/>
      <c r="J223" s="117"/>
      <c r="K223" s="117"/>
      <c r="L223" s="117"/>
    </row>
    <row r="224" spans="2:12">
      <c r="B224" s="116"/>
      <c r="C224" s="117"/>
      <c r="D224" s="117"/>
      <c r="E224" s="117"/>
      <c r="F224" s="117"/>
      <c r="G224" s="117"/>
      <c r="H224" s="117"/>
      <c r="I224" s="117"/>
      <c r="J224" s="117"/>
      <c r="K224" s="117"/>
      <c r="L224" s="117"/>
    </row>
    <row r="225" spans="2:12">
      <c r="B225" s="116"/>
      <c r="C225" s="117"/>
      <c r="D225" s="117"/>
      <c r="E225" s="117"/>
      <c r="F225" s="117"/>
      <c r="G225" s="117"/>
      <c r="H225" s="117"/>
      <c r="I225" s="117"/>
      <c r="J225" s="117"/>
      <c r="K225" s="117"/>
      <c r="L225" s="117"/>
    </row>
    <row r="226" spans="2:12">
      <c r="B226" s="116"/>
      <c r="C226" s="117"/>
      <c r="D226" s="117"/>
      <c r="E226" s="117"/>
      <c r="F226" s="117"/>
      <c r="G226" s="117"/>
      <c r="H226" s="117"/>
      <c r="I226" s="117"/>
      <c r="J226" s="117"/>
      <c r="K226" s="117"/>
      <c r="L226" s="117"/>
    </row>
    <row r="227" spans="2:12">
      <c r="B227" s="116"/>
      <c r="C227" s="117"/>
      <c r="D227" s="117"/>
      <c r="E227" s="117"/>
      <c r="F227" s="117"/>
      <c r="G227" s="117"/>
      <c r="H227" s="117"/>
      <c r="I227" s="117"/>
      <c r="J227" s="117"/>
      <c r="K227" s="117"/>
      <c r="L227" s="117"/>
    </row>
    <row r="228" spans="2:12">
      <c r="B228" s="116"/>
      <c r="C228" s="117"/>
      <c r="D228" s="117"/>
      <c r="E228" s="117"/>
      <c r="F228" s="117"/>
      <c r="G228" s="117"/>
      <c r="H228" s="117"/>
      <c r="I228" s="117"/>
      <c r="J228" s="117"/>
      <c r="K228" s="117"/>
      <c r="L228" s="117"/>
    </row>
    <row r="229" spans="2:12">
      <c r="B229" s="116"/>
      <c r="C229" s="117"/>
      <c r="D229" s="117"/>
      <c r="E229" s="117"/>
      <c r="F229" s="117"/>
      <c r="G229" s="117"/>
      <c r="H229" s="117"/>
      <c r="I229" s="117"/>
      <c r="J229" s="117"/>
      <c r="K229" s="117"/>
      <c r="L229" s="117"/>
    </row>
    <row r="230" spans="2:12">
      <c r="B230" s="116"/>
      <c r="C230" s="117"/>
      <c r="D230" s="117"/>
      <c r="E230" s="117"/>
      <c r="F230" s="117"/>
      <c r="G230" s="117"/>
      <c r="H230" s="117"/>
      <c r="I230" s="117"/>
      <c r="J230" s="117"/>
      <c r="K230" s="117"/>
      <c r="L230" s="117"/>
    </row>
    <row r="231" spans="2:12">
      <c r="B231" s="116"/>
      <c r="C231" s="117"/>
      <c r="D231" s="117"/>
      <c r="E231" s="117"/>
      <c r="F231" s="117"/>
      <c r="G231" s="117"/>
      <c r="H231" s="117"/>
      <c r="I231" s="117"/>
      <c r="J231" s="117"/>
      <c r="K231" s="117"/>
      <c r="L231" s="117"/>
    </row>
    <row r="232" spans="2:12">
      <c r="B232" s="116"/>
      <c r="C232" s="117"/>
      <c r="D232" s="117"/>
      <c r="E232" s="117"/>
      <c r="F232" s="117"/>
      <c r="G232" s="117"/>
      <c r="H232" s="117"/>
      <c r="I232" s="117"/>
      <c r="J232" s="117"/>
      <c r="K232" s="117"/>
      <c r="L232" s="117"/>
    </row>
    <row r="233" spans="2:12">
      <c r="B233" s="116"/>
      <c r="C233" s="117"/>
      <c r="D233" s="117"/>
      <c r="E233" s="117"/>
      <c r="F233" s="117"/>
      <c r="G233" s="117"/>
      <c r="H233" s="117"/>
      <c r="I233" s="117"/>
      <c r="J233" s="117"/>
      <c r="K233" s="117"/>
      <c r="L233" s="117"/>
    </row>
    <row r="234" spans="2:12">
      <c r="B234" s="116"/>
      <c r="C234" s="117"/>
      <c r="D234" s="117"/>
      <c r="E234" s="117"/>
      <c r="F234" s="117"/>
      <c r="G234" s="117"/>
      <c r="H234" s="117"/>
      <c r="I234" s="117"/>
      <c r="J234" s="117"/>
      <c r="K234" s="117"/>
      <c r="L234" s="117"/>
    </row>
    <row r="235" spans="2:12">
      <c r="B235" s="116"/>
      <c r="C235" s="117"/>
      <c r="D235" s="117"/>
      <c r="E235" s="117"/>
      <c r="F235" s="117"/>
      <c r="G235" s="117"/>
      <c r="H235" s="117"/>
      <c r="I235" s="117"/>
      <c r="J235" s="117"/>
      <c r="K235" s="117"/>
      <c r="L235" s="117"/>
    </row>
    <row r="236" spans="2:12">
      <c r="B236" s="116"/>
      <c r="C236" s="117"/>
      <c r="D236" s="117"/>
      <c r="E236" s="117"/>
      <c r="F236" s="117"/>
      <c r="G236" s="117"/>
      <c r="H236" s="117"/>
      <c r="I236" s="117"/>
      <c r="J236" s="117"/>
      <c r="K236" s="117"/>
      <c r="L236" s="117"/>
    </row>
    <row r="237" spans="2:12">
      <c r="B237" s="116"/>
      <c r="C237" s="117"/>
      <c r="D237" s="117"/>
      <c r="E237" s="117"/>
      <c r="F237" s="117"/>
      <c r="G237" s="117"/>
      <c r="H237" s="117"/>
      <c r="I237" s="117"/>
      <c r="J237" s="117"/>
      <c r="K237" s="117"/>
      <c r="L237" s="117"/>
    </row>
    <row r="238" spans="2:12">
      <c r="B238" s="116"/>
      <c r="C238" s="117"/>
      <c r="D238" s="117"/>
      <c r="E238" s="117"/>
      <c r="F238" s="117"/>
      <c r="G238" s="117"/>
      <c r="H238" s="117"/>
      <c r="I238" s="117"/>
      <c r="J238" s="117"/>
      <c r="K238" s="117"/>
      <c r="L238" s="117"/>
    </row>
    <row r="239" spans="2:12">
      <c r="B239" s="116"/>
      <c r="C239" s="117"/>
      <c r="D239" s="117"/>
      <c r="E239" s="117"/>
      <c r="F239" s="117"/>
      <c r="G239" s="117"/>
      <c r="H239" s="117"/>
      <c r="I239" s="117"/>
      <c r="J239" s="117"/>
      <c r="K239" s="117"/>
      <c r="L239" s="117"/>
    </row>
    <row r="240" spans="2:12">
      <c r="B240" s="116"/>
      <c r="C240" s="117"/>
      <c r="D240" s="117"/>
      <c r="E240" s="117"/>
      <c r="F240" s="117"/>
      <c r="G240" s="117"/>
      <c r="H240" s="117"/>
      <c r="I240" s="117"/>
      <c r="J240" s="117"/>
      <c r="K240" s="117"/>
      <c r="L240" s="117"/>
    </row>
    <row r="241" spans="2:12">
      <c r="B241" s="116"/>
      <c r="C241" s="117"/>
      <c r="D241" s="117"/>
      <c r="E241" s="117"/>
      <c r="F241" s="117"/>
      <c r="G241" s="117"/>
      <c r="H241" s="117"/>
      <c r="I241" s="117"/>
      <c r="J241" s="117"/>
      <c r="K241" s="117"/>
      <c r="L241" s="117"/>
    </row>
    <row r="242" spans="2:12">
      <c r="B242" s="116"/>
      <c r="C242" s="117"/>
      <c r="D242" s="117"/>
      <c r="E242" s="117"/>
      <c r="F242" s="117"/>
      <c r="G242" s="117"/>
      <c r="H242" s="117"/>
      <c r="I242" s="117"/>
      <c r="J242" s="117"/>
      <c r="K242" s="117"/>
      <c r="L242" s="117"/>
    </row>
    <row r="243" spans="2:12">
      <c r="B243" s="116"/>
      <c r="C243" s="117"/>
      <c r="D243" s="117"/>
      <c r="E243" s="117"/>
      <c r="F243" s="117"/>
      <c r="G243" s="117"/>
      <c r="H243" s="117"/>
      <c r="I243" s="117"/>
      <c r="J243" s="117"/>
      <c r="K243" s="117"/>
      <c r="L243" s="117"/>
    </row>
    <row r="244" spans="2:12">
      <c r="B244" s="116"/>
      <c r="C244" s="117"/>
      <c r="D244" s="117"/>
      <c r="E244" s="117"/>
      <c r="F244" s="117"/>
      <c r="G244" s="117"/>
      <c r="H244" s="117"/>
      <c r="I244" s="117"/>
      <c r="J244" s="117"/>
      <c r="K244" s="117"/>
      <c r="L244" s="117"/>
    </row>
    <row r="245" spans="2:12">
      <c r="B245" s="116"/>
      <c r="C245" s="117"/>
      <c r="D245" s="117"/>
      <c r="E245" s="117"/>
      <c r="F245" s="117"/>
      <c r="G245" s="117"/>
      <c r="H245" s="117"/>
      <c r="I245" s="117"/>
      <c r="J245" s="117"/>
      <c r="K245" s="117"/>
      <c r="L245" s="117"/>
    </row>
    <row r="246" spans="2:12">
      <c r="B246" s="116"/>
      <c r="C246" s="117"/>
      <c r="D246" s="117"/>
      <c r="E246" s="117"/>
      <c r="F246" s="117"/>
      <c r="G246" s="117"/>
      <c r="H246" s="117"/>
      <c r="I246" s="117"/>
      <c r="J246" s="117"/>
      <c r="K246" s="117"/>
      <c r="L246" s="117"/>
    </row>
    <row r="247" spans="2:12">
      <c r="B247" s="116"/>
      <c r="C247" s="117"/>
      <c r="D247" s="117"/>
      <c r="E247" s="117"/>
      <c r="F247" s="117"/>
      <c r="G247" s="117"/>
      <c r="H247" s="117"/>
      <c r="I247" s="117"/>
      <c r="J247" s="117"/>
      <c r="K247" s="117"/>
      <c r="L247" s="117"/>
    </row>
    <row r="248" spans="2:12">
      <c r="B248" s="116"/>
      <c r="C248" s="117"/>
      <c r="D248" s="117"/>
      <c r="E248" s="117"/>
      <c r="F248" s="117"/>
      <c r="G248" s="117"/>
      <c r="H248" s="117"/>
      <c r="I248" s="117"/>
      <c r="J248" s="117"/>
      <c r="K248" s="117"/>
      <c r="L248" s="117"/>
    </row>
    <row r="249" spans="2:12">
      <c r="B249" s="116"/>
      <c r="C249" s="117"/>
      <c r="D249" s="117"/>
      <c r="E249" s="117"/>
      <c r="F249" s="117"/>
      <c r="G249" s="117"/>
      <c r="H249" s="117"/>
      <c r="I249" s="117"/>
      <c r="J249" s="117"/>
      <c r="K249" s="117"/>
      <c r="L249" s="117"/>
    </row>
    <row r="250" spans="2:12">
      <c r="B250" s="116"/>
      <c r="C250" s="117"/>
      <c r="D250" s="117"/>
      <c r="E250" s="117"/>
      <c r="F250" s="117"/>
      <c r="G250" s="117"/>
      <c r="H250" s="117"/>
      <c r="I250" s="117"/>
      <c r="J250" s="117"/>
      <c r="K250" s="117"/>
      <c r="L250" s="117"/>
    </row>
    <row r="251" spans="2:12">
      <c r="B251" s="116"/>
      <c r="C251" s="117"/>
      <c r="D251" s="117"/>
      <c r="E251" s="117"/>
      <c r="F251" s="117"/>
      <c r="G251" s="117"/>
      <c r="H251" s="117"/>
      <c r="I251" s="117"/>
      <c r="J251" s="117"/>
      <c r="K251" s="117"/>
      <c r="L251" s="117"/>
    </row>
    <row r="252" spans="2:12">
      <c r="B252" s="116"/>
      <c r="C252" s="117"/>
      <c r="D252" s="117"/>
      <c r="E252" s="117"/>
      <c r="F252" s="117"/>
      <c r="G252" s="117"/>
      <c r="H252" s="117"/>
      <c r="I252" s="117"/>
      <c r="J252" s="117"/>
      <c r="K252" s="117"/>
      <c r="L252" s="117"/>
    </row>
    <row r="253" spans="2:12">
      <c r="B253" s="116"/>
      <c r="C253" s="117"/>
      <c r="D253" s="117"/>
      <c r="E253" s="117"/>
      <c r="F253" s="117"/>
      <c r="G253" s="117"/>
      <c r="H253" s="117"/>
      <c r="I253" s="117"/>
      <c r="J253" s="117"/>
      <c r="K253" s="117"/>
      <c r="L253" s="117"/>
    </row>
    <row r="254" spans="2:12">
      <c r="B254" s="116"/>
      <c r="C254" s="117"/>
      <c r="D254" s="117"/>
      <c r="E254" s="117"/>
      <c r="F254" s="117"/>
      <c r="G254" s="117"/>
      <c r="H254" s="117"/>
      <c r="I254" s="117"/>
      <c r="J254" s="117"/>
      <c r="K254" s="117"/>
      <c r="L254" s="117"/>
    </row>
    <row r="255" spans="2:12">
      <c r="B255" s="116"/>
      <c r="C255" s="117"/>
      <c r="D255" s="117"/>
      <c r="E255" s="117"/>
      <c r="F255" s="117"/>
      <c r="G255" s="117"/>
      <c r="H255" s="117"/>
      <c r="I255" s="117"/>
      <c r="J255" s="117"/>
      <c r="K255" s="117"/>
      <c r="L255" s="117"/>
    </row>
    <row r="256" spans="2:12">
      <c r="B256" s="116"/>
      <c r="C256" s="117"/>
      <c r="D256" s="117"/>
      <c r="E256" s="117"/>
      <c r="F256" s="117"/>
      <c r="G256" s="117"/>
      <c r="H256" s="117"/>
      <c r="I256" s="117"/>
      <c r="J256" s="117"/>
      <c r="K256" s="117"/>
      <c r="L256" s="117"/>
    </row>
    <row r="257" spans="2:12">
      <c r="B257" s="116"/>
      <c r="C257" s="117"/>
      <c r="D257" s="117"/>
      <c r="E257" s="117"/>
      <c r="F257" s="117"/>
      <c r="G257" s="117"/>
      <c r="H257" s="117"/>
      <c r="I257" s="117"/>
      <c r="J257" s="117"/>
      <c r="K257" s="117"/>
      <c r="L257" s="117"/>
    </row>
    <row r="258" spans="2:12">
      <c r="B258" s="116"/>
      <c r="C258" s="117"/>
      <c r="D258" s="117"/>
      <c r="E258" s="117"/>
      <c r="F258" s="117"/>
      <c r="G258" s="117"/>
      <c r="H258" s="117"/>
      <c r="I258" s="117"/>
      <c r="J258" s="117"/>
      <c r="K258" s="117"/>
      <c r="L258" s="117"/>
    </row>
    <row r="259" spans="2:12">
      <c r="B259" s="116"/>
      <c r="C259" s="117"/>
      <c r="D259" s="117"/>
      <c r="E259" s="117"/>
      <c r="F259" s="117"/>
      <c r="G259" s="117"/>
      <c r="H259" s="117"/>
      <c r="I259" s="117"/>
      <c r="J259" s="117"/>
      <c r="K259" s="117"/>
      <c r="L259" s="117"/>
    </row>
    <row r="260" spans="2:12">
      <c r="B260" s="116"/>
      <c r="C260" s="117"/>
      <c r="D260" s="117"/>
      <c r="E260" s="117"/>
      <c r="F260" s="117"/>
      <c r="G260" s="117"/>
      <c r="H260" s="117"/>
      <c r="I260" s="117"/>
      <c r="J260" s="117"/>
      <c r="K260" s="117"/>
      <c r="L260" s="117"/>
    </row>
    <row r="261" spans="2:12">
      <c r="B261" s="116"/>
      <c r="C261" s="117"/>
      <c r="D261" s="117"/>
      <c r="E261" s="117"/>
      <c r="F261" s="117"/>
      <c r="G261" s="117"/>
      <c r="H261" s="117"/>
      <c r="I261" s="117"/>
      <c r="J261" s="117"/>
      <c r="K261" s="117"/>
      <c r="L261" s="117"/>
    </row>
    <row r="262" spans="2:12">
      <c r="B262" s="116"/>
      <c r="C262" s="117"/>
      <c r="D262" s="117"/>
      <c r="E262" s="117"/>
      <c r="F262" s="117"/>
      <c r="G262" s="117"/>
      <c r="H262" s="117"/>
      <c r="I262" s="117"/>
      <c r="J262" s="117"/>
      <c r="K262" s="117"/>
      <c r="L262" s="117"/>
    </row>
    <row r="263" spans="2:12">
      <c r="B263" s="116"/>
      <c r="C263" s="117"/>
      <c r="D263" s="117"/>
      <c r="E263" s="117"/>
      <c r="F263" s="117"/>
      <c r="G263" s="117"/>
      <c r="H263" s="117"/>
      <c r="I263" s="117"/>
      <c r="J263" s="117"/>
      <c r="K263" s="117"/>
      <c r="L263" s="117"/>
    </row>
    <row r="264" spans="2:12">
      <c r="B264" s="116"/>
      <c r="C264" s="117"/>
      <c r="D264" s="117"/>
      <c r="E264" s="117"/>
      <c r="F264" s="117"/>
      <c r="G264" s="117"/>
      <c r="H264" s="117"/>
      <c r="I264" s="117"/>
      <c r="J264" s="117"/>
      <c r="K264" s="117"/>
      <c r="L264" s="117"/>
    </row>
    <row r="265" spans="2:12">
      <c r="B265" s="116"/>
      <c r="C265" s="117"/>
      <c r="D265" s="117"/>
      <c r="E265" s="117"/>
      <c r="F265" s="117"/>
      <c r="G265" s="117"/>
      <c r="H265" s="117"/>
      <c r="I265" s="117"/>
      <c r="J265" s="117"/>
      <c r="K265" s="117"/>
      <c r="L265" s="117"/>
    </row>
    <row r="266" spans="2:12">
      <c r="B266" s="116"/>
      <c r="C266" s="117"/>
      <c r="D266" s="117"/>
      <c r="E266" s="117"/>
      <c r="F266" s="117"/>
      <c r="G266" s="117"/>
      <c r="H266" s="117"/>
      <c r="I266" s="117"/>
      <c r="J266" s="117"/>
      <c r="K266" s="117"/>
      <c r="L266" s="117"/>
    </row>
    <row r="267" spans="2:12">
      <c r="B267" s="116"/>
      <c r="C267" s="117"/>
      <c r="D267" s="117"/>
      <c r="E267" s="117"/>
      <c r="F267" s="117"/>
      <c r="G267" s="117"/>
      <c r="H267" s="117"/>
      <c r="I267" s="117"/>
      <c r="J267" s="117"/>
      <c r="K267" s="117"/>
      <c r="L267" s="117"/>
    </row>
    <row r="268" spans="2:12">
      <c r="B268" s="116"/>
      <c r="C268" s="117"/>
      <c r="D268" s="117"/>
      <c r="E268" s="117"/>
      <c r="F268" s="117"/>
      <c r="G268" s="117"/>
      <c r="H268" s="117"/>
      <c r="I268" s="117"/>
      <c r="J268" s="117"/>
      <c r="K268" s="117"/>
      <c r="L268" s="117"/>
    </row>
    <row r="269" spans="2:12">
      <c r="B269" s="116"/>
      <c r="C269" s="117"/>
      <c r="D269" s="117"/>
      <c r="E269" s="117"/>
      <c r="F269" s="117"/>
      <c r="G269" s="117"/>
      <c r="H269" s="117"/>
      <c r="I269" s="117"/>
      <c r="J269" s="117"/>
      <c r="K269" s="117"/>
      <c r="L269" s="117"/>
    </row>
    <row r="270" spans="2:12">
      <c r="B270" s="116"/>
      <c r="C270" s="117"/>
      <c r="D270" s="117"/>
      <c r="E270" s="117"/>
      <c r="F270" s="117"/>
      <c r="G270" s="117"/>
      <c r="H270" s="117"/>
      <c r="I270" s="117"/>
      <c r="J270" s="117"/>
      <c r="K270" s="117"/>
      <c r="L270" s="117"/>
    </row>
    <row r="271" spans="2:12">
      <c r="B271" s="116"/>
      <c r="C271" s="117"/>
      <c r="D271" s="117"/>
      <c r="E271" s="117"/>
      <c r="F271" s="117"/>
      <c r="G271" s="117"/>
      <c r="H271" s="117"/>
      <c r="I271" s="117"/>
      <c r="J271" s="117"/>
      <c r="K271" s="117"/>
      <c r="L271" s="117"/>
    </row>
    <row r="272" spans="2:12">
      <c r="B272" s="116"/>
      <c r="C272" s="117"/>
      <c r="D272" s="117"/>
      <c r="E272" s="117"/>
      <c r="F272" s="117"/>
      <c r="G272" s="117"/>
      <c r="H272" s="117"/>
      <c r="I272" s="117"/>
      <c r="J272" s="117"/>
      <c r="K272" s="117"/>
      <c r="L272" s="117"/>
    </row>
    <row r="273" spans="2:12">
      <c r="B273" s="116"/>
      <c r="C273" s="117"/>
      <c r="D273" s="117"/>
      <c r="E273" s="117"/>
      <c r="F273" s="117"/>
      <c r="G273" s="117"/>
      <c r="H273" s="117"/>
      <c r="I273" s="117"/>
      <c r="J273" s="117"/>
      <c r="K273" s="117"/>
      <c r="L273" s="117"/>
    </row>
    <row r="274" spans="2:12">
      <c r="B274" s="116"/>
      <c r="C274" s="117"/>
      <c r="D274" s="117"/>
      <c r="E274" s="117"/>
      <c r="F274" s="117"/>
      <c r="G274" s="117"/>
      <c r="H274" s="117"/>
      <c r="I274" s="117"/>
      <c r="J274" s="117"/>
      <c r="K274" s="117"/>
      <c r="L274" s="117"/>
    </row>
    <row r="275" spans="2:12">
      <c r="B275" s="116"/>
      <c r="C275" s="117"/>
      <c r="D275" s="117"/>
      <c r="E275" s="117"/>
      <c r="F275" s="117"/>
      <c r="G275" s="117"/>
      <c r="H275" s="117"/>
      <c r="I275" s="117"/>
      <c r="J275" s="117"/>
      <c r="K275" s="117"/>
      <c r="L275" s="117"/>
    </row>
    <row r="276" spans="2:12">
      <c r="B276" s="116"/>
      <c r="C276" s="117"/>
      <c r="D276" s="117"/>
      <c r="E276" s="117"/>
      <c r="F276" s="117"/>
      <c r="G276" s="117"/>
      <c r="H276" s="117"/>
      <c r="I276" s="117"/>
      <c r="J276" s="117"/>
      <c r="K276" s="117"/>
      <c r="L276" s="117"/>
    </row>
    <row r="277" spans="2:12">
      <c r="B277" s="116"/>
      <c r="C277" s="117"/>
      <c r="D277" s="117"/>
      <c r="E277" s="117"/>
      <c r="F277" s="117"/>
      <c r="G277" s="117"/>
      <c r="H277" s="117"/>
      <c r="I277" s="117"/>
      <c r="J277" s="117"/>
      <c r="K277" s="117"/>
      <c r="L277" s="117"/>
    </row>
    <row r="278" spans="2:12">
      <c r="B278" s="116"/>
      <c r="C278" s="117"/>
      <c r="D278" s="117"/>
      <c r="E278" s="117"/>
      <c r="F278" s="117"/>
      <c r="G278" s="117"/>
      <c r="H278" s="117"/>
      <c r="I278" s="117"/>
      <c r="J278" s="117"/>
      <c r="K278" s="117"/>
      <c r="L278" s="117"/>
    </row>
    <row r="279" spans="2:12">
      <c r="B279" s="116"/>
      <c r="C279" s="117"/>
      <c r="D279" s="117"/>
      <c r="E279" s="117"/>
      <c r="F279" s="117"/>
      <c r="G279" s="117"/>
      <c r="H279" s="117"/>
      <c r="I279" s="117"/>
      <c r="J279" s="117"/>
      <c r="K279" s="117"/>
      <c r="L279" s="117"/>
    </row>
    <row r="280" spans="2:12">
      <c r="B280" s="116"/>
      <c r="C280" s="117"/>
      <c r="D280" s="117"/>
      <c r="E280" s="117"/>
      <c r="F280" s="117"/>
      <c r="G280" s="117"/>
      <c r="H280" s="117"/>
      <c r="I280" s="117"/>
      <c r="J280" s="117"/>
      <c r="K280" s="117"/>
      <c r="L280" s="117"/>
    </row>
    <row r="281" spans="2:12">
      <c r="B281" s="116"/>
      <c r="C281" s="117"/>
      <c r="D281" s="117"/>
      <c r="E281" s="117"/>
      <c r="F281" s="117"/>
      <c r="G281" s="117"/>
      <c r="H281" s="117"/>
      <c r="I281" s="117"/>
      <c r="J281" s="117"/>
      <c r="K281" s="117"/>
      <c r="L281" s="117"/>
    </row>
    <row r="282" spans="2:12">
      <c r="B282" s="116"/>
      <c r="C282" s="117"/>
      <c r="D282" s="117"/>
      <c r="E282" s="117"/>
      <c r="F282" s="117"/>
      <c r="G282" s="117"/>
      <c r="H282" s="117"/>
      <c r="I282" s="117"/>
      <c r="J282" s="117"/>
      <c r="K282" s="117"/>
      <c r="L282" s="117"/>
    </row>
    <row r="283" spans="2:12">
      <c r="B283" s="116"/>
      <c r="C283" s="117"/>
      <c r="D283" s="117"/>
      <c r="E283" s="117"/>
      <c r="F283" s="117"/>
      <c r="G283" s="117"/>
      <c r="H283" s="117"/>
      <c r="I283" s="117"/>
      <c r="J283" s="117"/>
      <c r="K283" s="117"/>
      <c r="L283" s="117"/>
    </row>
    <row r="284" spans="2:12">
      <c r="B284" s="116"/>
      <c r="C284" s="117"/>
      <c r="D284" s="117"/>
      <c r="E284" s="117"/>
      <c r="F284" s="117"/>
      <c r="G284" s="117"/>
      <c r="H284" s="117"/>
      <c r="I284" s="117"/>
      <c r="J284" s="117"/>
      <c r="K284" s="117"/>
      <c r="L284" s="117"/>
    </row>
    <row r="285" spans="2:12">
      <c r="B285" s="116"/>
      <c r="C285" s="117"/>
      <c r="D285" s="117"/>
      <c r="E285" s="117"/>
      <c r="F285" s="117"/>
      <c r="G285" s="117"/>
      <c r="H285" s="117"/>
      <c r="I285" s="117"/>
      <c r="J285" s="117"/>
      <c r="K285" s="117"/>
      <c r="L285" s="117"/>
    </row>
    <row r="286" spans="2:12">
      <c r="B286" s="116"/>
      <c r="C286" s="117"/>
      <c r="D286" s="117"/>
      <c r="E286" s="117"/>
      <c r="F286" s="117"/>
      <c r="G286" s="117"/>
      <c r="H286" s="117"/>
      <c r="I286" s="117"/>
      <c r="J286" s="117"/>
      <c r="K286" s="117"/>
      <c r="L286" s="117"/>
    </row>
    <row r="287" spans="2:12">
      <c r="B287" s="116"/>
      <c r="C287" s="117"/>
      <c r="D287" s="117"/>
      <c r="E287" s="117"/>
      <c r="F287" s="117"/>
      <c r="G287" s="117"/>
      <c r="H287" s="117"/>
      <c r="I287" s="117"/>
      <c r="J287" s="117"/>
      <c r="K287" s="117"/>
      <c r="L287" s="117"/>
    </row>
    <row r="288" spans="2:12">
      <c r="B288" s="116"/>
      <c r="C288" s="117"/>
      <c r="D288" s="117"/>
      <c r="E288" s="117"/>
      <c r="F288" s="117"/>
      <c r="G288" s="117"/>
      <c r="H288" s="117"/>
      <c r="I288" s="117"/>
      <c r="J288" s="117"/>
      <c r="K288" s="117"/>
      <c r="L288" s="117"/>
    </row>
    <row r="289" spans="2:12">
      <c r="B289" s="116"/>
      <c r="C289" s="117"/>
      <c r="D289" s="117"/>
      <c r="E289" s="117"/>
      <c r="F289" s="117"/>
      <c r="G289" s="117"/>
      <c r="H289" s="117"/>
      <c r="I289" s="117"/>
      <c r="J289" s="117"/>
      <c r="K289" s="117"/>
      <c r="L289" s="117"/>
    </row>
    <row r="290" spans="2:12">
      <c r="B290" s="116"/>
      <c r="C290" s="117"/>
      <c r="D290" s="117"/>
      <c r="E290" s="117"/>
      <c r="F290" s="117"/>
      <c r="G290" s="117"/>
      <c r="H290" s="117"/>
      <c r="I290" s="117"/>
      <c r="J290" s="117"/>
      <c r="K290" s="117"/>
      <c r="L290" s="117"/>
    </row>
    <row r="291" spans="2:12">
      <c r="B291" s="116"/>
      <c r="C291" s="117"/>
      <c r="D291" s="117"/>
      <c r="E291" s="117"/>
      <c r="F291" s="117"/>
      <c r="G291" s="117"/>
      <c r="H291" s="117"/>
      <c r="I291" s="117"/>
      <c r="J291" s="117"/>
      <c r="K291" s="117"/>
      <c r="L291" s="117"/>
    </row>
    <row r="292" spans="2:12">
      <c r="B292" s="116"/>
      <c r="C292" s="117"/>
      <c r="D292" s="117"/>
      <c r="E292" s="117"/>
      <c r="F292" s="117"/>
      <c r="G292" s="117"/>
      <c r="H292" s="117"/>
      <c r="I292" s="117"/>
      <c r="J292" s="117"/>
      <c r="K292" s="117"/>
      <c r="L292" s="117"/>
    </row>
    <row r="293" spans="2:12">
      <c r="B293" s="116"/>
      <c r="C293" s="117"/>
      <c r="D293" s="117"/>
      <c r="E293" s="117"/>
      <c r="F293" s="117"/>
      <c r="G293" s="117"/>
      <c r="H293" s="117"/>
      <c r="I293" s="117"/>
      <c r="J293" s="117"/>
      <c r="K293" s="117"/>
      <c r="L293" s="117"/>
    </row>
    <row r="294" spans="2:12">
      <c r="B294" s="116"/>
      <c r="C294" s="117"/>
      <c r="D294" s="117"/>
      <c r="E294" s="117"/>
      <c r="F294" s="117"/>
      <c r="G294" s="117"/>
      <c r="H294" s="117"/>
      <c r="I294" s="117"/>
      <c r="J294" s="117"/>
      <c r="K294" s="117"/>
      <c r="L294" s="117"/>
    </row>
    <row r="295" spans="2:12">
      <c r="B295" s="116"/>
      <c r="C295" s="117"/>
      <c r="D295" s="117"/>
      <c r="E295" s="117"/>
      <c r="F295" s="117"/>
      <c r="G295" s="117"/>
      <c r="H295" s="117"/>
      <c r="I295" s="117"/>
      <c r="J295" s="117"/>
      <c r="K295" s="117"/>
      <c r="L295" s="117"/>
    </row>
    <row r="296" spans="2:12">
      <c r="B296" s="116"/>
      <c r="C296" s="117"/>
      <c r="D296" s="117"/>
      <c r="E296" s="117"/>
      <c r="F296" s="117"/>
      <c r="G296" s="117"/>
      <c r="H296" s="117"/>
      <c r="I296" s="117"/>
      <c r="J296" s="117"/>
      <c r="K296" s="117"/>
      <c r="L296" s="117"/>
    </row>
    <row r="297" spans="2:12">
      <c r="B297" s="116"/>
      <c r="C297" s="117"/>
      <c r="D297" s="117"/>
      <c r="E297" s="117"/>
      <c r="F297" s="117"/>
      <c r="G297" s="117"/>
      <c r="H297" s="117"/>
      <c r="I297" s="117"/>
      <c r="J297" s="117"/>
      <c r="K297" s="117"/>
      <c r="L297" s="117"/>
    </row>
    <row r="298" spans="2:12">
      <c r="B298" s="116"/>
      <c r="C298" s="117"/>
      <c r="D298" s="117"/>
      <c r="E298" s="117"/>
      <c r="F298" s="117"/>
      <c r="G298" s="117"/>
      <c r="H298" s="117"/>
      <c r="I298" s="117"/>
      <c r="J298" s="117"/>
      <c r="K298" s="117"/>
      <c r="L298" s="117"/>
    </row>
    <row r="299" spans="2:12">
      <c r="B299" s="116"/>
      <c r="C299" s="117"/>
      <c r="D299" s="117"/>
      <c r="E299" s="117"/>
      <c r="F299" s="117"/>
      <c r="G299" s="117"/>
      <c r="H299" s="117"/>
      <c r="I299" s="117"/>
      <c r="J299" s="117"/>
      <c r="K299" s="117"/>
      <c r="L299" s="117"/>
    </row>
    <row r="300" spans="2:12">
      <c r="B300" s="116"/>
      <c r="C300" s="117"/>
      <c r="D300" s="117"/>
      <c r="E300" s="117"/>
      <c r="F300" s="117"/>
      <c r="G300" s="117"/>
      <c r="H300" s="117"/>
      <c r="I300" s="117"/>
      <c r="J300" s="117"/>
      <c r="K300" s="117"/>
      <c r="L300" s="117"/>
    </row>
    <row r="301" spans="2:12">
      <c r="B301" s="116"/>
      <c r="C301" s="117"/>
      <c r="D301" s="117"/>
      <c r="E301" s="117"/>
      <c r="F301" s="117"/>
      <c r="G301" s="117"/>
      <c r="H301" s="117"/>
      <c r="I301" s="117"/>
      <c r="J301" s="117"/>
      <c r="K301" s="117"/>
      <c r="L301" s="117"/>
    </row>
    <row r="302" spans="2:12">
      <c r="B302" s="116"/>
      <c r="C302" s="117"/>
      <c r="D302" s="117"/>
      <c r="E302" s="117"/>
      <c r="F302" s="117"/>
      <c r="G302" s="117"/>
      <c r="H302" s="117"/>
      <c r="I302" s="117"/>
      <c r="J302" s="117"/>
      <c r="K302" s="117"/>
      <c r="L302" s="117"/>
    </row>
    <row r="303" spans="2:12">
      <c r="B303" s="116"/>
      <c r="C303" s="117"/>
      <c r="D303" s="117"/>
      <c r="E303" s="117"/>
      <c r="F303" s="117"/>
      <c r="G303" s="117"/>
      <c r="H303" s="117"/>
      <c r="I303" s="117"/>
      <c r="J303" s="117"/>
      <c r="K303" s="117"/>
      <c r="L303" s="117"/>
    </row>
    <row r="304" spans="2:12">
      <c r="B304" s="116"/>
      <c r="C304" s="117"/>
      <c r="D304" s="117"/>
      <c r="E304" s="117"/>
      <c r="F304" s="117"/>
      <c r="G304" s="117"/>
      <c r="H304" s="117"/>
      <c r="I304" s="117"/>
      <c r="J304" s="117"/>
      <c r="K304" s="117"/>
      <c r="L304" s="117"/>
    </row>
    <row r="305" spans="2:12">
      <c r="B305" s="116"/>
      <c r="C305" s="117"/>
      <c r="D305" s="117"/>
      <c r="E305" s="117"/>
      <c r="F305" s="117"/>
      <c r="G305" s="117"/>
      <c r="H305" s="117"/>
      <c r="I305" s="117"/>
      <c r="J305" s="117"/>
      <c r="K305" s="117"/>
      <c r="L305" s="117"/>
    </row>
    <row r="306" spans="2:12">
      <c r="B306" s="116"/>
      <c r="C306" s="117"/>
      <c r="D306" s="117"/>
      <c r="E306" s="117"/>
      <c r="F306" s="117"/>
      <c r="G306" s="117"/>
      <c r="H306" s="117"/>
      <c r="I306" s="117"/>
      <c r="J306" s="117"/>
      <c r="K306" s="117"/>
      <c r="L306" s="117"/>
    </row>
    <row r="307" spans="2:12">
      <c r="B307" s="116"/>
      <c r="C307" s="117"/>
      <c r="D307" s="117"/>
      <c r="E307" s="117"/>
      <c r="F307" s="117"/>
      <c r="G307" s="117"/>
      <c r="H307" s="117"/>
      <c r="I307" s="117"/>
      <c r="J307" s="117"/>
      <c r="K307" s="117"/>
      <c r="L307" s="117"/>
    </row>
    <row r="308" spans="2:12">
      <c r="B308" s="116"/>
      <c r="C308" s="117"/>
      <c r="D308" s="117"/>
      <c r="E308" s="117"/>
      <c r="F308" s="117"/>
      <c r="G308" s="117"/>
      <c r="H308" s="117"/>
      <c r="I308" s="117"/>
      <c r="J308" s="117"/>
      <c r="K308" s="117"/>
      <c r="L308" s="117"/>
    </row>
    <row r="309" spans="2:12">
      <c r="B309" s="116"/>
      <c r="C309" s="117"/>
      <c r="D309" s="117"/>
      <c r="E309" s="117"/>
      <c r="F309" s="117"/>
      <c r="G309" s="117"/>
      <c r="H309" s="117"/>
      <c r="I309" s="117"/>
      <c r="J309" s="117"/>
      <c r="K309" s="117"/>
      <c r="L309" s="117"/>
    </row>
    <row r="310" spans="2:12">
      <c r="B310" s="116"/>
      <c r="C310" s="117"/>
      <c r="D310" s="117"/>
      <c r="E310" s="117"/>
      <c r="F310" s="117"/>
      <c r="G310" s="117"/>
      <c r="H310" s="117"/>
      <c r="I310" s="117"/>
      <c r="J310" s="117"/>
      <c r="K310" s="117"/>
      <c r="L310" s="117"/>
    </row>
    <row r="311" spans="2:12">
      <c r="B311" s="116"/>
      <c r="C311" s="117"/>
      <c r="D311" s="117"/>
      <c r="E311" s="117"/>
      <c r="F311" s="117"/>
      <c r="G311" s="117"/>
      <c r="H311" s="117"/>
      <c r="I311" s="117"/>
      <c r="J311" s="117"/>
      <c r="K311" s="117"/>
      <c r="L311" s="117"/>
    </row>
    <row r="312" spans="2:12">
      <c r="B312" s="116"/>
      <c r="C312" s="117"/>
      <c r="D312" s="117"/>
      <c r="E312" s="117"/>
      <c r="F312" s="117"/>
      <c r="G312" s="117"/>
      <c r="H312" s="117"/>
      <c r="I312" s="117"/>
      <c r="J312" s="117"/>
      <c r="K312" s="117"/>
      <c r="L312" s="117"/>
    </row>
    <row r="313" spans="2:12">
      <c r="B313" s="116"/>
      <c r="C313" s="117"/>
      <c r="D313" s="117"/>
      <c r="E313" s="117"/>
      <c r="F313" s="117"/>
      <c r="G313" s="117"/>
      <c r="H313" s="117"/>
      <c r="I313" s="117"/>
      <c r="J313" s="117"/>
      <c r="K313" s="117"/>
      <c r="L313" s="117"/>
    </row>
    <row r="314" spans="2:12">
      <c r="B314" s="116"/>
      <c r="C314" s="117"/>
      <c r="D314" s="117"/>
      <c r="E314" s="117"/>
      <c r="F314" s="117"/>
      <c r="G314" s="117"/>
      <c r="H314" s="117"/>
      <c r="I314" s="117"/>
      <c r="J314" s="117"/>
      <c r="K314" s="117"/>
      <c r="L314" s="117"/>
    </row>
    <row r="315" spans="2:12">
      <c r="B315" s="116"/>
      <c r="C315" s="117"/>
      <c r="D315" s="117"/>
      <c r="E315" s="117"/>
      <c r="F315" s="117"/>
      <c r="G315" s="117"/>
      <c r="H315" s="117"/>
      <c r="I315" s="117"/>
      <c r="J315" s="117"/>
      <c r="K315" s="117"/>
      <c r="L315" s="117"/>
    </row>
    <row r="316" spans="2:12">
      <c r="B316" s="116"/>
      <c r="C316" s="117"/>
      <c r="D316" s="117"/>
      <c r="E316" s="117"/>
      <c r="F316" s="117"/>
      <c r="G316" s="117"/>
      <c r="H316" s="117"/>
      <c r="I316" s="117"/>
      <c r="J316" s="117"/>
      <c r="K316" s="117"/>
      <c r="L316" s="117"/>
    </row>
    <row r="317" spans="2:12">
      <c r="B317" s="116"/>
      <c r="C317" s="117"/>
      <c r="D317" s="117"/>
      <c r="E317" s="117"/>
      <c r="F317" s="117"/>
      <c r="G317" s="117"/>
      <c r="H317" s="117"/>
      <c r="I317" s="117"/>
      <c r="J317" s="117"/>
      <c r="K317" s="117"/>
      <c r="L317" s="117"/>
    </row>
    <row r="318" spans="2:12">
      <c r="B318" s="116"/>
      <c r="C318" s="117"/>
      <c r="D318" s="117"/>
      <c r="E318" s="117"/>
      <c r="F318" s="117"/>
      <c r="G318" s="117"/>
      <c r="H318" s="117"/>
      <c r="I318" s="117"/>
      <c r="J318" s="117"/>
      <c r="K318" s="117"/>
      <c r="L318" s="117"/>
    </row>
    <row r="319" spans="2:12">
      <c r="B319" s="116"/>
      <c r="C319" s="117"/>
      <c r="D319" s="117"/>
      <c r="E319" s="117"/>
      <c r="F319" s="117"/>
      <c r="G319" s="117"/>
      <c r="H319" s="117"/>
      <c r="I319" s="117"/>
      <c r="J319" s="117"/>
      <c r="K319" s="117"/>
      <c r="L319" s="117"/>
    </row>
    <row r="320" spans="2:12">
      <c r="B320" s="116"/>
      <c r="C320" s="117"/>
      <c r="D320" s="117"/>
      <c r="E320" s="117"/>
      <c r="F320" s="117"/>
      <c r="G320" s="117"/>
      <c r="H320" s="117"/>
      <c r="I320" s="117"/>
      <c r="J320" s="117"/>
      <c r="K320" s="117"/>
      <c r="L320" s="117"/>
    </row>
    <row r="321" spans="2:12">
      <c r="B321" s="116"/>
      <c r="C321" s="117"/>
      <c r="D321" s="117"/>
      <c r="E321" s="117"/>
      <c r="F321" s="117"/>
      <c r="G321" s="117"/>
      <c r="H321" s="117"/>
      <c r="I321" s="117"/>
      <c r="J321" s="117"/>
      <c r="K321" s="117"/>
      <c r="L321" s="117"/>
    </row>
    <row r="322" spans="2:12">
      <c r="B322" s="116"/>
      <c r="C322" s="117"/>
      <c r="D322" s="117"/>
      <c r="E322" s="117"/>
      <c r="F322" s="117"/>
      <c r="G322" s="117"/>
      <c r="H322" s="117"/>
      <c r="I322" s="117"/>
      <c r="J322" s="117"/>
      <c r="K322" s="117"/>
      <c r="L322" s="117"/>
    </row>
    <row r="323" spans="2:12">
      <c r="B323" s="116"/>
      <c r="C323" s="117"/>
      <c r="D323" s="117"/>
      <c r="E323" s="117"/>
      <c r="F323" s="117"/>
      <c r="G323" s="117"/>
      <c r="H323" s="117"/>
      <c r="I323" s="117"/>
      <c r="J323" s="117"/>
      <c r="K323" s="117"/>
      <c r="L323" s="117"/>
    </row>
    <row r="324" spans="2:12">
      <c r="B324" s="116"/>
      <c r="C324" s="117"/>
      <c r="D324" s="117"/>
      <c r="E324" s="117"/>
      <c r="F324" s="117"/>
      <c r="G324" s="117"/>
      <c r="H324" s="117"/>
      <c r="I324" s="117"/>
      <c r="J324" s="117"/>
      <c r="K324" s="117"/>
      <c r="L324" s="117"/>
    </row>
    <row r="325" spans="2:12">
      <c r="B325" s="116"/>
      <c r="C325" s="117"/>
      <c r="D325" s="117"/>
      <c r="E325" s="117"/>
      <c r="F325" s="117"/>
      <c r="G325" s="117"/>
      <c r="H325" s="117"/>
      <c r="I325" s="117"/>
      <c r="J325" s="117"/>
      <c r="K325" s="117"/>
      <c r="L325" s="117"/>
    </row>
    <row r="326" spans="2:12">
      <c r="B326" s="116"/>
      <c r="C326" s="117"/>
      <c r="D326" s="117"/>
      <c r="E326" s="117"/>
      <c r="F326" s="117"/>
      <c r="G326" s="117"/>
      <c r="H326" s="117"/>
      <c r="I326" s="117"/>
      <c r="J326" s="117"/>
      <c r="K326" s="117"/>
      <c r="L326" s="117"/>
    </row>
    <row r="327" spans="2:12">
      <c r="B327" s="116"/>
      <c r="C327" s="117"/>
      <c r="D327" s="117"/>
      <c r="E327" s="117"/>
      <c r="F327" s="117"/>
      <c r="G327" s="117"/>
      <c r="H327" s="117"/>
      <c r="I327" s="117"/>
      <c r="J327" s="117"/>
      <c r="K327" s="117"/>
      <c r="L327" s="117"/>
    </row>
    <row r="328" spans="2:12">
      <c r="B328" s="116"/>
      <c r="C328" s="117"/>
      <c r="D328" s="117"/>
      <c r="E328" s="117"/>
      <c r="F328" s="117"/>
      <c r="G328" s="117"/>
      <c r="H328" s="117"/>
      <c r="I328" s="117"/>
      <c r="J328" s="117"/>
      <c r="K328" s="117"/>
      <c r="L328" s="117"/>
    </row>
    <row r="329" spans="2:12">
      <c r="B329" s="116"/>
      <c r="C329" s="117"/>
      <c r="D329" s="117"/>
      <c r="E329" s="117"/>
      <c r="F329" s="117"/>
      <c r="G329" s="117"/>
      <c r="H329" s="117"/>
      <c r="I329" s="117"/>
      <c r="J329" s="117"/>
      <c r="K329" s="117"/>
      <c r="L329" s="117"/>
    </row>
    <row r="330" spans="2:12">
      <c r="B330" s="116"/>
      <c r="C330" s="117"/>
      <c r="D330" s="117"/>
      <c r="E330" s="117"/>
      <c r="F330" s="117"/>
      <c r="G330" s="117"/>
      <c r="H330" s="117"/>
      <c r="I330" s="117"/>
      <c r="J330" s="117"/>
      <c r="K330" s="117"/>
      <c r="L330" s="117"/>
    </row>
    <row r="331" spans="2:12">
      <c r="B331" s="116"/>
      <c r="C331" s="117"/>
      <c r="D331" s="117"/>
      <c r="E331" s="117"/>
      <c r="F331" s="117"/>
      <c r="G331" s="117"/>
      <c r="H331" s="117"/>
      <c r="I331" s="117"/>
      <c r="J331" s="117"/>
      <c r="K331" s="117"/>
      <c r="L331" s="117"/>
    </row>
    <row r="332" spans="2:12">
      <c r="B332" s="116"/>
      <c r="C332" s="117"/>
      <c r="D332" s="117"/>
      <c r="E332" s="117"/>
      <c r="F332" s="117"/>
      <c r="G332" s="117"/>
      <c r="H332" s="117"/>
      <c r="I332" s="117"/>
      <c r="J332" s="117"/>
      <c r="K332" s="117"/>
      <c r="L332" s="117"/>
    </row>
    <row r="333" spans="2:12">
      <c r="B333" s="116"/>
      <c r="C333" s="117"/>
      <c r="D333" s="117"/>
      <c r="E333" s="117"/>
      <c r="F333" s="117"/>
      <c r="G333" s="117"/>
      <c r="H333" s="117"/>
      <c r="I333" s="117"/>
      <c r="J333" s="117"/>
      <c r="K333" s="117"/>
      <c r="L333" s="117"/>
    </row>
    <row r="334" spans="2:12">
      <c r="B334" s="116"/>
      <c r="C334" s="117"/>
      <c r="D334" s="117"/>
      <c r="E334" s="117"/>
      <c r="F334" s="117"/>
      <c r="G334" s="117"/>
      <c r="H334" s="117"/>
      <c r="I334" s="117"/>
      <c r="J334" s="117"/>
      <c r="K334" s="117"/>
      <c r="L334" s="117"/>
    </row>
    <row r="335" spans="2:12">
      <c r="B335" s="116"/>
      <c r="C335" s="117"/>
      <c r="D335" s="117"/>
      <c r="E335" s="117"/>
      <c r="F335" s="117"/>
      <c r="G335" s="117"/>
      <c r="H335" s="117"/>
      <c r="I335" s="117"/>
      <c r="J335" s="117"/>
      <c r="K335" s="117"/>
      <c r="L335" s="117"/>
    </row>
    <row r="336" spans="2:12">
      <c r="B336" s="116"/>
      <c r="C336" s="117"/>
      <c r="D336" s="117"/>
      <c r="E336" s="117"/>
      <c r="F336" s="117"/>
      <c r="G336" s="117"/>
      <c r="H336" s="117"/>
      <c r="I336" s="117"/>
      <c r="J336" s="117"/>
      <c r="K336" s="117"/>
      <c r="L336" s="117"/>
    </row>
    <row r="337" spans="2:12">
      <c r="B337" s="116"/>
      <c r="C337" s="117"/>
      <c r="D337" s="117"/>
      <c r="E337" s="117"/>
      <c r="F337" s="117"/>
      <c r="G337" s="117"/>
      <c r="H337" s="117"/>
      <c r="I337" s="117"/>
      <c r="J337" s="117"/>
      <c r="K337" s="117"/>
      <c r="L337" s="117"/>
    </row>
    <row r="338" spans="2:12">
      <c r="B338" s="116"/>
      <c r="C338" s="117"/>
      <c r="D338" s="117"/>
      <c r="E338" s="117"/>
      <c r="F338" s="117"/>
      <c r="G338" s="117"/>
      <c r="H338" s="117"/>
      <c r="I338" s="117"/>
      <c r="J338" s="117"/>
      <c r="K338" s="117"/>
      <c r="L338" s="117"/>
    </row>
    <row r="339" spans="2:12">
      <c r="B339" s="116"/>
      <c r="C339" s="117"/>
      <c r="D339" s="117"/>
      <c r="E339" s="117"/>
      <c r="F339" s="117"/>
      <c r="G339" s="117"/>
      <c r="H339" s="117"/>
      <c r="I339" s="117"/>
      <c r="J339" s="117"/>
      <c r="K339" s="117"/>
      <c r="L339" s="117"/>
    </row>
    <row r="340" spans="2:12">
      <c r="B340" s="116"/>
      <c r="C340" s="117"/>
      <c r="D340" s="117"/>
      <c r="E340" s="117"/>
      <c r="F340" s="117"/>
      <c r="G340" s="117"/>
      <c r="H340" s="117"/>
      <c r="I340" s="117"/>
      <c r="J340" s="117"/>
      <c r="K340" s="117"/>
      <c r="L340" s="117"/>
    </row>
    <row r="341" spans="2:12">
      <c r="B341" s="116"/>
      <c r="C341" s="117"/>
      <c r="D341" s="117"/>
      <c r="E341" s="117"/>
      <c r="F341" s="117"/>
      <c r="G341" s="117"/>
      <c r="H341" s="117"/>
      <c r="I341" s="117"/>
      <c r="J341" s="117"/>
      <c r="K341" s="117"/>
      <c r="L341" s="117"/>
    </row>
    <row r="342" spans="2:12">
      <c r="B342" s="116"/>
      <c r="C342" s="117"/>
      <c r="D342" s="117"/>
      <c r="E342" s="117"/>
      <c r="F342" s="117"/>
      <c r="G342" s="117"/>
      <c r="H342" s="117"/>
      <c r="I342" s="117"/>
      <c r="J342" s="117"/>
      <c r="K342" s="117"/>
      <c r="L342" s="117"/>
    </row>
    <row r="343" spans="2:12">
      <c r="B343" s="116"/>
      <c r="C343" s="117"/>
      <c r="D343" s="117"/>
      <c r="E343" s="117"/>
      <c r="F343" s="117"/>
      <c r="G343" s="117"/>
      <c r="H343" s="117"/>
      <c r="I343" s="117"/>
      <c r="J343" s="117"/>
      <c r="K343" s="117"/>
      <c r="L343" s="117"/>
    </row>
    <row r="344" spans="2:12">
      <c r="B344" s="116"/>
      <c r="C344" s="117"/>
      <c r="D344" s="117"/>
      <c r="E344" s="117"/>
      <c r="F344" s="117"/>
      <c r="G344" s="117"/>
      <c r="H344" s="117"/>
      <c r="I344" s="117"/>
      <c r="J344" s="117"/>
      <c r="K344" s="117"/>
      <c r="L344" s="117"/>
    </row>
    <row r="345" spans="2:12">
      <c r="B345" s="116"/>
      <c r="C345" s="117"/>
      <c r="D345" s="117"/>
      <c r="E345" s="117"/>
      <c r="F345" s="117"/>
      <c r="G345" s="117"/>
      <c r="H345" s="117"/>
      <c r="I345" s="117"/>
      <c r="J345" s="117"/>
      <c r="K345" s="117"/>
      <c r="L345" s="117"/>
    </row>
    <row r="346" spans="2:12">
      <c r="B346" s="116"/>
      <c r="C346" s="117"/>
      <c r="D346" s="117"/>
      <c r="E346" s="117"/>
      <c r="F346" s="117"/>
      <c r="G346" s="117"/>
      <c r="H346" s="117"/>
      <c r="I346" s="117"/>
      <c r="J346" s="117"/>
      <c r="K346" s="117"/>
      <c r="L346" s="117"/>
    </row>
    <row r="347" spans="2:12">
      <c r="B347" s="116"/>
      <c r="C347" s="117"/>
      <c r="D347" s="117"/>
      <c r="E347" s="117"/>
      <c r="F347" s="117"/>
      <c r="G347" s="117"/>
      <c r="H347" s="117"/>
      <c r="I347" s="117"/>
      <c r="J347" s="117"/>
      <c r="K347" s="117"/>
      <c r="L347" s="117"/>
    </row>
    <row r="348" spans="2:12">
      <c r="B348" s="116"/>
      <c r="C348" s="117"/>
      <c r="D348" s="117"/>
      <c r="E348" s="117"/>
      <c r="F348" s="117"/>
      <c r="G348" s="117"/>
      <c r="H348" s="117"/>
      <c r="I348" s="117"/>
      <c r="J348" s="117"/>
      <c r="K348" s="117"/>
      <c r="L348" s="117"/>
    </row>
    <row r="349" spans="2:12">
      <c r="B349" s="116"/>
      <c r="C349" s="117"/>
      <c r="D349" s="117"/>
      <c r="E349" s="117"/>
      <c r="F349" s="117"/>
      <c r="G349" s="117"/>
      <c r="H349" s="117"/>
      <c r="I349" s="117"/>
      <c r="J349" s="117"/>
      <c r="K349" s="117"/>
      <c r="L349" s="117"/>
    </row>
    <row r="350" spans="2:12">
      <c r="B350" s="116"/>
      <c r="C350" s="117"/>
      <c r="D350" s="117"/>
      <c r="E350" s="117"/>
      <c r="F350" s="117"/>
      <c r="G350" s="117"/>
      <c r="H350" s="117"/>
      <c r="I350" s="117"/>
      <c r="J350" s="117"/>
      <c r="K350" s="117"/>
      <c r="L350" s="117"/>
    </row>
    <row r="351" spans="2:12">
      <c r="B351" s="116"/>
      <c r="C351" s="117"/>
      <c r="D351" s="117"/>
      <c r="E351" s="117"/>
      <c r="F351" s="117"/>
      <c r="G351" s="117"/>
      <c r="H351" s="117"/>
      <c r="I351" s="117"/>
      <c r="J351" s="117"/>
      <c r="K351" s="117"/>
      <c r="L351" s="117"/>
    </row>
    <row r="352" spans="2:12">
      <c r="B352" s="116"/>
      <c r="C352" s="117"/>
      <c r="D352" s="117"/>
      <c r="E352" s="117"/>
      <c r="F352" s="117"/>
      <c r="G352" s="117"/>
      <c r="H352" s="117"/>
      <c r="I352" s="117"/>
      <c r="J352" s="117"/>
      <c r="K352" s="117"/>
      <c r="L352" s="117"/>
    </row>
    <row r="353" spans="2:12">
      <c r="B353" s="116"/>
      <c r="C353" s="117"/>
      <c r="D353" s="117"/>
      <c r="E353" s="117"/>
      <c r="F353" s="117"/>
      <c r="G353" s="117"/>
      <c r="H353" s="117"/>
      <c r="I353" s="117"/>
      <c r="J353" s="117"/>
      <c r="K353" s="117"/>
      <c r="L353" s="117"/>
    </row>
    <row r="354" spans="2:12">
      <c r="B354" s="116"/>
      <c r="C354" s="117"/>
      <c r="D354" s="117"/>
      <c r="E354" s="117"/>
      <c r="F354" s="117"/>
      <c r="G354" s="117"/>
      <c r="H354" s="117"/>
      <c r="I354" s="117"/>
      <c r="J354" s="117"/>
      <c r="K354" s="117"/>
      <c r="L354" s="117"/>
    </row>
    <row r="355" spans="2:12">
      <c r="B355" s="116"/>
      <c r="C355" s="117"/>
      <c r="D355" s="117"/>
      <c r="E355" s="117"/>
      <c r="F355" s="117"/>
      <c r="G355" s="117"/>
      <c r="H355" s="117"/>
      <c r="I355" s="117"/>
      <c r="J355" s="117"/>
      <c r="K355" s="117"/>
      <c r="L355" s="117"/>
    </row>
    <row r="356" spans="2:12">
      <c r="B356" s="116"/>
      <c r="C356" s="117"/>
      <c r="D356" s="117"/>
      <c r="E356" s="117"/>
      <c r="F356" s="117"/>
      <c r="G356" s="117"/>
      <c r="H356" s="117"/>
      <c r="I356" s="117"/>
      <c r="J356" s="117"/>
      <c r="K356" s="117"/>
      <c r="L356" s="117"/>
    </row>
    <row r="357" spans="2:12">
      <c r="B357" s="116"/>
      <c r="C357" s="117"/>
      <c r="D357" s="117"/>
      <c r="E357" s="117"/>
      <c r="F357" s="117"/>
      <c r="G357" s="117"/>
      <c r="H357" s="117"/>
      <c r="I357" s="117"/>
      <c r="J357" s="117"/>
      <c r="K357" s="117"/>
      <c r="L357" s="117"/>
    </row>
    <row r="358" spans="2:12">
      <c r="B358" s="116"/>
      <c r="C358" s="117"/>
      <c r="D358" s="117"/>
      <c r="E358" s="117"/>
      <c r="F358" s="117"/>
      <c r="G358" s="117"/>
      <c r="H358" s="117"/>
      <c r="I358" s="117"/>
      <c r="J358" s="117"/>
      <c r="K358" s="117"/>
      <c r="L358" s="117"/>
    </row>
    <row r="359" spans="2:12">
      <c r="B359" s="116"/>
      <c r="C359" s="117"/>
      <c r="D359" s="117"/>
      <c r="E359" s="117"/>
      <c r="F359" s="117"/>
      <c r="G359" s="117"/>
      <c r="H359" s="117"/>
      <c r="I359" s="117"/>
      <c r="J359" s="117"/>
      <c r="K359" s="117"/>
      <c r="L359" s="117"/>
    </row>
    <row r="360" spans="2:12">
      <c r="B360" s="116"/>
      <c r="C360" s="117"/>
      <c r="D360" s="117"/>
      <c r="E360" s="117"/>
      <c r="F360" s="117"/>
      <c r="G360" s="117"/>
      <c r="H360" s="117"/>
      <c r="I360" s="117"/>
      <c r="J360" s="117"/>
      <c r="K360" s="117"/>
      <c r="L360" s="117"/>
    </row>
    <row r="361" spans="2:12">
      <c r="B361" s="116"/>
      <c r="C361" s="117"/>
      <c r="D361" s="117"/>
      <c r="E361" s="117"/>
      <c r="F361" s="117"/>
      <c r="G361" s="117"/>
      <c r="H361" s="117"/>
      <c r="I361" s="117"/>
      <c r="J361" s="117"/>
      <c r="K361" s="117"/>
      <c r="L361" s="117"/>
    </row>
    <row r="362" spans="2:12">
      <c r="B362" s="116"/>
      <c r="C362" s="117"/>
      <c r="D362" s="117"/>
      <c r="E362" s="117"/>
      <c r="F362" s="117"/>
      <c r="G362" s="117"/>
      <c r="H362" s="117"/>
      <c r="I362" s="117"/>
      <c r="J362" s="117"/>
      <c r="K362" s="117"/>
      <c r="L362" s="117"/>
    </row>
    <row r="363" spans="2:12">
      <c r="B363" s="116"/>
      <c r="C363" s="117"/>
      <c r="D363" s="117"/>
      <c r="E363" s="117"/>
      <c r="F363" s="117"/>
      <c r="G363" s="117"/>
      <c r="H363" s="117"/>
      <c r="I363" s="117"/>
      <c r="J363" s="117"/>
      <c r="K363" s="117"/>
      <c r="L363" s="117"/>
    </row>
    <row r="364" spans="2:12">
      <c r="B364" s="116"/>
      <c r="C364" s="117"/>
      <c r="D364" s="117"/>
      <c r="E364" s="117"/>
      <c r="F364" s="117"/>
      <c r="G364" s="117"/>
      <c r="H364" s="117"/>
      <c r="I364" s="117"/>
      <c r="J364" s="117"/>
      <c r="K364" s="117"/>
      <c r="L364" s="117"/>
    </row>
    <row r="365" spans="2:12">
      <c r="B365" s="116"/>
      <c r="C365" s="117"/>
      <c r="D365" s="117"/>
      <c r="E365" s="117"/>
      <c r="F365" s="117"/>
      <c r="G365" s="117"/>
      <c r="H365" s="117"/>
      <c r="I365" s="117"/>
      <c r="J365" s="117"/>
      <c r="K365" s="117"/>
      <c r="L365" s="117"/>
    </row>
    <row r="366" spans="2:12">
      <c r="B366" s="116"/>
      <c r="C366" s="117"/>
      <c r="D366" s="117"/>
      <c r="E366" s="117"/>
      <c r="F366" s="117"/>
      <c r="G366" s="117"/>
      <c r="H366" s="117"/>
      <c r="I366" s="117"/>
      <c r="J366" s="117"/>
      <c r="K366" s="117"/>
      <c r="L366" s="117"/>
    </row>
    <row r="367" spans="2:12">
      <c r="B367" s="116"/>
      <c r="C367" s="117"/>
      <c r="D367" s="117"/>
      <c r="E367" s="117"/>
      <c r="F367" s="117"/>
      <c r="G367" s="117"/>
      <c r="H367" s="117"/>
      <c r="I367" s="117"/>
      <c r="J367" s="117"/>
      <c r="K367" s="117"/>
      <c r="L367" s="117"/>
    </row>
    <row r="368" spans="2:12">
      <c r="B368" s="116"/>
      <c r="C368" s="117"/>
      <c r="D368" s="117"/>
      <c r="E368" s="117"/>
      <c r="F368" s="117"/>
      <c r="G368" s="117"/>
      <c r="H368" s="117"/>
      <c r="I368" s="117"/>
      <c r="J368" s="117"/>
      <c r="K368" s="117"/>
      <c r="L368" s="117"/>
    </row>
    <row r="369" spans="2:12">
      <c r="B369" s="116"/>
      <c r="C369" s="117"/>
      <c r="D369" s="117"/>
      <c r="E369" s="117"/>
      <c r="F369" s="117"/>
      <c r="G369" s="117"/>
      <c r="H369" s="117"/>
      <c r="I369" s="117"/>
      <c r="J369" s="117"/>
      <c r="K369" s="117"/>
      <c r="L369" s="117"/>
    </row>
    <row r="370" spans="2:12">
      <c r="B370" s="116"/>
      <c r="C370" s="117"/>
      <c r="D370" s="117"/>
      <c r="E370" s="117"/>
      <c r="F370" s="117"/>
      <c r="G370" s="117"/>
      <c r="H370" s="117"/>
      <c r="I370" s="117"/>
      <c r="J370" s="117"/>
      <c r="K370" s="117"/>
      <c r="L370" s="117"/>
    </row>
    <row r="371" spans="2:12">
      <c r="B371" s="116"/>
      <c r="C371" s="117"/>
      <c r="D371" s="117"/>
      <c r="E371" s="117"/>
      <c r="F371" s="117"/>
      <c r="G371" s="117"/>
      <c r="H371" s="117"/>
      <c r="I371" s="117"/>
      <c r="J371" s="117"/>
      <c r="K371" s="117"/>
      <c r="L371" s="117"/>
    </row>
    <row r="372" spans="2:12">
      <c r="B372" s="116"/>
      <c r="C372" s="117"/>
      <c r="D372" s="117"/>
      <c r="E372" s="117"/>
      <c r="F372" s="117"/>
      <c r="G372" s="117"/>
      <c r="H372" s="117"/>
      <c r="I372" s="117"/>
      <c r="J372" s="117"/>
      <c r="K372" s="117"/>
      <c r="L372" s="117"/>
    </row>
    <row r="373" spans="2:12">
      <c r="B373" s="116"/>
      <c r="C373" s="117"/>
      <c r="D373" s="117"/>
      <c r="E373" s="117"/>
      <c r="F373" s="117"/>
      <c r="G373" s="117"/>
      <c r="H373" s="117"/>
      <c r="I373" s="117"/>
      <c r="J373" s="117"/>
      <c r="K373" s="117"/>
      <c r="L373" s="117"/>
    </row>
    <row r="374" spans="2:12">
      <c r="B374" s="116"/>
      <c r="C374" s="117"/>
      <c r="D374" s="117"/>
      <c r="E374" s="117"/>
      <c r="F374" s="117"/>
      <c r="G374" s="117"/>
      <c r="H374" s="117"/>
      <c r="I374" s="117"/>
      <c r="J374" s="117"/>
      <c r="K374" s="117"/>
      <c r="L374" s="117"/>
    </row>
    <row r="375" spans="2:12">
      <c r="B375" s="116"/>
      <c r="C375" s="117"/>
      <c r="D375" s="117"/>
      <c r="E375" s="117"/>
      <c r="F375" s="117"/>
      <c r="G375" s="117"/>
      <c r="H375" s="117"/>
      <c r="I375" s="117"/>
      <c r="J375" s="117"/>
      <c r="K375" s="117"/>
      <c r="L375" s="117"/>
    </row>
    <row r="376" spans="2:12">
      <c r="B376" s="116"/>
      <c r="C376" s="117"/>
      <c r="D376" s="117"/>
      <c r="E376" s="117"/>
      <c r="F376" s="117"/>
      <c r="G376" s="117"/>
      <c r="H376" s="117"/>
      <c r="I376" s="117"/>
      <c r="J376" s="117"/>
      <c r="K376" s="117"/>
      <c r="L376" s="117"/>
    </row>
    <row r="377" spans="2:12">
      <c r="B377" s="116"/>
      <c r="C377" s="117"/>
      <c r="D377" s="117"/>
      <c r="E377" s="117"/>
      <c r="F377" s="117"/>
      <c r="G377" s="117"/>
      <c r="H377" s="117"/>
      <c r="I377" s="117"/>
      <c r="J377" s="117"/>
      <c r="K377" s="117"/>
      <c r="L377" s="117"/>
    </row>
    <row r="378" spans="2:12">
      <c r="B378" s="116"/>
      <c r="C378" s="117"/>
      <c r="D378" s="117"/>
      <c r="E378" s="117"/>
      <c r="F378" s="117"/>
      <c r="G378" s="117"/>
      <c r="H378" s="117"/>
      <c r="I378" s="117"/>
      <c r="J378" s="117"/>
      <c r="K378" s="117"/>
      <c r="L378" s="117"/>
    </row>
    <row r="379" spans="2:12">
      <c r="B379" s="116"/>
      <c r="C379" s="117"/>
      <c r="D379" s="117"/>
      <c r="E379" s="117"/>
      <c r="F379" s="117"/>
      <c r="G379" s="117"/>
      <c r="H379" s="117"/>
      <c r="I379" s="117"/>
      <c r="J379" s="117"/>
      <c r="K379" s="117"/>
      <c r="L379" s="117"/>
    </row>
    <row r="380" spans="2:12">
      <c r="B380" s="116"/>
      <c r="C380" s="117"/>
      <c r="D380" s="117"/>
      <c r="E380" s="117"/>
      <c r="F380" s="117"/>
      <c r="G380" s="117"/>
      <c r="H380" s="117"/>
      <c r="I380" s="117"/>
      <c r="J380" s="117"/>
      <c r="K380" s="117"/>
      <c r="L380" s="117"/>
    </row>
    <row r="381" spans="2:12">
      <c r="B381" s="116"/>
      <c r="C381" s="117"/>
      <c r="D381" s="117"/>
      <c r="E381" s="117"/>
      <c r="F381" s="117"/>
      <c r="G381" s="117"/>
      <c r="H381" s="117"/>
      <c r="I381" s="117"/>
      <c r="J381" s="117"/>
      <c r="K381" s="117"/>
      <c r="L381" s="117"/>
    </row>
    <row r="382" spans="2:12">
      <c r="B382" s="116"/>
      <c r="C382" s="117"/>
      <c r="D382" s="117"/>
      <c r="E382" s="117"/>
      <c r="F382" s="117"/>
      <c r="G382" s="117"/>
      <c r="H382" s="117"/>
      <c r="I382" s="117"/>
      <c r="J382" s="117"/>
      <c r="K382" s="117"/>
      <c r="L382" s="117"/>
    </row>
    <row r="383" spans="2:12">
      <c r="B383" s="116"/>
      <c r="C383" s="117"/>
      <c r="D383" s="117"/>
      <c r="E383" s="117"/>
      <c r="F383" s="117"/>
      <c r="G383" s="117"/>
      <c r="H383" s="117"/>
      <c r="I383" s="117"/>
      <c r="J383" s="117"/>
      <c r="K383" s="117"/>
      <c r="L383" s="117"/>
    </row>
    <row r="384" spans="2:12">
      <c r="B384" s="116"/>
      <c r="C384" s="117"/>
      <c r="D384" s="117"/>
      <c r="E384" s="117"/>
      <c r="F384" s="117"/>
      <c r="G384" s="117"/>
      <c r="H384" s="117"/>
      <c r="I384" s="117"/>
      <c r="J384" s="117"/>
      <c r="K384" s="117"/>
      <c r="L384" s="117"/>
    </row>
    <row r="385" spans="2:12">
      <c r="B385" s="116"/>
      <c r="C385" s="117"/>
      <c r="D385" s="117"/>
      <c r="E385" s="117"/>
      <c r="F385" s="117"/>
      <c r="G385" s="117"/>
      <c r="H385" s="117"/>
      <c r="I385" s="117"/>
      <c r="J385" s="117"/>
      <c r="K385" s="117"/>
      <c r="L385" s="117"/>
    </row>
    <row r="386" spans="2:12">
      <c r="B386" s="116"/>
      <c r="C386" s="117"/>
      <c r="D386" s="117"/>
      <c r="E386" s="117"/>
      <c r="F386" s="117"/>
      <c r="G386" s="117"/>
      <c r="H386" s="117"/>
      <c r="I386" s="117"/>
      <c r="J386" s="117"/>
      <c r="K386" s="117"/>
      <c r="L386" s="117"/>
    </row>
    <row r="387" spans="2:12">
      <c r="B387" s="116"/>
      <c r="C387" s="117"/>
      <c r="D387" s="117"/>
      <c r="E387" s="117"/>
      <c r="F387" s="117"/>
      <c r="G387" s="117"/>
      <c r="H387" s="117"/>
      <c r="I387" s="117"/>
      <c r="J387" s="117"/>
      <c r="K387" s="117"/>
      <c r="L387" s="117"/>
    </row>
    <row r="388" spans="2:12">
      <c r="B388" s="116"/>
      <c r="C388" s="117"/>
      <c r="D388" s="117"/>
      <c r="E388" s="117"/>
      <c r="F388" s="117"/>
      <c r="G388" s="117"/>
      <c r="H388" s="117"/>
      <c r="I388" s="117"/>
      <c r="J388" s="117"/>
      <c r="K388" s="117"/>
      <c r="L388" s="117"/>
    </row>
    <row r="389" spans="2:12">
      <c r="B389" s="116"/>
      <c r="C389" s="117"/>
      <c r="D389" s="117"/>
      <c r="E389" s="117"/>
      <c r="F389" s="117"/>
      <c r="G389" s="117"/>
      <c r="H389" s="117"/>
      <c r="I389" s="117"/>
      <c r="J389" s="117"/>
      <c r="K389" s="117"/>
      <c r="L389" s="117"/>
    </row>
    <row r="390" spans="2:12">
      <c r="B390" s="116"/>
      <c r="C390" s="117"/>
      <c r="D390" s="117"/>
      <c r="E390" s="117"/>
      <c r="F390" s="117"/>
      <c r="G390" s="117"/>
      <c r="H390" s="117"/>
      <c r="I390" s="117"/>
      <c r="J390" s="117"/>
      <c r="K390" s="117"/>
      <c r="L390" s="117"/>
    </row>
    <row r="391" spans="2:12">
      <c r="B391" s="116"/>
      <c r="C391" s="117"/>
      <c r="D391" s="117"/>
      <c r="E391" s="117"/>
      <c r="F391" s="117"/>
      <c r="G391" s="117"/>
      <c r="H391" s="117"/>
      <c r="I391" s="117"/>
      <c r="J391" s="117"/>
      <c r="K391" s="117"/>
      <c r="L391" s="117"/>
    </row>
    <row r="392" spans="2:12">
      <c r="B392" s="116"/>
      <c r="C392" s="117"/>
      <c r="D392" s="117"/>
      <c r="E392" s="117"/>
      <c r="F392" s="117"/>
      <c r="G392" s="117"/>
      <c r="H392" s="117"/>
      <c r="I392" s="117"/>
      <c r="J392" s="117"/>
      <c r="K392" s="117"/>
      <c r="L392" s="117"/>
    </row>
    <row r="393" spans="2:12">
      <c r="B393" s="116"/>
      <c r="C393" s="117"/>
      <c r="D393" s="117"/>
      <c r="E393" s="117"/>
      <c r="F393" s="117"/>
      <c r="G393" s="117"/>
      <c r="H393" s="117"/>
      <c r="I393" s="117"/>
      <c r="J393" s="117"/>
      <c r="K393" s="117"/>
      <c r="L393" s="117"/>
    </row>
    <row r="394" spans="2:12">
      <c r="B394" s="116"/>
      <c r="C394" s="117"/>
      <c r="D394" s="117"/>
      <c r="E394" s="117"/>
      <c r="F394" s="117"/>
      <c r="G394" s="117"/>
      <c r="H394" s="117"/>
      <c r="I394" s="117"/>
      <c r="J394" s="117"/>
      <c r="K394" s="117"/>
      <c r="L394" s="117"/>
    </row>
    <row r="395" spans="2:12">
      <c r="B395" s="116"/>
      <c r="C395" s="117"/>
      <c r="D395" s="117"/>
      <c r="E395" s="117"/>
      <c r="F395" s="117"/>
      <c r="G395" s="117"/>
      <c r="H395" s="117"/>
      <c r="I395" s="117"/>
      <c r="J395" s="117"/>
      <c r="K395" s="117"/>
      <c r="L395" s="117"/>
    </row>
    <row r="396" spans="2:12">
      <c r="B396" s="116"/>
      <c r="C396" s="117"/>
      <c r="D396" s="117"/>
      <c r="E396" s="117"/>
      <c r="F396" s="117"/>
      <c r="G396" s="117"/>
      <c r="H396" s="117"/>
      <c r="I396" s="117"/>
      <c r="J396" s="117"/>
      <c r="K396" s="117"/>
      <c r="L396" s="117"/>
    </row>
    <row r="397" spans="2:12">
      <c r="B397" s="116"/>
      <c r="C397" s="117"/>
      <c r="D397" s="117"/>
      <c r="E397" s="117"/>
      <c r="F397" s="117"/>
      <c r="G397" s="117"/>
      <c r="H397" s="117"/>
      <c r="I397" s="117"/>
      <c r="J397" s="117"/>
      <c r="K397" s="117"/>
      <c r="L397" s="117"/>
    </row>
    <row r="398" spans="2:12">
      <c r="B398" s="116"/>
      <c r="C398" s="117"/>
      <c r="D398" s="117"/>
      <c r="E398" s="117"/>
      <c r="F398" s="117"/>
      <c r="G398" s="117"/>
      <c r="H398" s="117"/>
      <c r="I398" s="117"/>
      <c r="J398" s="117"/>
      <c r="K398" s="117"/>
      <c r="L398" s="117"/>
    </row>
    <row r="399" spans="2:12">
      <c r="B399" s="116"/>
      <c r="C399" s="117"/>
      <c r="D399" s="117"/>
      <c r="E399" s="117"/>
      <c r="F399" s="117"/>
      <c r="G399" s="117"/>
      <c r="H399" s="117"/>
      <c r="I399" s="117"/>
      <c r="J399" s="117"/>
      <c r="K399" s="117"/>
      <c r="L399" s="117"/>
    </row>
    <row r="400" spans="2:12">
      <c r="B400" s="116"/>
      <c r="C400" s="117"/>
      <c r="D400" s="117"/>
      <c r="E400" s="117"/>
      <c r="F400" s="117"/>
      <c r="G400" s="117"/>
      <c r="H400" s="117"/>
      <c r="I400" s="117"/>
      <c r="J400" s="117"/>
      <c r="K400" s="117"/>
      <c r="L400" s="117"/>
    </row>
    <row r="401" spans="2:12">
      <c r="B401" s="116"/>
      <c r="C401" s="117"/>
      <c r="D401" s="117"/>
      <c r="E401" s="117"/>
      <c r="F401" s="117"/>
      <c r="G401" s="117"/>
      <c r="H401" s="117"/>
      <c r="I401" s="117"/>
      <c r="J401" s="117"/>
      <c r="K401" s="117"/>
      <c r="L401" s="117"/>
    </row>
    <row r="402" spans="2:12">
      <c r="B402" s="116"/>
      <c r="C402" s="117"/>
      <c r="D402" s="117"/>
      <c r="E402" s="117"/>
      <c r="F402" s="117"/>
      <c r="G402" s="117"/>
      <c r="H402" s="117"/>
      <c r="I402" s="117"/>
      <c r="J402" s="117"/>
      <c r="K402" s="117"/>
      <c r="L402" s="117"/>
    </row>
    <row r="403" spans="2:12">
      <c r="B403" s="116"/>
      <c r="C403" s="117"/>
      <c r="D403" s="117"/>
      <c r="E403" s="117"/>
      <c r="F403" s="117"/>
      <c r="G403" s="117"/>
      <c r="H403" s="117"/>
      <c r="I403" s="117"/>
      <c r="J403" s="117"/>
      <c r="K403" s="117"/>
      <c r="L403" s="117"/>
    </row>
    <row r="404" spans="2:12">
      <c r="B404" s="116"/>
      <c r="C404" s="117"/>
      <c r="D404" s="117"/>
      <c r="E404" s="117"/>
      <c r="F404" s="117"/>
      <c r="G404" s="117"/>
      <c r="H404" s="117"/>
      <c r="I404" s="117"/>
      <c r="J404" s="117"/>
      <c r="K404" s="117"/>
      <c r="L404" s="117"/>
    </row>
    <row r="405" spans="2:12">
      <c r="B405" s="116"/>
      <c r="C405" s="117"/>
      <c r="D405" s="117"/>
      <c r="E405" s="117"/>
      <c r="F405" s="117"/>
      <c r="G405" s="117"/>
      <c r="H405" s="117"/>
      <c r="I405" s="117"/>
      <c r="J405" s="117"/>
      <c r="K405" s="117"/>
      <c r="L405" s="117"/>
    </row>
    <row r="406" spans="2:12">
      <c r="B406" s="116"/>
      <c r="C406" s="117"/>
      <c r="D406" s="117"/>
      <c r="E406" s="117"/>
      <c r="F406" s="117"/>
      <c r="G406" s="117"/>
      <c r="H406" s="117"/>
      <c r="I406" s="117"/>
      <c r="J406" s="117"/>
      <c r="K406" s="117"/>
      <c r="L406" s="117"/>
    </row>
    <row r="407" spans="2:12">
      <c r="B407" s="116"/>
      <c r="C407" s="117"/>
      <c r="D407" s="117"/>
      <c r="E407" s="117"/>
      <c r="F407" s="117"/>
      <c r="G407" s="117"/>
      <c r="H407" s="117"/>
      <c r="I407" s="117"/>
      <c r="J407" s="117"/>
      <c r="K407" s="117"/>
      <c r="L407" s="117"/>
    </row>
    <row r="408" spans="2:12">
      <c r="B408" s="116"/>
      <c r="C408" s="117"/>
      <c r="D408" s="117"/>
      <c r="E408" s="117"/>
      <c r="F408" s="117"/>
      <c r="G408" s="117"/>
      <c r="H408" s="117"/>
      <c r="I408" s="117"/>
      <c r="J408" s="117"/>
      <c r="K408" s="117"/>
      <c r="L408" s="117"/>
    </row>
    <row r="409" spans="2:12">
      <c r="B409" s="116"/>
      <c r="C409" s="117"/>
      <c r="D409" s="117"/>
      <c r="E409" s="117"/>
      <c r="F409" s="117"/>
      <c r="G409" s="117"/>
      <c r="H409" s="117"/>
      <c r="I409" s="117"/>
      <c r="J409" s="117"/>
      <c r="K409" s="117"/>
      <c r="L409" s="117"/>
    </row>
    <row r="410" spans="2:12">
      <c r="B410" s="116"/>
      <c r="C410" s="117"/>
      <c r="D410" s="117"/>
      <c r="E410" s="117"/>
      <c r="F410" s="117"/>
      <c r="G410" s="117"/>
      <c r="H410" s="117"/>
      <c r="I410" s="117"/>
      <c r="J410" s="117"/>
      <c r="K410" s="117"/>
      <c r="L410" s="117"/>
    </row>
    <row r="411" spans="2:12">
      <c r="B411" s="116"/>
      <c r="C411" s="117"/>
      <c r="D411" s="117"/>
      <c r="E411" s="117"/>
      <c r="F411" s="117"/>
      <c r="G411" s="117"/>
      <c r="H411" s="117"/>
      <c r="I411" s="117"/>
      <c r="J411" s="117"/>
      <c r="K411" s="117"/>
      <c r="L411" s="117"/>
    </row>
    <row r="412" spans="2:12">
      <c r="B412" s="116"/>
      <c r="C412" s="117"/>
      <c r="D412" s="117"/>
      <c r="E412" s="117"/>
      <c r="F412" s="117"/>
      <c r="G412" s="117"/>
      <c r="H412" s="117"/>
      <c r="I412" s="117"/>
      <c r="J412" s="117"/>
      <c r="K412" s="117"/>
      <c r="L412" s="117"/>
    </row>
    <row r="413" spans="2:12">
      <c r="B413" s="116"/>
      <c r="C413" s="117"/>
      <c r="D413" s="117"/>
      <c r="E413" s="117"/>
      <c r="F413" s="117"/>
      <c r="G413" s="117"/>
      <c r="H413" s="117"/>
      <c r="I413" s="117"/>
      <c r="J413" s="117"/>
      <c r="K413" s="117"/>
      <c r="L413" s="117"/>
    </row>
    <row r="414" spans="2:12">
      <c r="B414" s="116"/>
      <c r="C414" s="117"/>
      <c r="D414" s="117"/>
      <c r="E414" s="117"/>
      <c r="F414" s="117"/>
      <c r="G414" s="117"/>
      <c r="H414" s="117"/>
      <c r="I414" s="117"/>
      <c r="J414" s="117"/>
      <c r="K414" s="117"/>
      <c r="L414" s="117"/>
    </row>
    <row r="415" spans="2:12">
      <c r="B415" s="116"/>
      <c r="C415" s="117"/>
      <c r="D415" s="117"/>
      <c r="E415" s="117"/>
      <c r="F415" s="117"/>
      <c r="G415" s="117"/>
      <c r="H415" s="117"/>
      <c r="I415" s="117"/>
      <c r="J415" s="117"/>
      <c r="K415" s="117"/>
      <c r="L415" s="117"/>
    </row>
    <row r="416" spans="2:12">
      <c r="B416" s="116"/>
      <c r="C416" s="117"/>
      <c r="D416" s="117"/>
      <c r="E416" s="117"/>
      <c r="F416" s="117"/>
      <c r="G416" s="117"/>
      <c r="H416" s="117"/>
      <c r="I416" s="117"/>
      <c r="J416" s="117"/>
      <c r="K416" s="117"/>
      <c r="L416" s="117"/>
    </row>
    <row r="417" spans="2:12">
      <c r="B417" s="116"/>
      <c r="C417" s="117"/>
      <c r="D417" s="117"/>
      <c r="E417" s="117"/>
      <c r="F417" s="117"/>
      <c r="G417" s="117"/>
      <c r="H417" s="117"/>
      <c r="I417" s="117"/>
      <c r="J417" s="117"/>
      <c r="K417" s="117"/>
      <c r="L417" s="117"/>
    </row>
    <row r="418" spans="2:12">
      <c r="B418" s="116"/>
      <c r="C418" s="117"/>
      <c r="D418" s="117"/>
      <c r="E418" s="117"/>
      <c r="F418" s="117"/>
      <c r="G418" s="117"/>
      <c r="H418" s="117"/>
      <c r="I418" s="117"/>
      <c r="J418" s="117"/>
      <c r="K418" s="117"/>
      <c r="L418" s="117"/>
    </row>
    <row r="419" spans="2:12">
      <c r="B419" s="116"/>
      <c r="C419" s="117"/>
      <c r="D419" s="117"/>
      <c r="E419" s="117"/>
      <c r="F419" s="117"/>
      <c r="G419" s="117"/>
      <c r="H419" s="117"/>
      <c r="I419" s="117"/>
      <c r="J419" s="117"/>
      <c r="K419" s="117"/>
      <c r="L419" s="117"/>
    </row>
    <row r="420" spans="2:12">
      <c r="B420" s="116"/>
      <c r="C420" s="117"/>
      <c r="D420" s="117"/>
      <c r="E420" s="117"/>
      <c r="F420" s="117"/>
      <c r="G420" s="117"/>
      <c r="H420" s="117"/>
      <c r="I420" s="117"/>
      <c r="J420" s="117"/>
      <c r="K420" s="117"/>
      <c r="L420" s="117"/>
    </row>
    <row r="421" spans="2:12">
      <c r="B421" s="116"/>
      <c r="C421" s="117"/>
      <c r="D421" s="117"/>
      <c r="E421" s="117"/>
      <c r="F421" s="117"/>
      <c r="G421" s="117"/>
      <c r="H421" s="117"/>
      <c r="I421" s="117"/>
      <c r="J421" s="117"/>
      <c r="K421" s="117"/>
      <c r="L421" s="117"/>
    </row>
    <row r="422" spans="2:12">
      <c r="B422" s="116"/>
      <c r="C422" s="117"/>
      <c r="D422" s="117"/>
      <c r="E422" s="117"/>
      <c r="F422" s="117"/>
      <c r="G422" s="117"/>
      <c r="H422" s="117"/>
      <c r="I422" s="117"/>
      <c r="J422" s="117"/>
      <c r="K422" s="117"/>
      <c r="L422" s="117"/>
    </row>
    <row r="423" spans="2:12">
      <c r="B423" s="116"/>
      <c r="C423" s="117"/>
      <c r="D423" s="117"/>
      <c r="E423" s="117"/>
      <c r="F423" s="117"/>
      <c r="G423" s="117"/>
      <c r="H423" s="117"/>
      <c r="I423" s="117"/>
      <c r="J423" s="117"/>
      <c r="K423" s="117"/>
      <c r="L423" s="117"/>
    </row>
    <row r="424" spans="2:12">
      <c r="B424" s="116"/>
      <c r="C424" s="117"/>
      <c r="D424" s="117"/>
      <c r="E424" s="117"/>
      <c r="F424" s="117"/>
      <c r="G424" s="117"/>
      <c r="H424" s="117"/>
      <c r="I424" s="117"/>
      <c r="J424" s="117"/>
      <c r="K424" s="117"/>
      <c r="L424" s="117"/>
    </row>
    <row r="425" spans="2:12">
      <c r="B425" s="116"/>
      <c r="C425" s="117"/>
      <c r="D425" s="117"/>
      <c r="E425" s="117"/>
      <c r="F425" s="117"/>
      <c r="G425" s="117"/>
      <c r="H425" s="117"/>
      <c r="I425" s="117"/>
      <c r="J425" s="117"/>
      <c r="K425" s="117"/>
      <c r="L425" s="117"/>
    </row>
    <row r="426" spans="2:12">
      <c r="B426" s="116"/>
      <c r="C426" s="117"/>
      <c r="D426" s="117"/>
      <c r="E426" s="117"/>
      <c r="F426" s="117"/>
      <c r="G426" s="117"/>
      <c r="H426" s="117"/>
      <c r="I426" s="117"/>
      <c r="J426" s="117"/>
      <c r="K426" s="117"/>
      <c r="L426" s="117"/>
    </row>
    <row r="427" spans="2:12">
      <c r="B427" s="116"/>
      <c r="C427" s="117"/>
      <c r="D427" s="117"/>
      <c r="E427" s="117"/>
      <c r="F427" s="117"/>
      <c r="G427" s="117"/>
      <c r="H427" s="117"/>
      <c r="I427" s="117"/>
      <c r="J427" s="117"/>
      <c r="K427" s="117"/>
      <c r="L427" s="117"/>
    </row>
    <row r="428" spans="2:12">
      <c r="B428" s="116"/>
      <c r="C428" s="117"/>
      <c r="D428" s="117"/>
      <c r="E428" s="117"/>
      <c r="F428" s="117"/>
      <c r="G428" s="117"/>
      <c r="H428" s="117"/>
      <c r="I428" s="117"/>
      <c r="J428" s="117"/>
      <c r="K428" s="117"/>
      <c r="L428" s="117"/>
    </row>
    <row r="429" spans="2:12">
      <c r="B429" s="116"/>
      <c r="C429" s="117"/>
      <c r="D429" s="117"/>
      <c r="E429" s="117"/>
      <c r="F429" s="117"/>
      <c r="G429" s="117"/>
      <c r="H429" s="117"/>
      <c r="I429" s="117"/>
      <c r="J429" s="117"/>
      <c r="K429" s="117"/>
      <c r="L429" s="117"/>
    </row>
    <row r="430" spans="2:12">
      <c r="B430" s="116"/>
      <c r="C430" s="117"/>
      <c r="D430" s="117"/>
      <c r="E430" s="117"/>
      <c r="F430" s="117"/>
      <c r="G430" s="117"/>
      <c r="H430" s="117"/>
      <c r="I430" s="117"/>
      <c r="J430" s="117"/>
      <c r="K430" s="117"/>
      <c r="L430" s="117"/>
    </row>
    <row r="431" spans="2:12">
      <c r="B431" s="116"/>
      <c r="C431" s="117"/>
      <c r="D431" s="117"/>
      <c r="E431" s="117"/>
      <c r="F431" s="117"/>
      <c r="G431" s="117"/>
      <c r="H431" s="117"/>
      <c r="I431" s="117"/>
      <c r="J431" s="117"/>
      <c r="K431" s="117"/>
      <c r="L431" s="117"/>
    </row>
    <row r="432" spans="2:12">
      <c r="B432" s="116"/>
      <c r="C432" s="117"/>
      <c r="D432" s="117"/>
      <c r="E432" s="117"/>
      <c r="F432" s="117"/>
      <c r="G432" s="117"/>
      <c r="H432" s="117"/>
      <c r="I432" s="117"/>
      <c r="J432" s="117"/>
      <c r="K432" s="117"/>
      <c r="L432" s="117"/>
    </row>
    <row r="433" spans="2:12">
      <c r="B433" s="116"/>
      <c r="C433" s="117"/>
      <c r="D433" s="117"/>
      <c r="E433" s="117"/>
      <c r="F433" s="117"/>
      <c r="G433" s="117"/>
      <c r="H433" s="117"/>
      <c r="I433" s="117"/>
      <c r="J433" s="117"/>
      <c r="K433" s="117"/>
      <c r="L433" s="117"/>
    </row>
    <row r="434" spans="2:12">
      <c r="B434" s="116"/>
      <c r="C434" s="117"/>
      <c r="D434" s="117"/>
      <c r="E434" s="117"/>
      <c r="F434" s="117"/>
      <c r="G434" s="117"/>
      <c r="H434" s="117"/>
      <c r="I434" s="117"/>
      <c r="J434" s="117"/>
      <c r="K434" s="117"/>
      <c r="L434" s="117"/>
    </row>
    <row r="435" spans="2:12">
      <c r="B435" s="116"/>
      <c r="C435" s="117"/>
      <c r="D435" s="117"/>
      <c r="E435" s="117"/>
      <c r="F435" s="117"/>
      <c r="G435" s="117"/>
      <c r="H435" s="117"/>
      <c r="I435" s="117"/>
      <c r="J435" s="117"/>
      <c r="K435" s="117"/>
      <c r="L435" s="117"/>
    </row>
    <row r="436" spans="2:12">
      <c r="B436" s="116"/>
      <c r="C436" s="117"/>
      <c r="D436" s="117"/>
      <c r="E436" s="117"/>
      <c r="F436" s="117"/>
      <c r="G436" s="117"/>
      <c r="H436" s="117"/>
      <c r="I436" s="117"/>
      <c r="J436" s="117"/>
      <c r="K436" s="117"/>
      <c r="L436" s="117"/>
    </row>
    <row r="437" spans="2:12">
      <c r="B437" s="116"/>
      <c r="C437" s="117"/>
      <c r="D437" s="117"/>
      <c r="E437" s="117"/>
      <c r="F437" s="117"/>
      <c r="G437" s="117"/>
      <c r="H437" s="117"/>
      <c r="I437" s="117"/>
      <c r="J437" s="117"/>
      <c r="K437" s="117"/>
      <c r="L437" s="117"/>
    </row>
    <row r="438" spans="2:12">
      <c r="B438" s="116"/>
      <c r="C438" s="117"/>
      <c r="D438" s="117"/>
      <c r="E438" s="117"/>
      <c r="F438" s="117"/>
      <c r="G438" s="117"/>
      <c r="H438" s="117"/>
      <c r="I438" s="117"/>
      <c r="J438" s="117"/>
      <c r="K438" s="117"/>
      <c r="L438" s="117"/>
    </row>
    <row r="439" spans="2:12">
      <c r="B439" s="116"/>
      <c r="C439" s="117"/>
      <c r="D439" s="117"/>
      <c r="E439" s="117"/>
      <c r="F439" s="117"/>
      <c r="G439" s="117"/>
      <c r="H439" s="117"/>
      <c r="I439" s="117"/>
      <c r="J439" s="117"/>
      <c r="K439" s="117"/>
      <c r="L439" s="117"/>
    </row>
    <row r="440" spans="2:12">
      <c r="B440" s="116"/>
      <c r="C440" s="117"/>
      <c r="D440" s="117"/>
      <c r="E440" s="117"/>
      <c r="F440" s="117"/>
      <c r="G440" s="117"/>
      <c r="H440" s="117"/>
      <c r="I440" s="117"/>
      <c r="J440" s="117"/>
      <c r="K440" s="117"/>
      <c r="L440" s="117"/>
    </row>
    <row r="441" spans="2:12">
      <c r="B441" s="116"/>
      <c r="C441" s="117"/>
      <c r="D441" s="117"/>
      <c r="E441" s="117"/>
      <c r="F441" s="117"/>
      <c r="G441" s="117"/>
      <c r="H441" s="117"/>
      <c r="I441" s="117"/>
      <c r="J441" s="117"/>
      <c r="K441" s="117"/>
      <c r="L441" s="117"/>
    </row>
    <row r="442" spans="2:12">
      <c r="B442" s="116"/>
      <c r="C442" s="117"/>
      <c r="D442" s="117"/>
      <c r="E442" s="117"/>
      <c r="F442" s="117"/>
      <c r="G442" s="117"/>
      <c r="H442" s="117"/>
      <c r="I442" s="117"/>
      <c r="J442" s="117"/>
      <c r="K442" s="117"/>
      <c r="L442" s="117"/>
    </row>
    <row r="443" spans="2:12">
      <c r="B443" s="116"/>
      <c r="C443" s="117"/>
      <c r="D443" s="117"/>
      <c r="E443" s="117"/>
      <c r="F443" s="117"/>
      <c r="G443" s="117"/>
      <c r="H443" s="117"/>
      <c r="I443" s="117"/>
      <c r="J443" s="117"/>
      <c r="K443" s="117"/>
      <c r="L443" s="117"/>
    </row>
    <row r="444" spans="2:12">
      <c r="B444" s="116"/>
      <c r="C444" s="117"/>
      <c r="D444" s="117"/>
      <c r="E444" s="117"/>
      <c r="F444" s="117"/>
      <c r="G444" s="117"/>
      <c r="H444" s="117"/>
      <c r="I444" s="117"/>
      <c r="J444" s="117"/>
      <c r="K444" s="117"/>
      <c r="L444" s="117"/>
    </row>
    <row r="445" spans="2:12">
      <c r="B445" s="116"/>
      <c r="C445" s="117"/>
      <c r="D445" s="117"/>
      <c r="E445" s="117"/>
      <c r="F445" s="117"/>
      <c r="G445" s="117"/>
      <c r="H445" s="117"/>
      <c r="I445" s="117"/>
      <c r="J445" s="117"/>
      <c r="K445" s="117"/>
      <c r="L445" s="117"/>
    </row>
    <row r="446" spans="2:12">
      <c r="B446" s="116"/>
      <c r="C446" s="117"/>
      <c r="D446" s="117"/>
      <c r="E446" s="117"/>
      <c r="F446" s="117"/>
      <c r="G446" s="117"/>
      <c r="H446" s="117"/>
      <c r="I446" s="117"/>
      <c r="J446" s="117"/>
      <c r="K446" s="117"/>
      <c r="L446" s="117"/>
    </row>
    <row r="447" spans="2:12">
      <c r="B447" s="116"/>
      <c r="C447" s="117"/>
      <c r="D447" s="117"/>
      <c r="E447" s="117"/>
      <c r="F447" s="117"/>
      <c r="G447" s="117"/>
      <c r="H447" s="117"/>
      <c r="I447" s="117"/>
      <c r="J447" s="117"/>
      <c r="K447" s="117"/>
      <c r="L447" s="117"/>
    </row>
    <row r="448" spans="2:12">
      <c r="B448" s="116"/>
      <c r="C448" s="117"/>
      <c r="D448" s="117"/>
      <c r="E448" s="117"/>
      <c r="F448" s="117"/>
      <c r="G448" s="117"/>
      <c r="H448" s="117"/>
      <c r="I448" s="117"/>
      <c r="J448" s="117"/>
      <c r="K448" s="117"/>
      <c r="L448" s="117"/>
    </row>
    <row r="449" spans="2:12">
      <c r="B449" s="116"/>
      <c r="C449" s="117"/>
      <c r="D449" s="117"/>
      <c r="E449" s="117"/>
      <c r="F449" s="117"/>
      <c r="G449" s="117"/>
      <c r="H449" s="117"/>
      <c r="I449" s="117"/>
      <c r="J449" s="117"/>
      <c r="K449" s="117"/>
      <c r="L449" s="117"/>
    </row>
    <row r="450" spans="2:12">
      <c r="B450" s="116"/>
      <c r="C450" s="117"/>
      <c r="D450" s="117"/>
      <c r="E450" s="117"/>
      <c r="F450" s="117"/>
      <c r="G450" s="117"/>
      <c r="H450" s="117"/>
      <c r="I450" s="117"/>
      <c r="J450" s="117"/>
      <c r="K450" s="117"/>
      <c r="L450" s="117"/>
    </row>
    <row r="451" spans="2:12">
      <c r="B451" s="116"/>
      <c r="C451" s="117"/>
      <c r="D451" s="117"/>
      <c r="E451" s="117"/>
      <c r="F451" s="117"/>
      <c r="G451" s="117"/>
      <c r="H451" s="117"/>
      <c r="I451" s="117"/>
      <c r="J451" s="117"/>
      <c r="K451" s="117"/>
      <c r="L451" s="117"/>
    </row>
    <row r="452" spans="2:12">
      <c r="B452" s="116"/>
      <c r="C452" s="117"/>
      <c r="D452" s="117"/>
      <c r="E452" s="117"/>
      <c r="F452" s="117"/>
      <c r="G452" s="117"/>
      <c r="H452" s="117"/>
      <c r="I452" s="117"/>
      <c r="J452" s="117"/>
      <c r="K452" s="117"/>
      <c r="L452" s="117"/>
    </row>
    <row r="453" spans="2:12">
      <c r="B453" s="116"/>
      <c r="C453" s="117"/>
      <c r="D453" s="117"/>
      <c r="E453" s="117"/>
      <c r="F453" s="117"/>
      <c r="G453" s="117"/>
      <c r="H453" s="117"/>
      <c r="I453" s="117"/>
      <c r="J453" s="117"/>
      <c r="K453" s="117"/>
      <c r="L453" s="117"/>
    </row>
    <row r="454" spans="2:12">
      <c r="B454" s="116"/>
      <c r="C454" s="117"/>
      <c r="D454" s="117"/>
      <c r="E454" s="117"/>
      <c r="F454" s="117"/>
      <c r="G454" s="117"/>
      <c r="H454" s="117"/>
      <c r="I454" s="117"/>
      <c r="J454" s="117"/>
      <c r="K454" s="117"/>
      <c r="L454" s="117"/>
    </row>
    <row r="455" spans="2:12">
      <c r="B455" s="116"/>
      <c r="C455" s="117"/>
      <c r="D455" s="117"/>
      <c r="E455" s="117"/>
      <c r="F455" s="117"/>
      <c r="G455" s="117"/>
      <c r="H455" s="117"/>
      <c r="I455" s="117"/>
      <c r="J455" s="117"/>
      <c r="K455" s="117"/>
      <c r="L455" s="117"/>
    </row>
    <row r="456" spans="2:12">
      <c r="B456" s="116"/>
      <c r="C456" s="117"/>
      <c r="D456" s="117"/>
      <c r="E456" s="117"/>
      <c r="F456" s="117"/>
      <c r="G456" s="117"/>
      <c r="H456" s="117"/>
      <c r="I456" s="117"/>
      <c r="J456" s="117"/>
      <c r="K456" s="117"/>
      <c r="L456" s="117"/>
    </row>
    <row r="457" spans="2:12">
      <c r="B457" s="116"/>
      <c r="C457" s="117"/>
      <c r="D457" s="117"/>
      <c r="E457" s="117"/>
      <c r="F457" s="117"/>
      <c r="G457" s="117"/>
      <c r="H457" s="117"/>
      <c r="I457" s="117"/>
      <c r="J457" s="117"/>
      <c r="K457" s="117"/>
      <c r="L457" s="117"/>
    </row>
    <row r="458" spans="2:12">
      <c r="B458" s="116"/>
      <c r="C458" s="117"/>
      <c r="D458" s="117"/>
      <c r="E458" s="117"/>
      <c r="F458" s="117"/>
      <c r="G458" s="117"/>
      <c r="H458" s="117"/>
      <c r="I458" s="117"/>
      <c r="J458" s="117"/>
      <c r="K458" s="117"/>
      <c r="L458" s="117"/>
    </row>
    <row r="459" spans="2:12">
      <c r="B459" s="116"/>
      <c r="C459" s="117"/>
      <c r="D459" s="117"/>
      <c r="E459" s="117"/>
      <c r="F459" s="117"/>
      <c r="G459" s="117"/>
      <c r="H459" s="117"/>
      <c r="I459" s="117"/>
      <c r="J459" s="117"/>
      <c r="K459" s="117"/>
      <c r="L459" s="117"/>
    </row>
    <row r="460" spans="2:12">
      <c r="B460" s="116"/>
      <c r="C460" s="117"/>
      <c r="D460" s="117"/>
      <c r="E460" s="117"/>
      <c r="F460" s="117"/>
      <c r="G460" s="117"/>
      <c r="H460" s="117"/>
      <c r="I460" s="117"/>
      <c r="J460" s="117"/>
      <c r="K460" s="117"/>
      <c r="L460" s="117"/>
    </row>
    <row r="461" spans="2:12">
      <c r="B461" s="116"/>
      <c r="C461" s="117"/>
      <c r="D461" s="117"/>
      <c r="E461" s="117"/>
      <c r="F461" s="117"/>
      <c r="G461" s="117"/>
      <c r="H461" s="117"/>
      <c r="I461" s="117"/>
      <c r="J461" s="117"/>
      <c r="K461" s="117"/>
      <c r="L461" s="117"/>
    </row>
    <row r="462" spans="2:12">
      <c r="B462" s="116"/>
      <c r="C462" s="117"/>
      <c r="D462" s="117"/>
      <c r="E462" s="117"/>
      <c r="F462" s="117"/>
      <c r="G462" s="117"/>
      <c r="H462" s="117"/>
      <c r="I462" s="117"/>
      <c r="J462" s="117"/>
      <c r="K462" s="117"/>
      <c r="L462" s="117"/>
    </row>
    <row r="463" spans="2:12">
      <c r="B463" s="116"/>
      <c r="C463" s="117"/>
      <c r="D463" s="117"/>
      <c r="E463" s="117"/>
      <c r="F463" s="117"/>
      <c r="G463" s="117"/>
      <c r="H463" s="117"/>
      <c r="I463" s="117"/>
      <c r="J463" s="117"/>
      <c r="K463" s="117"/>
      <c r="L463" s="117"/>
    </row>
    <row r="464" spans="2:12">
      <c r="B464" s="116"/>
      <c r="C464" s="117"/>
      <c r="D464" s="117"/>
      <c r="E464" s="117"/>
      <c r="F464" s="117"/>
      <c r="G464" s="117"/>
      <c r="H464" s="117"/>
      <c r="I464" s="117"/>
      <c r="J464" s="117"/>
      <c r="K464" s="117"/>
      <c r="L464" s="117"/>
    </row>
    <row r="465" spans="2:12">
      <c r="B465" s="116"/>
      <c r="C465" s="117"/>
      <c r="D465" s="117"/>
      <c r="E465" s="117"/>
      <c r="F465" s="117"/>
      <c r="G465" s="117"/>
      <c r="H465" s="117"/>
      <c r="I465" s="117"/>
      <c r="J465" s="117"/>
      <c r="K465" s="117"/>
      <c r="L465" s="117"/>
    </row>
    <row r="466" spans="2:12">
      <c r="B466" s="116"/>
      <c r="C466" s="117"/>
      <c r="D466" s="117"/>
      <c r="E466" s="117"/>
      <c r="F466" s="117"/>
      <c r="G466" s="117"/>
      <c r="H466" s="117"/>
      <c r="I466" s="117"/>
      <c r="J466" s="117"/>
      <c r="K466" s="117"/>
      <c r="L466" s="117"/>
    </row>
    <row r="467" spans="2:12">
      <c r="B467" s="116"/>
      <c r="C467" s="117"/>
      <c r="D467" s="117"/>
      <c r="E467" s="117"/>
      <c r="F467" s="117"/>
      <c r="G467" s="117"/>
      <c r="H467" s="117"/>
      <c r="I467" s="117"/>
      <c r="J467" s="117"/>
      <c r="K467" s="117"/>
      <c r="L467" s="117"/>
    </row>
    <row r="468" spans="2:12">
      <c r="B468" s="116"/>
      <c r="C468" s="117"/>
      <c r="D468" s="117"/>
      <c r="E468" s="117"/>
      <c r="F468" s="117"/>
      <c r="G468" s="117"/>
      <c r="H468" s="117"/>
      <c r="I468" s="117"/>
      <c r="J468" s="117"/>
      <c r="K468" s="117"/>
      <c r="L468" s="117"/>
    </row>
    <row r="469" spans="2:12">
      <c r="B469" s="116"/>
      <c r="C469" s="117"/>
      <c r="D469" s="117"/>
      <c r="E469" s="117"/>
      <c r="F469" s="117"/>
      <c r="G469" s="117"/>
      <c r="H469" s="117"/>
      <c r="I469" s="117"/>
      <c r="J469" s="117"/>
      <c r="K469" s="117"/>
      <c r="L469" s="117"/>
    </row>
    <row r="470" spans="2:12">
      <c r="B470" s="116"/>
      <c r="C470" s="117"/>
      <c r="D470" s="117"/>
      <c r="E470" s="117"/>
      <c r="F470" s="117"/>
      <c r="G470" s="117"/>
      <c r="H470" s="117"/>
      <c r="I470" s="117"/>
      <c r="J470" s="117"/>
      <c r="K470" s="117"/>
      <c r="L470" s="117"/>
    </row>
    <row r="471" spans="2:12">
      <c r="B471" s="116"/>
      <c r="C471" s="117"/>
      <c r="D471" s="117"/>
      <c r="E471" s="117"/>
      <c r="F471" s="117"/>
      <c r="G471" s="117"/>
      <c r="H471" s="117"/>
      <c r="I471" s="117"/>
      <c r="J471" s="117"/>
      <c r="K471" s="117"/>
      <c r="L471" s="117"/>
    </row>
    <row r="472" spans="2:12">
      <c r="B472" s="116"/>
      <c r="C472" s="117"/>
      <c r="D472" s="117"/>
      <c r="E472" s="117"/>
      <c r="F472" s="117"/>
      <c r="G472" s="117"/>
      <c r="H472" s="117"/>
      <c r="I472" s="117"/>
      <c r="J472" s="117"/>
      <c r="K472" s="117"/>
      <c r="L472" s="117"/>
    </row>
    <row r="473" spans="2:12">
      <c r="B473" s="116"/>
      <c r="C473" s="117"/>
      <c r="D473" s="117"/>
      <c r="E473" s="117"/>
      <c r="F473" s="117"/>
      <c r="G473" s="117"/>
      <c r="H473" s="117"/>
      <c r="I473" s="117"/>
      <c r="J473" s="117"/>
      <c r="K473" s="117"/>
      <c r="L473" s="117"/>
    </row>
    <row r="474" spans="2:12">
      <c r="B474" s="116"/>
      <c r="C474" s="116"/>
      <c r="D474" s="116"/>
      <c r="E474" s="117"/>
      <c r="F474" s="117"/>
      <c r="G474" s="117"/>
      <c r="H474" s="117"/>
      <c r="I474" s="117"/>
      <c r="J474" s="117"/>
      <c r="K474" s="117"/>
      <c r="L474" s="117"/>
    </row>
    <row r="475" spans="2:12">
      <c r="B475" s="116"/>
      <c r="C475" s="116"/>
      <c r="D475" s="116"/>
      <c r="E475" s="117"/>
      <c r="F475" s="117"/>
      <c r="G475" s="117"/>
      <c r="H475" s="117"/>
      <c r="I475" s="117"/>
      <c r="J475" s="117"/>
      <c r="K475" s="117"/>
      <c r="L475" s="117"/>
    </row>
    <row r="476" spans="2:12">
      <c r="B476" s="116"/>
      <c r="C476" s="116"/>
      <c r="D476" s="116"/>
      <c r="E476" s="117"/>
      <c r="F476" s="117"/>
      <c r="G476" s="117"/>
      <c r="H476" s="117"/>
      <c r="I476" s="117"/>
      <c r="J476" s="117"/>
      <c r="K476" s="117"/>
      <c r="L476" s="117"/>
    </row>
    <row r="477" spans="2:12">
      <c r="B477" s="116"/>
      <c r="C477" s="116"/>
      <c r="D477" s="116"/>
      <c r="E477" s="117"/>
      <c r="F477" s="117"/>
      <c r="G477" s="117"/>
      <c r="H477" s="117"/>
      <c r="I477" s="117"/>
      <c r="J477" s="117"/>
      <c r="K477" s="117"/>
      <c r="L477" s="117"/>
    </row>
    <row r="478" spans="2:12">
      <c r="B478" s="116"/>
      <c r="C478" s="116"/>
      <c r="D478" s="116"/>
      <c r="E478" s="117"/>
      <c r="F478" s="117"/>
      <c r="G478" s="117"/>
      <c r="H478" s="117"/>
      <c r="I478" s="117"/>
      <c r="J478" s="117"/>
      <c r="K478" s="117"/>
      <c r="L478" s="117"/>
    </row>
    <row r="479" spans="2:12">
      <c r="B479" s="116"/>
      <c r="C479" s="116"/>
      <c r="D479" s="116"/>
      <c r="E479" s="117"/>
      <c r="F479" s="117"/>
      <c r="G479" s="117"/>
      <c r="H479" s="117"/>
      <c r="I479" s="117"/>
      <c r="J479" s="117"/>
      <c r="K479" s="117"/>
      <c r="L479" s="117"/>
    </row>
    <row r="480" spans="2:12">
      <c r="B480" s="116"/>
      <c r="C480" s="116"/>
      <c r="D480" s="116"/>
      <c r="E480" s="117"/>
      <c r="F480" s="117"/>
      <c r="G480" s="117"/>
      <c r="H480" s="117"/>
      <c r="I480" s="117"/>
      <c r="J480" s="117"/>
      <c r="K480" s="117"/>
      <c r="L480" s="117"/>
    </row>
    <row r="481" spans="2:12">
      <c r="B481" s="116"/>
      <c r="C481" s="116"/>
      <c r="D481" s="116"/>
      <c r="E481" s="117"/>
      <c r="F481" s="117"/>
      <c r="G481" s="117"/>
      <c r="H481" s="117"/>
      <c r="I481" s="117"/>
      <c r="J481" s="117"/>
      <c r="K481" s="117"/>
      <c r="L481" s="117"/>
    </row>
    <row r="482" spans="2:12">
      <c r="B482" s="116"/>
      <c r="C482" s="116"/>
      <c r="D482" s="116"/>
      <c r="E482" s="117"/>
      <c r="F482" s="117"/>
      <c r="G482" s="117"/>
      <c r="H482" s="117"/>
      <c r="I482" s="117"/>
      <c r="J482" s="117"/>
      <c r="K482" s="117"/>
      <c r="L482" s="117"/>
    </row>
    <row r="483" spans="2:12">
      <c r="B483" s="116"/>
      <c r="C483" s="116"/>
      <c r="D483" s="116"/>
      <c r="E483" s="117"/>
      <c r="F483" s="117"/>
      <c r="G483" s="117"/>
      <c r="H483" s="117"/>
      <c r="I483" s="117"/>
      <c r="J483" s="117"/>
      <c r="K483" s="117"/>
      <c r="L483" s="117"/>
    </row>
    <row r="484" spans="2:12">
      <c r="B484" s="116"/>
      <c r="C484" s="116"/>
      <c r="D484" s="116"/>
      <c r="E484" s="117"/>
      <c r="F484" s="117"/>
      <c r="G484" s="117"/>
      <c r="H484" s="117"/>
      <c r="I484" s="117"/>
      <c r="J484" s="117"/>
      <c r="K484" s="117"/>
      <c r="L484" s="117"/>
    </row>
    <row r="485" spans="2:12">
      <c r="B485" s="116"/>
      <c r="C485" s="116"/>
      <c r="D485" s="116"/>
      <c r="E485" s="117"/>
      <c r="F485" s="117"/>
      <c r="G485" s="117"/>
      <c r="H485" s="117"/>
      <c r="I485" s="117"/>
      <c r="J485" s="117"/>
      <c r="K485" s="117"/>
      <c r="L485" s="117"/>
    </row>
    <row r="486" spans="2:12">
      <c r="B486" s="116"/>
      <c r="C486" s="116"/>
      <c r="D486" s="116"/>
      <c r="E486" s="117"/>
      <c r="F486" s="117"/>
      <c r="G486" s="117"/>
      <c r="H486" s="117"/>
      <c r="I486" s="117"/>
      <c r="J486" s="117"/>
      <c r="K486" s="117"/>
      <c r="L486" s="117"/>
    </row>
    <row r="487" spans="2:12">
      <c r="B487" s="116"/>
      <c r="C487" s="116"/>
      <c r="D487" s="116"/>
      <c r="E487" s="117"/>
      <c r="F487" s="117"/>
      <c r="G487" s="117"/>
      <c r="H487" s="117"/>
      <c r="I487" s="117"/>
      <c r="J487" s="117"/>
      <c r="K487" s="117"/>
      <c r="L487" s="117"/>
    </row>
    <row r="488" spans="2:12">
      <c r="B488" s="116"/>
      <c r="C488" s="116"/>
      <c r="D488" s="116"/>
      <c r="E488" s="117"/>
      <c r="F488" s="117"/>
      <c r="G488" s="117"/>
      <c r="H488" s="117"/>
      <c r="I488" s="117"/>
      <c r="J488" s="117"/>
      <c r="K488" s="117"/>
      <c r="L488" s="117"/>
    </row>
    <row r="489" spans="2:12">
      <c r="B489" s="116"/>
      <c r="C489" s="116"/>
      <c r="D489" s="116"/>
      <c r="E489" s="117"/>
      <c r="F489" s="117"/>
      <c r="G489" s="117"/>
      <c r="H489" s="117"/>
      <c r="I489" s="117"/>
      <c r="J489" s="117"/>
      <c r="K489" s="117"/>
      <c r="L489" s="117"/>
    </row>
    <row r="490" spans="2:12">
      <c r="B490" s="116"/>
      <c r="C490" s="116"/>
      <c r="D490" s="116"/>
      <c r="E490" s="117"/>
      <c r="F490" s="117"/>
      <c r="G490" s="117"/>
      <c r="H490" s="117"/>
      <c r="I490" s="117"/>
      <c r="J490" s="117"/>
      <c r="K490" s="117"/>
      <c r="L490" s="117"/>
    </row>
    <row r="491" spans="2:12">
      <c r="B491" s="116"/>
      <c r="C491" s="116"/>
      <c r="D491" s="116"/>
      <c r="E491" s="117"/>
      <c r="F491" s="117"/>
      <c r="G491" s="117"/>
      <c r="H491" s="117"/>
      <c r="I491" s="117"/>
      <c r="J491" s="117"/>
      <c r="K491" s="117"/>
      <c r="L491" s="117"/>
    </row>
    <row r="492" spans="2:12">
      <c r="B492" s="116"/>
      <c r="C492" s="116"/>
      <c r="D492" s="116"/>
      <c r="E492" s="117"/>
      <c r="F492" s="117"/>
      <c r="G492" s="117"/>
      <c r="H492" s="117"/>
      <c r="I492" s="117"/>
      <c r="J492" s="117"/>
      <c r="K492" s="117"/>
      <c r="L492" s="117"/>
    </row>
    <row r="493" spans="2:12">
      <c r="B493" s="116"/>
      <c r="C493" s="116"/>
      <c r="D493" s="116"/>
      <c r="E493" s="117"/>
      <c r="F493" s="117"/>
      <c r="G493" s="117"/>
      <c r="H493" s="117"/>
      <c r="I493" s="117"/>
      <c r="J493" s="117"/>
      <c r="K493" s="117"/>
      <c r="L493" s="117"/>
    </row>
    <row r="494" spans="2:12">
      <c r="B494" s="116"/>
      <c r="C494" s="116"/>
      <c r="D494" s="116"/>
      <c r="E494" s="117"/>
      <c r="F494" s="117"/>
      <c r="G494" s="117"/>
      <c r="H494" s="117"/>
      <c r="I494" s="117"/>
      <c r="J494" s="117"/>
      <c r="K494" s="117"/>
      <c r="L494" s="117"/>
    </row>
    <row r="495" spans="2:12">
      <c r="B495" s="116"/>
      <c r="C495" s="116"/>
      <c r="D495" s="116"/>
      <c r="E495" s="117"/>
      <c r="F495" s="117"/>
      <c r="G495" s="117"/>
      <c r="H495" s="117"/>
      <c r="I495" s="117"/>
      <c r="J495" s="117"/>
      <c r="K495" s="117"/>
      <c r="L495" s="117"/>
    </row>
    <row r="496" spans="2:12">
      <c r="B496" s="116"/>
      <c r="C496" s="116"/>
      <c r="D496" s="116"/>
      <c r="E496" s="117"/>
      <c r="F496" s="117"/>
      <c r="G496" s="117"/>
      <c r="H496" s="117"/>
      <c r="I496" s="117"/>
      <c r="J496" s="117"/>
      <c r="K496" s="117"/>
      <c r="L496" s="117"/>
    </row>
    <row r="497" spans="2:12">
      <c r="B497" s="116"/>
      <c r="C497" s="116"/>
      <c r="D497" s="116"/>
      <c r="E497" s="117"/>
      <c r="F497" s="117"/>
      <c r="G497" s="117"/>
      <c r="H497" s="117"/>
      <c r="I497" s="117"/>
      <c r="J497" s="117"/>
      <c r="K497" s="117"/>
      <c r="L497" s="117"/>
    </row>
    <row r="498" spans="2:12">
      <c r="B498" s="116"/>
      <c r="C498" s="116"/>
      <c r="D498" s="116"/>
      <c r="E498" s="117"/>
      <c r="F498" s="117"/>
      <c r="G498" s="117"/>
      <c r="H498" s="117"/>
      <c r="I498" s="117"/>
      <c r="J498" s="117"/>
      <c r="K498" s="117"/>
      <c r="L498" s="117"/>
    </row>
    <row r="499" spans="2:12">
      <c r="B499" s="116"/>
      <c r="C499" s="116"/>
      <c r="D499" s="116"/>
      <c r="E499" s="117"/>
      <c r="F499" s="117"/>
      <c r="G499" s="117"/>
      <c r="H499" s="117"/>
      <c r="I499" s="117"/>
      <c r="J499" s="117"/>
      <c r="K499" s="117"/>
      <c r="L499" s="117"/>
    </row>
    <row r="500" spans="2:12">
      <c r="B500" s="116"/>
      <c r="C500" s="116"/>
      <c r="D500" s="116"/>
      <c r="E500" s="117"/>
      <c r="F500" s="117"/>
      <c r="G500" s="117"/>
      <c r="H500" s="117"/>
      <c r="I500" s="117"/>
      <c r="J500" s="117"/>
      <c r="K500" s="117"/>
      <c r="L500" s="117"/>
    </row>
    <row r="501" spans="2:12">
      <c r="B501" s="116"/>
      <c r="C501" s="116"/>
      <c r="D501" s="116"/>
      <c r="E501" s="117"/>
      <c r="F501" s="117"/>
      <c r="G501" s="117"/>
      <c r="H501" s="117"/>
      <c r="I501" s="117"/>
      <c r="J501" s="117"/>
      <c r="K501" s="117"/>
      <c r="L501" s="117"/>
    </row>
    <row r="502" spans="2:12">
      <c r="B502" s="116"/>
      <c r="C502" s="116"/>
      <c r="D502" s="116"/>
      <c r="E502" s="117"/>
      <c r="F502" s="117"/>
      <c r="G502" s="117"/>
      <c r="H502" s="117"/>
      <c r="I502" s="117"/>
      <c r="J502" s="117"/>
      <c r="K502" s="117"/>
      <c r="L502" s="117"/>
    </row>
    <row r="503" spans="2:12">
      <c r="B503" s="116"/>
      <c r="C503" s="116"/>
      <c r="D503" s="116"/>
      <c r="E503" s="117"/>
      <c r="F503" s="117"/>
      <c r="G503" s="117"/>
      <c r="H503" s="117"/>
      <c r="I503" s="117"/>
      <c r="J503" s="117"/>
      <c r="K503" s="117"/>
      <c r="L503" s="117"/>
    </row>
    <row r="504" spans="2:12">
      <c r="B504" s="116"/>
      <c r="C504" s="116"/>
      <c r="D504" s="116"/>
      <c r="E504" s="117"/>
      <c r="F504" s="117"/>
      <c r="G504" s="117"/>
      <c r="H504" s="117"/>
      <c r="I504" s="117"/>
      <c r="J504" s="117"/>
      <c r="K504" s="117"/>
      <c r="L504" s="117"/>
    </row>
    <row r="505" spans="2:12">
      <c r="B505" s="116"/>
      <c r="C505" s="116"/>
      <c r="D505" s="116"/>
      <c r="E505" s="117"/>
      <c r="F505" s="117"/>
      <c r="G505" s="117"/>
      <c r="H505" s="117"/>
      <c r="I505" s="117"/>
      <c r="J505" s="117"/>
      <c r="K505" s="117"/>
      <c r="L505" s="117"/>
    </row>
    <row r="506" spans="2:12">
      <c r="B506" s="116"/>
      <c r="C506" s="116"/>
      <c r="D506" s="116"/>
      <c r="E506" s="117"/>
      <c r="F506" s="117"/>
      <c r="G506" s="117"/>
      <c r="H506" s="117"/>
      <c r="I506" s="117"/>
      <c r="J506" s="117"/>
      <c r="K506" s="117"/>
      <c r="L506" s="117"/>
    </row>
    <row r="507" spans="2:12">
      <c r="B507" s="116"/>
      <c r="C507" s="116"/>
      <c r="D507" s="116"/>
      <c r="E507" s="117"/>
      <c r="F507" s="117"/>
      <c r="G507" s="117"/>
      <c r="H507" s="117"/>
      <c r="I507" s="117"/>
      <c r="J507" s="117"/>
      <c r="K507" s="117"/>
      <c r="L507" s="117"/>
    </row>
    <row r="508" spans="2:12">
      <c r="B508" s="116"/>
      <c r="C508" s="116"/>
      <c r="D508" s="116"/>
      <c r="E508" s="117"/>
      <c r="F508" s="117"/>
      <c r="G508" s="117"/>
      <c r="H508" s="117"/>
      <c r="I508" s="117"/>
      <c r="J508" s="117"/>
      <c r="K508" s="117"/>
      <c r="L508" s="117"/>
    </row>
    <row r="509" spans="2:12">
      <c r="B509" s="116"/>
      <c r="C509" s="116"/>
      <c r="D509" s="116"/>
      <c r="E509" s="117"/>
      <c r="F509" s="117"/>
      <c r="G509" s="117"/>
      <c r="H509" s="117"/>
      <c r="I509" s="117"/>
      <c r="J509" s="117"/>
      <c r="K509" s="117"/>
      <c r="L509" s="117"/>
    </row>
    <row r="510" spans="2:12">
      <c r="B510" s="116"/>
      <c r="C510" s="116"/>
      <c r="D510" s="116"/>
      <c r="E510" s="117"/>
      <c r="F510" s="117"/>
      <c r="G510" s="117"/>
      <c r="H510" s="117"/>
      <c r="I510" s="117"/>
      <c r="J510" s="117"/>
      <c r="K510" s="117"/>
      <c r="L510" s="117"/>
    </row>
    <row r="511" spans="2:12">
      <c r="B511" s="116"/>
      <c r="C511" s="116"/>
      <c r="D511" s="116"/>
      <c r="E511" s="117"/>
      <c r="F511" s="117"/>
      <c r="G511" s="117"/>
      <c r="H511" s="117"/>
      <c r="I511" s="117"/>
      <c r="J511" s="117"/>
      <c r="K511" s="117"/>
      <c r="L511" s="117"/>
    </row>
    <row r="512" spans="2:12">
      <c r="B512" s="116"/>
      <c r="C512" s="116"/>
      <c r="D512" s="116"/>
      <c r="E512" s="117"/>
      <c r="F512" s="117"/>
      <c r="G512" s="117"/>
      <c r="H512" s="117"/>
      <c r="I512" s="117"/>
      <c r="J512" s="117"/>
      <c r="K512" s="117"/>
      <c r="L512" s="117"/>
    </row>
    <row r="513" spans="2:12">
      <c r="B513" s="116"/>
      <c r="C513" s="116"/>
      <c r="D513" s="116"/>
      <c r="E513" s="117"/>
      <c r="F513" s="117"/>
      <c r="G513" s="117"/>
      <c r="H513" s="117"/>
      <c r="I513" s="117"/>
      <c r="J513" s="117"/>
      <c r="K513" s="117"/>
      <c r="L513" s="117"/>
    </row>
    <row r="514" spans="2:12">
      <c r="B514" s="116"/>
      <c r="C514" s="116"/>
      <c r="D514" s="116"/>
      <c r="E514" s="117"/>
      <c r="F514" s="117"/>
      <c r="G514" s="117"/>
      <c r="H514" s="117"/>
      <c r="I514" s="117"/>
      <c r="J514" s="117"/>
      <c r="K514" s="117"/>
      <c r="L514" s="117"/>
    </row>
    <row r="515" spans="2:12">
      <c r="B515" s="116"/>
      <c r="C515" s="116"/>
      <c r="D515" s="116"/>
      <c r="E515" s="117"/>
      <c r="F515" s="117"/>
      <c r="G515" s="117"/>
      <c r="H515" s="117"/>
      <c r="I515" s="117"/>
      <c r="J515" s="117"/>
      <c r="K515" s="117"/>
      <c r="L515" s="117"/>
    </row>
    <row r="516" spans="2:12">
      <c r="B516" s="116"/>
      <c r="C516" s="116"/>
      <c r="D516" s="116"/>
      <c r="E516" s="117"/>
      <c r="F516" s="117"/>
      <c r="G516" s="117"/>
      <c r="H516" s="117"/>
      <c r="I516" s="117"/>
      <c r="J516" s="117"/>
      <c r="K516" s="117"/>
      <c r="L516" s="117"/>
    </row>
    <row r="517" spans="2:12">
      <c r="B517" s="116"/>
      <c r="C517" s="116"/>
      <c r="D517" s="116"/>
      <c r="E517" s="117"/>
      <c r="F517" s="117"/>
      <c r="G517" s="117"/>
      <c r="H517" s="117"/>
      <c r="I517" s="117"/>
      <c r="J517" s="117"/>
      <c r="K517" s="117"/>
      <c r="L517" s="117"/>
    </row>
    <row r="518" spans="2:12">
      <c r="B518" s="116"/>
      <c r="C518" s="116"/>
      <c r="D518" s="116"/>
      <c r="E518" s="117"/>
      <c r="F518" s="117"/>
      <c r="G518" s="117"/>
      <c r="H518" s="117"/>
      <c r="I518" s="117"/>
      <c r="J518" s="117"/>
      <c r="K518" s="117"/>
      <c r="L518" s="117"/>
    </row>
    <row r="519" spans="2:12">
      <c r="B519" s="116"/>
      <c r="C519" s="116"/>
      <c r="D519" s="116"/>
      <c r="E519" s="117"/>
      <c r="F519" s="117"/>
      <c r="G519" s="117"/>
      <c r="H519" s="117"/>
      <c r="I519" s="117"/>
      <c r="J519" s="117"/>
      <c r="K519" s="117"/>
      <c r="L519" s="117"/>
    </row>
    <row r="520" spans="2:12">
      <c r="B520" s="116"/>
      <c r="C520" s="116"/>
      <c r="D520" s="116"/>
      <c r="E520" s="117"/>
      <c r="F520" s="117"/>
      <c r="G520" s="117"/>
      <c r="H520" s="117"/>
      <c r="I520" s="117"/>
      <c r="J520" s="117"/>
      <c r="K520" s="117"/>
      <c r="L520" s="117"/>
    </row>
    <row r="521" spans="2:12">
      <c r="B521" s="116"/>
      <c r="C521" s="116"/>
      <c r="D521" s="116"/>
      <c r="E521" s="117"/>
      <c r="F521" s="117"/>
      <c r="G521" s="117"/>
      <c r="H521" s="117"/>
      <c r="I521" s="117"/>
      <c r="J521" s="117"/>
      <c r="K521" s="117"/>
      <c r="L521" s="117"/>
    </row>
    <row r="522" spans="2:12">
      <c r="B522" s="116"/>
      <c r="C522" s="116"/>
      <c r="D522" s="116"/>
      <c r="E522" s="117"/>
      <c r="F522" s="117"/>
      <c r="G522" s="117"/>
      <c r="H522" s="117"/>
      <c r="I522" s="117"/>
      <c r="J522" s="117"/>
      <c r="K522" s="117"/>
      <c r="L522" s="117"/>
    </row>
    <row r="523" spans="2:12">
      <c r="B523" s="116"/>
      <c r="C523" s="116"/>
      <c r="D523" s="116"/>
      <c r="E523" s="117"/>
      <c r="F523" s="117"/>
      <c r="G523" s="117"/>
      <c r="H523" s="117"/>
      <c r="I523" s="117"/>
      <c r="J523" s="117"/>
      <c r="K523" s="117"/>
      <c r="L523" s="117"/>
    </row>
    <row r="524" spans="2:12">
      <c r="B524" s="116"/>
      <c r="C524" s="116"/>
      <c r="D524" s="116"/>
      <c r="E524" s="117"/>
      <c r="F524" s="117"/>
      <c r="G524" s="117"/>
      <c r="H524" s="117"/>
      <c r="I524" s="117"/>
      <c r="J524" s="117"/>
      <c r="K524" s="117"/>
      <c r="L524" s="117"/>
    </row>
    <row r="525" spans="2:12">
      <c r="B525" s="116"/>
      <c r="C525" s="116"/>
      <c r="D525" s="116"/>
      <c r="E525" s="117"/>
      <c r="F525" s="117"/>
      <c r="G525" s="117"/>
      <c r="H525" s="117"/>
      <c r="I525" s="117"/>
      <c r="J525" s="117"/>
      <c r="K525" s="117"/>
      <c r="L525" s="117"/>
    </row>
    <row r="526" spans="2:12">
      <c r="B526" s="116"/>
      <c r="C526" s="116"/>
      <c r="D526" s="116"/>
      <c r="E526" s="117"/>
      <c r="F526" s="117"/>
      <c r="G526" s="117"/>
      <c r="H526" s="117"/>
      <c r="I526" s="117"/>
      <c r="J526" s="117"/>
      <c r="K526" s="117"/>
      <c r="L526" s="117"/>
    </row>
    <row r="527" spans="2:12">
      <c r="B527" s="116"/>
      <c r="C527" s="116"/>
      <c r="D527" s="116"/>
      <c r="E527" s="117"/>
      <c r="F527" s="117"/>
      <c r="G527" s="117"/>
      <c r="H527" s="117"/>
      <c r="I527" s="117"/>
      <c r="J527" s="117"/>
      <c r="K527" s="117"/>
      <c r="L527" s="117"/>
    </row>
    <row r="528" spans="2:12">
      <c r="B528" s="116"/>
      <c r="C528" s="116"/>
      <c r="D528" s="116"/>
      <c r="E528" s="117"/>
      <c r="F528" s="117"/>
      <c r="G528" s="117"/>
      <c r="H528" s="117"/>
      <c r="I528" s="117"/>
      <c r="J528" s="117"/>
      <c r="K528" s="117"/>
      <c r="L528" s="117"/>
    </row>
    <row r="529" spans="2:12">
      <c r="B529" s="116"/>
      <c r="C529" s="116"/>
      <c r="D529" s="116"/>
      <c r="E529" s="117"/>
      <c r="F529" s="117"/>
      <c r="G529" s="117"/>
      <c r="H529" s="117"/>
      <c r="I529" s="117"/>
      <c r="J529" s="117"/>
      <c r="K529" s="117"/>
      <c r="L529" s="117"/>
    </row>
    <row r="530" spans="2:12">
      <c r="B530" s="116"/>
      <c r="C530" s="116"/>
      <c r="D530" s="116"/>
      <c r="E530" s="117"/>
      <c r="F530" s="117"/>
      <c r="G530" s="117"/>
      <c r="H530" s="117"/>
      <c r="I530" s="117"/>
      <c r="J530" s="117"/>
      <c r="K530" s="117"/>
      <c r="L530" s="117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1200-000000000000}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גיליון21">
    <tabColor rgb="FFFF0000"/>
    <pageSetUpPr fitToPage="1"/>
  </sheetPr>
  <dimension ref="B1:L515"/>
  <sheetViews>
    <sheetView rightToLeft="1" zoomScale="85" zoomScaleNormal="85" workbookViewId="0">
      <selection activeCell="C58" sqref="C58"/>
    </sheetView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40.5703125" style="2" customWidth="1"/>
    <col min="4" max="4" width="6.5703125" style="2" bestFit="1" customWidth="1"/>
    <col min="5" max="5" width="5.7109375" style="1" bestFit="1" customWidth="1"/>
    <col min="6" max="6" width="11.140625" style="1" bestFit="1" customWidth="1"/>
    <col min="7" max="7" width="12.28515625" style="1" bestFit="1" customWidth="1"/>
    <col min="8" max="8" width="6.85546875" style="1" bestFit="1" customWidth="1"/>
    <col min="9" max="9" width="7.5703125" style="1" bestFit="1" customWidth="1"/>
    <col min="10" max="10" width="10.140625" style="1" bestFit="1" customWidth="1"/>
    <col min="11" max="11" width="9.140625" style="1" bestFit="1" customWidth="1"/>
    <col min="12" max="12" width="9" style="1" customWidth="1"/>
    <col min="13" max="16384" width="9.140625" style="1"/>
  </cols>
  <sheetData>
    <row r="1" spans="2:12">
      <c r="B1" s="46" t="s">
        <v>142</v>
      </c>
      <c r="C1" s="67" t="s" vm="1">
        <v>224</v>
      </c>
    </row>
    <row r="2" spans="2:12">
      <c r="B2" s="46" t="s">
        <v>141</v>
      </c>
      <c r="C2" s="67" t="s">
        <v>225</v>
      </c>
    </row>
    <row r="3" spans="2:12">
      <c r="B3" s="46" t="s">
        <v>143</v>
      </c>
      <c r="C3" s="67" t="s">
        <v>226</v>
      </c>
    </row>
    <row r="4" spans="2:12">
      <c r="B4" s="46" t="s">
        <v>144</v>
      </c>
      <c r="C4" s="67">
        <v>2207</v>
      </c>
    </row>
    <row r="6" spans="2:12" ht="26.25" customHeight="1">
      <c r="B6" s="153" t="s">
        <v>168</v>
      </c>
      <c r="C6" s="154"/>
      <c r="D6" s="154"/>
      <c r="E6" s="154"/>
      <c r="F6" s="154"/>
      <c r="G6" s="154"/>
      <c r="H6" s="154"/>
      <c r="I6" s="154"/>
      <c r="J6" s="154"/>
      <c r="K6" s="154"/>
      <c r="L6" s="155"/>
    </row>
    <row r="7" spans="2:12" s="3" customFormat="1" ht="63">
      <c r="B7" s="66" t="s">
        <v>111</v>
      </c>
      <c r="C7" s="49" t="s">
        <v>44</v>
      </c>
      <c r="D7" s="49" t="s">
        <v>113</v>
      </c>
      <c r="E7" s="49" t="s">
        <v>14</v>
      </c>
      <c r="F7" s="49" t="s">
        <v>64</v>
      </c>
      <c r="G7" s="49" t="s">
        <v>99</v>
      </c>
      <c r="H7" s="49" t="s">
        <v>16</v>
      </c>
      <c r="I7" s="49" t="s">
        <v>18</v>
      </c>
      <c r="J7" s="49" t="s">
        <v>60</v>
      </c>
      <c r="K7" s="49" t="s">
        <v>145</v>
      </c>
      <c r="L7" s="51" t="s">
        <v>146</v>
      </c>
    </row>
    <row r="8" spans="2:12" s="3" customFormat="1" ht="28.5" customHeight="1">
      <c r="B8" s="14"/>
      <c r="C8" s="15"/>
      <c r="D8" s="15"/>
      <c r="E8" s="15"/>
      <c r="F8" s="15"/>
      <c r="G8" s="15"/>
      <c r="H8" s="15" t="s">
        <v>19</v>
      </c>
      <c r="I8" s="15" t="s">
        <v>19</v>
      </c>
      <c r="J8" s="15" t="s">
        <v>204</v>
      </c>
      <c r="K8" s="15" t="s">
        <v>19</v>
      </c>
      <c r="L8" s="16" t="s">
        <v>19</v>
      </c>
    </row>
    <row r="9" spans="2:12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9" t="s">
        <v>9</v>
      </c>
    </row>
    <row r="10" spans="2:12" s="4" customFormat="1" ht="18" customHeight="1">
      <c r="B10" s="84" t="s">
        <v>43</v>
      </c>
      <c r="C10" s="85"/>
      <c r="D10" s="85"/>
      <c r="E10" s="85"/>
      <c r="F10" s="85"/>
      <c r="G10" s="85"/>
      <c r="H10" s="85"/>
      <c r="I10" s="85"/>
      <c r="J10" s="87">
        <f>J11+J53</f>
        <v>60875.137833084002</v>
      </c>
      <c r="K10" s="90">
        <f>IFERROR(J10/$J$10,0)</f>
        <v>1</v>
      </c>
      <c r="L10" s="90">
        <f>J10/'סכום נכסי הקרן'!$C$42</f>
        <v>1.9202371876968202E-2</v>
      </c>
    </row>
    <row r="11" spans="2:12">
      <c r="B11" s="70" t="s">
        <v>194</v>
      </c>
      <c r="C11" s="71"/>
      <c r="D11" s="71"/>
      <c r="E11" s="71"/>
      <c r="F11" s="71"/>
      <c r="G11" s="71"/>
      <c r="H11" s="71"/>
      <c r="I11" s="71"/>
      <c r="J11" s="79">
        <f>J12+J22</f>
        <v>60093.443350503003</v>
      </c>
      <c r="K11" s="80">
        <f t="shared" ref="K11:K54" si="0">IFERROR(J11/$J$10,0)</f>
        <v>0.98715905194786813</v>
      </c>
      <c r="L11" s="80">
        <f>J11/'סכום נכסי הקרן'!$C$42</f>
        <v>1.8955795217218335E-2</v>
      </c>
    </row>
    <row r="12" spans="2:12">
      <c r="B12" s="86" t="s">
        <v>41</v>
      </c>
      <c r="C12" s="71"/>
      <c r="D12" s="71"/>
      <c r="E12" s="71"/>
      <c r="F12" s="71"/>
      <c r="G12" s="71"/>
      <c r="H12" s="71"/>
      <c r="I12" s="71"/>
      <c r="J12" s="79">
        <f>SUM(J13:J20)</f>
        <v>47585.726255050999</v>
      </c>
      <c r="K12" s="80">
        <f t="shared" si="0"/>
        <v>0.78169393859161718</v>
      </c>
      <c r="L12" s="80">
        <f>J12/'סכום נכסי הקרן'!$C$42</f>
        <v>1.5010377702808178E-2</v>
      </c>
    </row>
    <row r="13" spans="2:12">
      <c r="B13" s="75" t="s">
        <v>2369</v>
      </c>
      <c r="C13" s="69">
        <v>30011000</v>
      </c>
      <c r="D13" s="69">
        <v>11</v>
      </c>
      <c r="E13" s="69" t="s">
        <v>260</v>
      </c>
      <c r="F13" s="69" t="s">
        <v>261</v>
      </c>
      <c r="G13" s="82" t="s">
        <v>129</v>
      </c>
      <c r="H13" s="83"/>
      <c r="I13" s="83"/>
      <c r="J13" s="76">
        <v>2026.387707241</v>
      </c>
      <c r="K13" s="77">
        <f t="shared" si="0"/>
        <v>3.328760770607591E-2</v>
      </c>
      <c r="L13" s="77">
        <f>J13/'סכום נכסי הקרן'!$C$42</f>
        <v>6.3920102206670192E-4</v>
      </c>
    </row>
    <row r="14" spans="2:12">
      <c r="B14" s="75" t="s">
        <v>2370</v>
      </c>
      <c r="C14" s="69">
        <v>34112000</v>
      </c>
      <c r="D14" s="69">
        <v>12</v>
      </c>
      <c r="E14" s="69" t="s">
        <v>260</v>
      </c>
      <c r="F14" s="69" t="s">
        <v>261</v>
      </c>
      <c r="G14" s="82" t="s">
        <v>129</v>
      </c>
      <c r="H14" s="83"/>
      <c r="I14" s="83"/>
      <c r="J14" s="76">
        <v>1263.3379800000002</v>
      </c>
      <c r="K14" s="77">
        <f t="shared" si="0"/>
        <v>2.075293830896938E-2</v>
      </c>
      <c r="L14" s="77">
        <f>J14/'סכום נכסי הקרן'!$C$42</f>
        <v>3.9850563894860963E-4</v>
      </c>
    </row>
    <row r="15" spans="2:12">
      <c r="B15" s="75" t="s">
        <v>2370</v>
      </c>
      <c r="C15" s="69">
        <v>30012000</v>
      </c>
      <c r="D15" s="69">
        <v>12</v>
      </c>
      <c r="E15" s="69" t="s">
        <v>260</v>
      </c>
      <c r="F15" s="69" t="s">
        <v>261</v>
      </c>
      <c r="G15" s="82" t="s">
        <v>129</v>
      </c>
      <c r="H15" s="83"/>
      <c r="I15" s="83"/>
      <c r="J15" s="76">
        <v>2749.2016689720003</v>
      </c>
      <c r="K15" s="77">
        <f t="shared" si="0"/>
        <v>4.5161321466082711E-2</v>
      </c>
      <c r="L15" s="77">
        <f>J15/'סכום נכסי הקרן'!$C$42</f>
        <v>8.6720448924702701E-4</v>
      </c>
    </row>
    <row r="16" spans="2:12">
      <c r="B16" s="75" t="s">
        <v>2371</v>
      </c>
      <c r="C16" s="69">
        <v>34810000</v>
      </c>
      <c r="D16" s="69">
        <v>10</v>
      </c>
      <c r="E16" s="69" t="s">
        <v>260</v>
      </c>
      <c r="F16" s="69" t="s">
        <v>261</v>
      </c>
      <c r="G16" s="82" t="s">
        <v>129</v>
      </c>
      <c r="H16" s="83"/>
      <c r="I16" s="83"/>
      <c r="J16" s="76">
        <v>1230.5412152810004</v>
      </c>
      <c r="K16" s="77">
        <f t="shared" si="0"/>
        <v>2.0214183640209094E-2</v>
      </c>
      <c r="L16" s="77">
        <f>J16/'סכום נכסי הקרן'!$C$42</f>
        <v>3.8816027144862185E-4</v>
      </c>
    </row>
    <row r="17" spans="2:12">
      <c r="B17" s="75" t="s">
        <v>2371</v>
      </c>
      <c r="C17" s="69">
        <v>34110000</v>
      </c>
      <c r="D17" s="69">
        <v>10</v>
      </c>
      <c r="E17" s="69" t="s">
        <v>260</v>
      </c>
      <c r="F17" s="69" t="s">
        <v>261</v>
      </c>
      <c r="G17" s="82" t="s">
        <v>129</v>
      </c>
      <c r="H17" s="83"/>
      <c r="I17" s="83"/>
      <c r="J17" s="76">
        <v>17581.402334770999</v>
      </c>
      <c r="K17" s="77">
        <f t="shared" si="0"/>
        <v>0.28881088340166317</v>
      </c>
      <c r="L17" s="77">
        <f>J17/'סכום נכסי הקרן'!$C$42</f>
        <v>5.5458539851944389E-3</v>
      </c>
    </row>
    <row r="18" spans="2:12">
      <c r="B18" s="75" t="s">
        <v>2371</v>
      </c>
      <c r="C18" s="69">
        <v>30110000</v>
      </c>
      <c r="D18" s="69">
        <v>10</v>
      </c>
      <c r="E18" s="69" t="s">
        <v>260</v>
      </c>
      <c r="F18" s="69" t="s">
        <v>261</v>
      </c>
      <c r="G18" s="82" t="s">
        <v>129</v>
      </c>
      <c r="H18" s="83"/>
      <c r="I18" s="83"/>
      <c r="J18" s="76">
        <v>22384.852910000005</v>
      </c>
      <c r="K18" s="77">
        <f t="shared" si="0"/>
        <v>0.36771749037148693</v>
      </c>
      <c r="L18" s="77">
        <f>J18/'סכום נכסי הקרן'!$C$42</f>
        <v>7.061047995778765E-3</v>
      </c>
    </row>
    <row r="19" spans="2:12">
      <c r="B19" s="75" t="s">
        <v>2372</v>
      </c>
      <c r="C19" s="69">
        <v>30120000</v>
      </c>
      <c r="D19" s="69">
        <v>20</v>
      </c>
      <c r="E19" s="69" t="s">
        <v>260</v>
      </c>
      <c r="F19" s="69" t="s">
        <v>261</v>
      </c>
      <c r="G19" s="82" t="s">
        <v>129</v>
      </c>
      <c r="H19" s="83"/>
      <c r="I19" s="83"/>
      <c r="J19" s="76">
        <v>349.38042878600004</v>
      </c>
      <c r="K19" s="77">
        <f t="shared" si="0"/>
        <v>5.7392958968566169E-3</v>
      </c>
      <c r="L19" s="77">
        <f>J19/'סכום נכסי הקרן'!$C$42</f>
        <v>1.102080941233985E-4</v>
      </c>
    </row>
    <row r="20" spans="2:12">
      <c r="B20" s="75" t="s">
        <v>2373</v>
      </c>
      <c r="C20" s="69">
        <v>30026000</v>
      </c>
      <c r="D20" s="69">
        <v>26</v>
      </c>
      <c r="E20" s="69" t="s">
        <v>260</v>
      </c>
      <c r="F20" s="69" t="s">
        <v>261</v>
      </c>
      <c r="G20" s="82" t="s">
        <v>129</v>
      </c>
      <c r="H20" s="83"/>
      <c r="I20" s="83"/>
      <c r="J20" s="76">
        <v>0.62201000000000006</v>
      </c>
      <c r="K20" s="77">
        <f t="shared" si="0"/>
        <v>1.0217800273496126E-5</v>
      </c>
      <c r="L20" s="77">
        <f>J20/'סכום נכסי הקרן'!$C$42</f>
        <v>1.9620600061625999E-7</v>
      </c>
    </row>
    <row r="21" spans="2:12">
      <c r="B21" s="72"/>
      <c r="C21" s="69"/>
      <c r="D21" s="69"/>
      <c r="E21" s="69"/>
      <c r="F21" s="69"/>
      <c r="G21" s="69"/>
      <c r="H21" s="69"/>
      <c r="I21" s="69"/>
      <c r="J21" s="69"/>
      <c r="K21" s="77"/>
      <c r="L21" s="69"/>
    </row>
    <row r="22" spans="2:12">
      <c r="B22" s="86" t="s">
        <v>42</v>
      </c>
      <c r="C22" s="71"/>
      <c r="D22" s="71"/>
      <c r="E22" s="71"/>
      <c r="F22" s="71"/>
      <c r="G22" s="71"/>
      <c r="H22" s="71"/>
      <c r="I22" s="71"/>
      <c r="J22" s="79">
        <f>SUM(J23:J50)</f>
        <v>12507.717095452004</v>
      </c>
      <c r="K22" s="80">
        <f t="shared" si="0"/>
        <v>0.20546511335625092</v>
      </c>
      <c r="L22" s="80">
        <f>J22/'סכום נכסי הקרן'!$C$42</f>
        <v>3.9454175144101565E-3</v>
      </c>
    </row>
    <row r="23" spans="2:12">
      <c r="B23" s="75" t="s">
        <v>2369</v>
      </c>
      <c r="C23" s="69">
        <v>32011000</v>
      </c>
      <c r="D23" s="69">
        <v>11</v>
      </c>
      <c r="E23" s="69" t="s">
        <v>260</v>
      </c>
      <c r="F23" s="69" t="s">
        <v>261</v>
      </c>
      <c r="G23" s="82" t="s">
        <v>130</v>
      </c>
      <c r="H23" s="83"/>
      <c r="I23" s="83"/>
      <c r="J23" s="76">
        <v>0.21104678000000004</v>
      </c>
      <c r="K23" s="77">
        <f t="shared" si="0"/>
        <v>3.4668797067643236E-6</v>
      </c>
      <c r="L23" s="77">
        <f>J23/'סכום נכסי הקרן'!$C$42</f>
        <v>6.6572313382003011E-8</v>
      </c>
    </row>
    <row r="24" spans="2:12">
      <c r="B24" s="75" t="s">
        <v>2369</v>
      </c>
      <c r="C24" s="69">
        <v>31211000</v>
      </c>
      <c r="D24" s="69">
        <v>11</v>
      </c>
      <c r="E24" s="69" t="s">
        <v>260</v>
      </c>
      <c r="F24" s="69" t="s">
        <v>261</v>
      </c>
      <c r="G24" s="82" t="s">
        <v>132</v>
      </c>
      <c r="H24" s="83"/>
      <c r="I24" s="83"/>
      <c r="J24" s="76">
        <v>3.8699000000000003E-5</v>
      </c>
      <c r="K24" s="77">
        <f t="shared" si="0"/>
        <v>6.357110862912599E-10</v>
      </c>
      <c r="L24" s="77">
        <f>J24/'סכום נכסי הקרן'!$C$42</f>
        <v>1.2207160685276195E-11</v>
      </c>
    </row>
    <row r="25" spans="2:12">
      <c r="B25" s="75" t="s">
        <v>2369</v>
      </c>
      <c r="C25" s="69">
        <v>30211000</v>
      </c>
      <c r="D25" s="69">
        <v>11</v>
      </c>
      <c r="E25" s="69" t="s">
        <v>260</v>
      </c>
      <c r="F25" s="69" t="s">
        <v>261</v>
      </c>
      <c r="G25" s="82" t="s">
        <v>131</v>
      </c>
      <c r="H25" s="83"/>
      <c r="I25" s="83"/>
      <c r="J25" s="76">
        <v>2.0987800000000004E-4</v>
      </c>
      <c r="K25" s="77">
        <f t="shared" si="0"/>
        <v>3.447680078778187E-9</v>
      </c>
      <c r="L25" s="77">
        <f>J25/'סכום נכסי הקרן'!$C$42</f>
        <v>6.6203634985513766E-11</v>
      </c>
    </row>
    <row r="26" spans="2:12">
      <c r="B26" s="75" t="s">
        <v>2369</v>
      </c>
      <c r="C26" s="69">
        <v>30311000</v>
      </c>
      <c r="D26" s="69">
        <v>11</v>
      </c>
      <c r="E26" s="69" t="s">
        <v>260</v>
      </c>
      <c r="F26" s="69" t="s">
        <v>261</v>
      </c>
      <c r="G26" s="82" t="s">
        <v>128</v>
      </c>
      <c r="H26" s="83"/>
      <c r="I26" s="83"/>
      <c r="J26" s="76">
        <v>473.19796286000008</v>
      </c>
      <c r="K26" s="77">
        <f t="shared" si="0"/>
        <v>7.773254890321245E-3</v>
      </c>
      <c r="L26" s="77">
        <f>J26/'סכום נכסי הקרן'!$C$42</f>
        <v>1.492649310984102E-4</v>
      </c>
    </row>
    <row r="27" spans="2:12">
      <c r="B27" s="75" t="s">
        <v>2370</v>
      </c>
      <c r="C27" s="69">
        <v>32012000</v>
      </c>
      <c r="D27" s="69">
        <v>12</v>
      </c>
      <c r="E27" s="69" t="s">
        <v>260</v>
      </c>
      <c r="F27" s="69" t="s">
        <v>261</v>
      </c>
      <c r="G27" s="82" t="s">
        <v>130</v>
      </c>
      <c r="H27" s="83"/>
      <c r="I27" s="83"/>
      <c r="J27" s="76">
        <v>58.16452768300001</v>
      </c>
      <c r="K27" s="77">
        <f t="shared" si="0"/>
        <v>9.5547262402072384E-4</v>
      </c>
      <c r="L27" s="77">
        <f>J27/'סכום נכסי הקרן'!$C$42</f>
        <v>1.8347340644708559E-5</v>
      </c>
    </row>
    <row r="28" spans="2:12">
      <c r="B28" s="75" t="s">
        <v>2370</v>
      </c>
      <c r="C28" s="69">
        <v>30212000</v>
      </c>
      <c r="D28" s="69">
        <v>12</v>
      </c>
      <c r="E28" s="69" t="s">
        <v>260</v>
      </c>
      <c r="F28" s="69" t="s">
        <v>261</v>
      </c>
      <c r="G28" s="82" t="s">
        <v>131</v>
      </c>
      <c r="H28" s="83"/>
      <c r="I28" s="83"/>
      <c r="J28" s="76">
        <v>301.08157630800002</v>
      </c>
      <c r="K28" s="77">
        <f t="shared" si="0"/>
        <v>4.9458873856441645E-3</v>
      </c>
      <c r="L28" s="77">
        <f>J28/'סכום נכסי הקרן'!$C$42</f>
        <v>9.4972768840745285E-5</v>
      </c>
    </row>
    <row r="29" spans="2:12">
      <c r="B29" s="75" t="s">
        <v>2370</v>
      </c>
      <c r="C29" s="69">
        <v>30312000</v>
      </c>
      <c r="D29" s="69">
        <v>12</v>
      </c>
      <c r="E29" s="69" t="s">
        <v>260</v>
      </c>
      <c r="F29" s="69" t="s">
        <v>261</v>
      </c>
      <c r="G29" s="82" t="s">
        <v>128</v>
      </c>
      <c r="H29" s="83"/>
      <c r="I29" s="83"/>
      <c r="J29" s="76">
        <v>2098.8213309580001</v>
      </c>
      <c r="K29" s="77">
        <f t="shared" si="0"/>
        <v>3.4477479734219954E-2</v>
      </c>
      <c r="L29" s="77">
        <f>J29/'סכום נכסי הקרן'!$C$42</f>
        <v>6.6204938723712632E-4</v>
      </c>
    </row>
    <row r="30" spans="2:12">
      <c r="B30" s="75" t="s">
        <v>2370</v>
      </c>
      <c r="C30" s="69">
        <v>31712000</v>
      </c>
      <c r="D30" s="69">
        <v>12</v>
      </c>
      <c r="E30" s="69" t="s">
        <v>260</v>
      </c>
      <c r="F30" s="69" t="s">
        <v>261</v>
      </c>
      <c r="G30" s="82" t="s">
        <v>137</v>
      </c>
      <c r="H30" s="83"/>
      <c r="I30" s="83"/>
      <c r="J30" s="76">
        <v>0.14151820200000004</v>
      </c>
      <c r="K30" s="77">
        <f t="shared" si="0"/>
        <v>2.3247290607872544E-6</v>
      </c>
      <c r="L30" s="77">
        <f>J30/'סכום נכסי הקרן'!$C$42</f>
        <v>4.4640311938431877E-8</v>
      </c>
    </row>
    <row r="31" spans="2:12">
      <c r="B31" s="75" t="s">
        <v>2370</v>
      </c>
      <c r="C31" s="69">
        <v>31112000</v>
      </c>
      <c r="D31" s="69">
        <v>12</v>
      </c>
      <c r="E31" s="69" t="s">
        <v>260</v>
      </c>
      <c r="F31" s="69" t="s">
        <v>261</v>
      </c>
      <c r="G31" s="82" t="s">
        <v>136</v>
      </c>
      <c r="H31" s="83"/>
      <c r="I31" s="83"/>
      <c r="J31" s="76">
        <v>3.3059616E-2</v>
      </c>
      <c r="K31" s="77">
        <f t="shared" si="0"/>
        <v>5.4307254450326661E-7</v>
      </c>
      <c r="L31" s="77">
        <f>J31/'סכום נכסי הקרן'!$C$42</f>
        <v>1.0428280955723087E-8</v>
      </c>
    </row>
    <row r="32" spans="2:12">
      <c r="B32" s="75" t="s">
        <v>2371</v>
      </c>
      <c r="C32" s="69">
        <v>32610000</v>
      </c>
      <c r="D32" s="69">
        <v>10</v>
      </c>
      <c r="E32" s="69" t="s">
        <v>260</v>
      </c>
      <c r="F32" s="69" t="s">
        <v>261</v>
      </c>
      <c r="G32" s="82" t="s">
        <v>133</v>
      </c>
      <c r="H32" s="83"/>
      <c r="I32" s="83"/>
      <c r="J32" s="76">
        <v>6.2334097000000012E-2</v>
      </c>
      <c r="K32" s="77">
        <f t="shared" si="0"/>
        <v>1.0239664207564735E-6</v>
      </c>
      <c r="L32" s="77">
        <f>J32/'סכום נכסי הקרן'!$C$42</f>
        <v>1.9662584000893893E-8</v>
      </c>
    </row>
    <row r="33" spans="2:12">
      <c r="B33" s="75" t="s">
        <v>2371</v>
      </c>
      <c r="C33" s="69">
        <v>34510000</v>
      </c>
      <c r="D33" s="69">
        <v>10</v>
      </c>
      <c r="E33" s="69" t="s">
        <v>260</v>
      </c>
      <c r="F33" s="69" t="s">
        <v>261</v>
      </c>
      <c r="G33" s="82" t="s">
        <v>130</v>
      </c>
      <c r="H33" s="83"/>
      <c r="I33" s="83"/>
      <c r="J33" s="76">
        <v>32.526411864000004</v>
      </c>
      <c r="K33" s="77">
        <f t="shared" si="0"/>
        <v>5.3431356415463871E-4</v>
      </c>
      <c r="L33" s="77">
        <f>J33/'סכום נכסי הקרן'!$C$42</f>
        <v>1.026008775780568E-5</v>
      </c>
    </row>
    <row r="34" spans="2:12">
      <c r="B34" s="75" t="s">
        <v>2371</v>
      </c>
      <c r="C34" s="69">
        <v>30310000</v>
      </c>
      <c r="D34" s="69">
        <v>10</v>
      </c>
      <c r="E34" s="69" t="s">
        <v>260</v>
      </c>
      <c r="F34" s="69" t="s">
        <v>261</v>
      </c>
      <c r="G34" s="82" t="s">
        <v>128</v>
      </c>
      <c r="H34" s="83"/>
      <c r="I34" s="83"/>
      <c r="J34" s="76">
        <v>795.55318000000011</v>
      </c>
      <c r="K34" s="77">
        <f t="shared" si="0"/>
        <v>1.3068605810492939E-2</v>
      </c>
      <c r="L34" s="77">
        <f>J34/'סכום נכסי הקרן'!$C$42</f>
        <v>2.5094822868659285E-4</v>
      </c>
    </row>
    <row r="35" spans="2:12">
      <c r="B35" s="75" t="s">
        <v>2371</v>
      </c>
      <c r="C35" s="69">
        <v>33810000</v>
      </c>
      <c r="D35" s="69">
        <v>10</v>
      </c>
      <c r="E35" s="69" t="s">
        <v>260</v>
      </c>
      <c r="F35" s="69" t="s">
        <v>261</v>
      </c>
      <c r="G35" s="82" t="s">
        <v>131</v>
      </c>
      <c r="H35" s="83"/>
      <c r="I35" s="83"/>
      <c r="J35" s="76">
        <v>7.4644454000000013E-2</v>
      </c>
      <c r="K35" s="77">
        <f t="shared" si="0"/>
        <v>1.2261894864972733E-6</v>
      </c>
      <c r="L35" s="77">
        <f>J35/'סכום נכסי הקרן'!$C$42</f>
        <v>2.3545746511349323E-8</v>
      </c>
    </row>
    <row r="36" spans="2:12">
      <c r="B36" s="75" t="s">
        <v>2371</v>
      </c>
      <c r="C36" s="69">
        <v>34610000</v>
      </c>
      <c r="D36" s="69">
        <v>10</v>
      </c>
      <c r="E36" s="69" t="s">
        <v>260</v>
      </c>
      <c r="F36" s="69" t="s">
        <v>261</v>
      </c>
      <c r="G36" s="82" t="s">
        <v>132</v>
      </c>
      <c r="H36" s="83"/>
      <c r="I36" s="83"/>
      <c r="J36" s="76">
        <v>3.5787655000000002E-2</v>
      </c>
      <c r="K36" s="77">
        <f t="shared" si="0"/>
        <v>5.8788622537705981E-7</v>
      </c>
      <c r="L36" s="77">
        <f>J36/'סכום נכסי הקרן'!$C$42</f>
        <v>1.1288809921037443E-8</v>
      </c>
    </row>
    <row r="37" spans="2:12">
      <c r="B37" s="75" t="s">
        <v>2371</v>
      </c>
      <c r="C37" s="69">
        <v>31710000</v>
      </c>
      <c r="D37" s="69">
        <v>10</v>
      </c>
      <c r="E37" s="69" t="s">
        <v>260</v>
      </c>
      <c r="F37" s="69" t="s">
        <v>261</v>
      </c>
      <c r="G37" s="82" t="s">
        <v>137</v>
      </c>
      <c r="H37" s="83"/>
      <c r="I37" s="83"/>
      <c r="J37" s="76">
        <v>14.117538061000001</v>
      </c>
      <c r="K37" s="77">
        <f t="shared" si="0"/>
        <v>2.3190975106634581E-4</v>
      </c>
      <c r="L37" s="77">
        <f>J37/'סכום נכסי הקרן'!$C$42</f>
        <v>4.4532172818710949E-6</v>
      </c>
    </row>
    <row r="38" spans="2:12">
      <c r="B38" s="75" t="s">
        <v>2371</v>
      </c>
      <c r="C38" s="69">
        <v>30710000</v>
      </c>
      <c r="D38" s="69">
        <v>10</v>
      </c>
      <c r="E38" s="69" t="s">
        <v>260</v>
      </c>
      <c r="F38" s="69" t="s">
        <v>261</v>
      </c>
      <c r="G38" s="82" t="s">
        <v>1220</v>
      </c>
      <c r="H38" s="83"/>
      <c r="I38" s="83"/>
      <c r="J38" s="76">
        <v>0.70484741000000006</v>
      </c>
      <c r="K38" s="77">
        <f t="shared" si="0"/>
        <v>1.1578576001464665E-5</v>
      </c>
      <c r="L38" s="77">
        <f>J38/'סכום נכסי הקרן'!$C$42</f>
        <v>2.22336122185864E-7</v>
      </c>
    </row>
    <row r="39" spans="2:12">
      <c r="B39" s="75" t="s">
        <v>2371</v>
      </c>
      <c r="C39" s="69">
        <v>30210000</v>
      </c>
      <c r="D39" s="69">
        <v>10</v>
      </c>
      <c r="E39" s="69" t="s">
        <v>260</v>
      </c>
      <c r="F39" s="69" t="s">
        <v>261</v>
      </c>
      <c r="G39" s="82" t="s">
        <v>131</v>
      </c>
      <c r="H39" s="83"/>
      <c r="I39" s="83"/>
      <c r="J39" s="76">
        <v>10.625660000000002</v>
      </c>
      <c r="K39" s="77">
        <f t="shared" si="0"/>
        <v>1.7454843435648438E-4</v>
      </c>
      <c r="L39" s="77">
        <f>J39/'סכום נכסי הקרן'!$C$42</f>
        <v>3.3517439470557859E-6</v>
      </c>
    </row>
    <row r="40" spans="2:12">
      <c r="B40" s="75" t="s">
        <v>2371</v>
      </c>
      <c r="C40" s="69">
        <v>34710000</v>
      </c>
      <c r="D40" s="69">
        <v>10</v>
      </c>
      <c r="E40" s="69" t="s">
        <v>260</v>
      </c>
      <c r="F40" s="69" t="s">
        <v>261</v>
      </c>
      <c r="G40" s="82" t="s">
        <v>136</v>
      </c>
      <c r="H40" s="83"/>
      <c r="I40" s="83"/>
      <c r="J40" s="76">
        <v>1.5858783000000001E-2</v>
      </c>
      <c r="K40" s="77">
        <f t="shared" si="0"/>
        <v>2.6051329926322036E-7</v>
      </c>
      <c r="L40" s="77">
        <f>J40/'סכום נכסי הקרן'!$C$42</f>
        <v>5.0024732513482632E-9</v>
      </c>
    </row>
    <row r="41" spans="2:12">
      <c r="B41" s="75" t="s">
        <v>2371</v>
      </c>
      <c r="C41" s="69">
        <v>31410000</v>
      </c>
      <c r="D41" s="69">
        <v>10</v>
      </c>
      <c r="E41" s="69" t="s">
        <v>260</v>
      </c>
      <c r="F41" s="69" t="s">
        <v>261</v>
      </c>
      <c r="G41" s="82" t="s">
        <v>128</v>
      </c>
      <c r="H41" s="83"/>
      <c r="I41" s="83"/>
      <c r="J41" s="76">
        <v>0.37170018400000004</v>
      </c>
      <c r="K41" s="77">
        <f t="shared" si="0"/>
        <v>6.1059440229799528E-6</v>
      </c>
      <c r="L41" s="77">
        <f>J41/'סכום נכסי הקרן'!$C$42</f>
        <v>1.1724860778921232E-7</v>
      </c>
    </row>
    <row r="42" spans="2:12">
      <c r="B42" s="75" t="s">
        <v>2371</v>
      </c>
      <c r="C42" s="69">
        <v>34010000</v>
      </c>
      <c r="D42" s="69">
        <v>10</v>
      </c>
      <c r="E42" s="69" t="s">
        <v>260</v>
      </c>
      <c r="F42" s="69" t="s">
        <v>261</v>
      </c>
      <c r="G42" s="82" t="s">
        <v>128</v>
      </c>
      <c r="H42" s="83"/>
      <c r="I42" s="83"/>
      <c r="J42" s="76">
        <v>7493.4292042580009</v>
      </c>
      <c r="K42" s="77">
        <f t="shared" si="0"/>
        <v>0.1230950675595107</v>
      </c>
      <c r="L42" s="77">
        <f>J42/'סכום נכסי הקרן'!$C$42</f>
        <v>2.3637172634982488E-3</v>
      </c>
    </row>
    <row r="43" spans="2:12">
      <c r="B43" s="75" t="s">
        <v>2371</v>
      </c>
      <c r="C43" s="69">
        <v>30810000</v>
      </c>
      <c r="D43" s="69">
        <v>10</v>
      </c>
      <c r="E43" s="69" t="s">
        <v>260</v>
      </c>
      <c r="F43" s="69" t="s">
        <v>261</v>
      </c>
      <c r="G43" s="82" t="s">
        <v>134</v>
      </c>
      <c r="H43" s="83"/>
      <c r="I43" s="83"/>
      <c r="J43" s="76">
        <v>9.4000000000000019E-4</v>
      </c>
      <c r="K43" s="77">
        <f t="shared" si="0"/>
        <v>1.5441443476931815E-8</v>
      </c>
      <c r="L43" s="77">
        <f>J43/'סכום נכסי הקרן'!$C$42</f>
        <v>2.965123399612296E-10</v>
      </c>
    </row>
    <row r="44" spans="2:12">
      <c r="B44" s="75" t="s">
        <v>2372</v>
      </c>
      <c r="C44" s="69">
        <v>31720000</v>
      </c>
      <c r="D44" s="69">
        <v>20</v>
      </c>
      <c r="E44" s="69" t="s">
        <v>260</v>
      </c>
      <c r="F44" s="69" t="s">
        <v>261</v>
      </c>
      <c r="G44" s="82" t="s">
        <v>137</v>
      </c>
      <c r="H44" s="83"/>
      <c r="I44" s="83"/>
      <c r="J44" s="76">
        <v>5.7654000000000001E-5</v>
      </c>
      <c r="K44" s="77">
        <f t="shared" si="0"/>
        <v>9.4708615129683691E-10</v>
      </c>
      <c r="L44" s="77">
        <f>J44/'סכום נכסי הקרן'!$C$42</f>
        <v>1.8186300476728434E-11</v>
      </c>
    </row>
    <row r="45" spans="2:12">
      <c r="B45" s="75" t="s">
        <v>2372</v>
      </c>
      <c r="C45" s="69">
        <v>34020000</v>
      </c>
      <c r="D45" s="69">
        <v>20</v>
      </c>
      <c r="E45" s="69" t="s">
        <v>260</v>
      </c>
      <c r="F45" s="69" t="s">
        <v>261</v>
      </c>
      <c r="G45" s="82" t="s">
        <v>128</v>
      </c>
      <c r="H45" s="83"/>
      <c r="I45" s="83"/>
      <c r="J45" s="76">
        <v>1224.555397202</v>
      </c>
      <c r="K45" s="77">
        <f t="shared" si="0"/>
        <v>2.0115854202411135E-2</v>
      </c>
      <c r="L45" s="77">
        <f>J45/'סכום נכסי הקרן'!$C$42</f>
        <v>3.8627211301757219E-4</v>
      </c>
    </row>
    <row r="46" spans="2:12">
      <c r="B46" s="75" t="s">
        <v>2372</v>
      </c>
      <c r="C46" s="69">
        <v>30820000</v>
      </c>
      <c r="D46" s="69">
        <v>20</v>
      </c>
      <c r="E46" s="69" t="s">
        <v>260</v>
      </c>
      <c r="F46" s="69" t="s">
        <v>261</v>
      </c>
      <c r="G46" s="82" t="s">
        <v>134</v>
      </c>
      <c r="H46" s="83"/>
      <c r="I46" s="83"/>
      <c r="J46" s="76">
        <v>5.3000000000000011E-7</v>
      </c>
      <c r="K46" s="77">
        <f t="shared" si="0"/>
        <v>8.7063457901849612E-12</v>
      </c>
      <c r="L46" s="77">
        <f>J46/'סכום נכסי הקרן'!$C$42</f>
        <v>1.6718248955260817E-13</v>
      </c>
    </row>
    <row r="47" spans="2:12">
      <c r="B47" s="75" t="s">
        <v>2372</v>
      </c>
      <c r="C47" s="69">
        <v>34520000</v>
      </c>
      <c r="D47" s="69">
        <v>20</v>
      </c>
      <c r="E47" s="69" t="s">
        <v>260</v>
      </c>
      <c r="F47" s="69" t="s">
        <v>261</v>
      </c>
      <c r="G47" s="82" t="s">
        <v>130</v>
      </c>
      <c r="H47" s="83"/>
      <c r="I47" s="83"/>
      <c r="J47" s="76">
        <v>0.50271890300000011</v>
      </c>
      <c r="K47" s="77">
        <f t="shared" si="0"/>
        <v>8.258197367510286E-6</v>
      </c>
      <c r="L47" s="77">
        <f>J47/'סכום נכסי הקרן'!$C$42</f>
        <v>1.5857697688433233E-7</v>
      </c>
    </row>
    <row r="48" spans="2:12">
      <c r="B48" s="75" t="s">
        <v>2372</v>
      </c>
      <c r="C48" s="69">
        <v>31120000</v>
      </c>
      <c r="D48" s="69">
        <v>20</v>
      </c>
      <c r="E48" s="69" t="s">
        <v>260</v>
      </c>
      <c r="F48" s="69" t="s">
        <v>261</v>
      </c>
      <c r="G48" s="82" t="s">
        <v>136</v>
      </c>
      <c r="H48" s="83"/>
      <c r="I48" s="83"/>
      <c r="J48" s="76">
        <v>0.48266781000000003</v>
      </c>
      <c r="K48" s="77">
        <f t="shared" si="0"/>
        <v>7.9288167087760264E-6</v>
      </c>
      <c r="L48" s="77">
        <f>J48/'סכום נכסי הקרן'!$C$42</f>
        <v>1.5225208698623633E-7</v>
      </c>
    </row>
    <row r="49" spans="2:12">
      <c r="B49" s="75" t="s">
        <v>2372</v>
      </c>
      <c r="C49" s="69">
        <v>31220000</v>
      </c>
      <c r="D49" s="69">
        <v>20</v>
      </c>
      <c r="E49" s="69" t="s">
        <v>260</v>
      </c>
      <c r="F49" s="69" t="s">
        <v>261</v>
      </c>
      <c r="G49" s="82" t="s">
        <v>132</v>
      </c>
      <c r="H49" s="83"/>
      <c r="I49" s="83"/>
      <c r="J49" s="76">
        <v>6.9856030000000008E-3</v>
      </c>
      <c r="K49" s="77">
        <f t="shared" si="0"/>
        <v>1.1475297220934609E-7</v>
      </c>
      <c r="L49" s="77">
        <f>J49/'סכום נכסי הקרן'!$C$42</f>
        <v>2.2035292463512607E-9</v>
      </c>
    </row>
    <row r="50" spans="2:12">
      <c r="B50" s="75" t="s">
        <v>2373</v>
      </c>
      <c r="C50" s="69">
        <v>30326000</v>
      </c>
      <c r="D50" s="69">
        <v>26</v>
      </c>
      <c r="E50" s="69" t="s">
        <v>260</v>
      </c>
      <c r="F50" s="69" t="s">
        <v>261</v>
      </c>
      <c r="G50" s="82" t="s">
        <v>128</v>
      </c>
      <c r="H50" s="83"/>
      <c r="I50" s="83"/>
      <c r="J50" s="76">
        <v>2.9998900000000006</v>
      </c>
      <c r="K50" s="77">
        <f t="shared" si="0"/>
        <v>4.9279395608524455E-5</v>
      </c>
      <c r="L50" s="77">
        <f>J50/'סכום נכסי הקרן'!$C$42</f>
        <v>9.4628128034712025E-7</v>
      </c>
    </row>
    <row r="51" spans="2:12">
      <c r="B51" s="116"/>
      <c r="C51" s="116"/>
      <c r="D51" s="116"/>
      <c r="E51" s="117"/>
      <c r="F51" s="117"/>
      <c r="G51" s="117"/>
      <c r="H51" s="117"/>
      <c r="I51" s="117"/>
      <c r="J51" s="117"/>
      <c r="K51" s="117"/>
      <c r="L51" s="117"/>
    </row>
    <row r="52" spans="2:12">
      <c r="B52" s="72"/>
      <c r="C52" s="69"/>
      <c r="D52" s="69"/>
      <c r="E52" s="69"/>
      <c r="F52" s="69"/>
      <c r="G52" s="69"/>
      <c r="H52" s="69"/>
      <c r="I52" s="69"/>
      <c r="J52" s="69"/>
      <c r="K52" s="77"/>
      <c r="L52" s="69"/>
    </row>
    <row r="53" spans="2:12">
      <c r="B53" s="70" t="s">
        <v>193</v>
      </c>
      <c r="C53" s="71"/>
      <c r="D53" s="71"/>
      <c r="E53" s="71"/>
      <c r="F53" s="71"/>
      <c r="G53" s="71"/>
      <c r="H53" s="71"/>
      <c r="I53" s="71"/>
      <c r="J53" s="79">
        <f>J54</f>
        <v>781.69448258100022</v>
      </c>
      <c r="K53" s="80">
        <f t="shared" si="0"/>
        <v>1.2840948052131889E-2</v>
      </c>
      <c r="L53" s="80">
        <f>J53/'סכום נכסי הקרן'!$C$42</f>
        <v>2.4657665974986697E-4</v>
      </c>
    </row>
    <row r="54" spans="2:12">
      <c r="B54" s="118" t="s">
        <v>42</v>
      </c>
      <c r="C54" s="71"/>
      <c r="D54" s="71"/>
      <c r="E54" s="71"/>
      <c r="F54" s="71"/>
      <c r="G54" s="71"/>
      <c r="H54" s="71"/>
      <c r="I54" s="71"/>
      <c r="J54" s="79">
        <f>SUM(J55:J57)</f>
        <v>781.69448258100022</v>
      </c>
      <c r="K54" s="80">
        <f t="shared" si="0"/>
        <v>1.2840948052131889E-2</v>
      </c>
      <c r="L54" s="80">
        <f>J54/'סכום נכסי הקרן'!$C$42</f>
        <v>2.4657665974986697E-4</v>
      </c>
    </row>
    <row r="55" spans="2:12">
      <c r="B55" s="75" t="s">
        <v>2374</v>
      </c>
      <c r="C55" s="69">
        <v>31785000</v>
      </c>
      <c r="D55" s="69">
        <v>85</v>
      </c>
      <c r="E55" s="69" t="s">
        <v>2375</v>
      </c>
      <c r="F55" s="69" t="s">
        <v>2376</v>
      </c>
      <c r="G55" s="82" t="s">
        <v>137</v>
      </c>
      <c r="H55" s="71"/>
      <c r="I55" s="71"/>
      <c r="J55" s="76">
        <v>30.749471491000005</v>
      </c>
      <c r="K55" s="77">
        <f>IFERROR(J55/$J$10,0)</f>
        <v>5.0512364465298172E-4</v>
      </c>
      <c r="L55" s="77">
        <f>J55/'סכום נכסי הקרן'!$C$42</f>
        <v>9.6995720684760945E-6</v>
      </c>
    </row>
    <row r="56" spans="2:12">
      <c r="B56" s="75" t="s">
        <v>2374</v>
      </c>
      <c r="C56" s="69">
        <v>32085000</v>
      </c>
      <c r="D56" s="69">
        <v>85</v>
      </c>
      <c r="E56" s="69" t="s">
        <v>2375</v>
      </c>
      <c r="F56" s="69" t="s">
        <v>2376</v>
      </c>
      <c r="G56" s="82" t="s">
        <v>130</v>
      </c>
      <c r="H56" s="71"/>
      <c r="I56" s="71"/>
      <c r="J56" s="76">
        <v>112.74392300700002</v>
      </c>
      <c r="K56" s="77">
        <f>IFERROR(J56/$J$10,0)</f>
        <v>1.8520520366810032E-3</v>
      </c>
      <c r="L56" s="77">
        <f>J56/'סכום נכסי הקרן'!$C$42</f>
        <v>3.5563791943844973E-5</v>
      </c>
    </row>
    <row r="57" spans="2:12">
      <c r="B57" s="75" t="s">
        <v>2374</v>
      </c>
      <c r="C57" s="69">
        <v>30385000</v>
      </c>
      <c r="D57" s="69">
        <v>85</v>
      </c>
      <c r="E57" s="69" t="s">
        <v>2375</v>
      </c>
      <c r="F57" s="69" t="s">
        <v>2376</v>
      </c>
      <c r="G57" s="82" t="s">
        <v>128</v>
      </c>
      <c r="H57" s="71"/>
      <c r="I57" s="71"/>
      <c r="J57" s="76">
        <v>638.20108808300017</v>
      </c>
      <c r="K57" s="77">
        <f>IFERROR(J57/$J$10,0)</f>
        <v>1.0483772370797903E-2</v>
      </c>
      <c r="L57" s="77">
        <f>J57/'סכום נכסי הקרן'!$C$42</f>
        <v>2.0131329573754589E-4</v>
      </c>
    </row>
    <row r="58" spans="2:12">
      <c r="B58" s="75"/>
      <c r="C58" s="69"/>
      <c r="D58" s="69"/>
      <c r="E58" s="69"/>
      <c r="F58" s="69"/>
      <c r="G58" s="82"/>
      <c r="H58" s="69"/>
      <c r="I58" s="69"/>
      <c r="J58" s="76"/>
      <c r="K58" s="77"/>
      <c r="L58" s="77"/>
    </row>
    <row r="59" spans="2:12">
      <c r="B59" s="75"/>
      <c r="C59" s="69"/>
      <c r="D59" s="69"/>
      <c r="E59" s="69"/>
      <c r="F59" s="69"/>
      <c r="G59" s="82"/>
      <c r="H59" s="69"/>
      <c r="I59" s="69"/>
      <c r="J59" s="76"/>
      <c r="K59" s="77"/>
      <c r="L59" s="77"/>
    </row>
    <row r="60" spans="2:12">
      <c r="B60" s="75"/>
      <c r="C60" s="69"/>
      <c r="D60" s="69"/>
      <c r="E60" s="69"/>
      <c r="F60" s="69"/>
      <c r="G60" s="82"/>
      <c r="H60" s="69"/>
      <c r="I60" s="69"/>
      <c r="J60" s="76"/>
      <c r="K60" s="77"/>
      <c r="L60" s="77"/>
    </row>
    <row r="61" spans="2:12">
      <c r="B61" s="75"/>
      <c r="C61" s="69"/>
      <c r="D61" s="69"/>
      <c r="E61" s="69"/>
      <c r="F61" s="69"/>
      <c r="G61" s="82"/>
      <c r="H61" s="69"/>
      <c r="I61" s="69"/>
      <c r="J61" s="76"/>
      <c r="K61" s="77"/>
      <c r="L61" s="77"/>
    </row>
    <row r="62" spans="2:12">
      <c r="B62" s="75"/>
      <c r="C62" s="69"/>
      <c r="D62" s="69"/>
      <c r="E62" s="69"/>
      <c r="F62" s="69"/>
      <c r="G62" s="82"/>
      <c r="H62" s="69"/>
      <c r="I62" s="69"/>
      <c r="J62" s="76"/>
      <c r="K62" s="77"/>
      <c r="L62" s="77"/>
    </row>
    <row r="63" spans="2:12">
      <c r="B63" s="75"/>
      <c r="C63" s="69"/>
      <c r="D63" s="69"/>
      <c r="E63" s="69"/>
      <c r="F63" s="69"/>
      <c r="G63" s="82"/>
      <c r="H63" s="69"/>
      <c r="I63" s="69"/>
      <c r="J63" s="76"/>
      <c r="K63" s="77"/>
      <c r="L63" s="77"/>
    </row>
    <row r="64" spans="2:12">
      <c r="B64" s="75"/>
      <c r="C64" s="69"/>
      <c r="D64" s="69"/>
      <c r="E64" s="69"/>
      <c r="F64" s="69"/>
      <c r="G64" s="82"/>
      <c r="H64" s="69"/>
      <c r="I64" s="69"/>
      <c r="J64" s="76"/>
      <c r="K64" s="77"/>
      <c r="L64" s="77"/>
    </row>
    <row r="65" spans="2:12">
      <c r="B65" s="116"/>
      <c r="C65" s="116"/>
      <c r="D65" s="117"/>
      <c r="E65" s="117"/>
      <c r="F65" s="117"/>
      <c r="G65" s="117"/>
      <c r="H65" s="117"/>
      <c r="I65" s="117"/>
      <c r="J65" s="117"/>
      <c r="K65" s="117"/>
      <c r="L65" s="117"/>
    </row>
    <row r="66" spans="2:12">
      <c r="B66" s="116"/>
      <c r="C66" s="116"/>
      <c r="D66" s="117"/>
      <c r="E66" s="117"/>
      <c r="F66" s="117"/>
      <c r="G66" s="117"/>
      <c r="H66" s="117"/>
      <c r="I66" s="117"/>
      <c r="J66" s="117"/>
      <c r="K66" s="117"/>
      <c r="L66" s="117"/>
    </row>
    <row r="67" spans="2:12">
      <c r="B67" s="116"/>
      <c r="C67" s="116"/>
      <c r="D67" s="117"/>
      <c r="E67" s="117"/>
      <c r="F67" s="117"/>
      <c r="G67" s="117"/>
      <c r="H67" s="117"/>
      <c r="I67" s="117"/>
      <c r="J67" s="117"/>
      <c r="K67" s="117"/>
      <c r="L67" s="117"/>
    </row>
    <row r="68" spans="2:12">
      <c r="B68" s="120" t="s">
        <v>216</v>
      </c>
      <c r="C68" s="116"/>
      <c r="D68" s="117"/>
      <c r="E68" s="117"/>
      <c r="F68" s="117"/>
      <c r="G68" s="117"/>
      <c r="H68" s="117"/>
      <c r="I68" s="117"/>
      <c r="J68" s="117"/>
      <c r="K68" s="117"/>
      <c r="L68" s="117"/>
    </row>
    <row r="69" spans="2:12">
      <c r="B69" s="121"/>
      <c r="C69" s="116"/>
      <c r="D69" s="117"/>
      <c r="E69" s="117"/>
      <c r="F69" s="117"/>
      <c r="G69" s="117"/>
      <c r="H69" s="117"/>
      <c r="I69" s="117"/>
      <c r="J69" s="117"/>
      <c r="K69" s="117"/>
      <c r="L69" s="117"/>
    </row>
    <row r="70" spans="2:12">
      <c r="B70" s="116"/>
      <c r="C70" s="116"/>
      <c r="D70" s="117"/>
      <c r="E70" s="117"/>
      <c r="F70" s="117"/>
      <c r="G70" s="117"/>
      <c r="H70" s="117"/>
      <c r="I70" s="117"/>
      <c r="J70" s="117"/>
      <c r="K70" s="117"/>
      <c r="L70" s="117"/>
    </row>
    <row r="71" spans="2:12">
      <c r="B71" s="116"/>
      <c r="C71" s="116"/>
      <c r="D71" s="117"/>
      <c r="E71" s="117"/>
      <c r="F71" s="117"/>
      <c r="G71" s="117"/>
      <c r="H71" s="117"/>
      <c r="I71" s="117"/>
      <c r="J71" s="117"/>
      <c r="K71" s="117"/>
      <c r="L71" s="117"/>
    </row>
    <row r="72" spans="2:12">
      <c r="B72" s="116"/>
      <c r="C72" s="116"/>
      <c r="D72" s="117"/>
      <c r="E72" s="117"/>
      <c r="F72" s="117"/>
      <c r="G72" s="117"/>
      <c r="H72" s="117"/>
      <c r="I72" s="117"/>
      <c r="J72" s="117"/>
      <c r="K72" s="117"/>
      <c r="L72" s="117"/>
    </row>
    <row r="73" spans="2:12">
      <c r="B73" s="116"/>
      <c r="C73" s="116"/>
      <c r="D73" s="117"/>
      <c r="E73" s="117"/>
      <c r="F73" s="117"/>
      <c r="G73" s="117"/>
      <c r="H73" s="117"/>
      <c r="I73" s="117"/>
      <c r="J73" s="117"/>
      <c r="K73" s="117"/>
      <c r="L73" s="117"/>
    </row>
    <row r="74" spans="2:12">
      <c r="B74" s="116"/>
      <c r="C74" s="116"/>
      <c r="D74" s="117"/>
      <c r="E74" s="117"/>
      <c r="F74" s="117"/>
      <c r="G74" s="117"/>
      <c r="H74" s="117"/>
      <c r="I74" s="117"/>
      <c r="J74" s="117"/>
      <c r="K74" s="117"/>
      <c r="L74" s="117"/>
    </row>
    <row r="75" spans="2:12">
      <c r="B75" s="116"/>
      <c r="C75" s="116"/>
      <c r="D75" s="117"/>
      <c r="E75" s="117"/>
      <c r="F75" s="117"/>
      <c r="G75" s="117"/>
      <c r="H75" s="117"/>
      <c r="I75" s="117"/>
      <c r="J75" s="117"/>
      <c r="K75" s="117"/>
      <c r="L75" s="117"/>
    </row>
    <row r="76" spans="2:12">
      <c r="B76" s="116"/>
      <c r="C76" s="116"/>
      <c r="D76" s="117"/>
      <c r="E76" s="117"/>
      <c r="F76" s="117"/>
      <c r="G76" s="117"/>
      <c r="H76" s="117"/>
      <c r="I76" s="117"/>
      <c r="J76" s="117"/>
      <c r="K76" s="117"/>
      <c r="L76" s="117"/>
    </row>
    <row r="77" spans="2:12">
      <c r="B77" s="116"/>
      <c r="C77" s="116"/>
      <c r="D77" s="117"/>
      <c r="E77" s="117"/>
      <c r="F77" s="117"/>
      <c r="G77" s="117"/>
      <c r="H77" s="117"/>
      <c r="I77" s="117"/>
      <c r="J77" s="117"/>
      <c r="K77" s="117"/>
      <c r="L77" s="117"/>
    </row>
    <row r="78" spans="2:12">
      <c r="B78" s="116"/>
      <c r="C78" s="116"/>
      <c r="D78" s="117"/>
      <c r="E78" s="117"/>
      <c r="F78" s="117"/>
      <c r="G78" s="117"/>
      <c r="H78" s="117"/>
      <c r="I78" s="117"/>
      <c r="J78" s="117"/>
      <c r="K78" s="117"/>
      <c r="L78" s="117"/>
    </row>
    <row r="79" spans="2:12">
      <c r="B79" s="116"/>
      <c r="C79" s="116"/>
      <c r="D79" s="117"/>
      <c r="E79" s="117"/>
      <c r="F79" s="117"/>
      <c r="G79" s="117"/>
      <c r="H79" s="117"/>
      <c r="I79" s="117"/>
      <c r="J79" s="117"/>
      <c r="K79" s="117"/>
      <c r="L79" s="117"/>
    </row>
    <row r="80" spans="2:12">
      <c r="B80" s="116"/>
      <c r="C80" s="116"/>
      <c r="D80" s="117"/>
      <c r="E80" s="117"/>
      <c r="F80" s="117"/>
      <c r="G80" s="117"/>
      <c r="H80" s="117"/>
      <c r="I80" s="117"/>
      <c r="J80" s="117"/>
      <c r="K80" s="117"/>
      <c r="L80" s="117"/>
    </row>
    <row r="81" spans="2:12">
      <c r="B81" s="116"/>
      <c r="C81" s="116"/>
      <c r="D81" s="117"/>
      <c r="E81" s="117"/>
      <c r="F81" s="117"/>
      <c r="G81" s="117"/>
      <c r="H81" s="117"/>
      <c r="I81" s="117"/>
      <c r="J81" s="117"/>
      <c r="K81" s="117"/>
      <c r="L81" s="117"/>
    </row>
    <row r="82" spans="2:12">
      <c r="B82" s="116"/>
      <c r="C82" s="116"/>
      <c r="D82" s="117"/>
      <c r="E82" s="117"/>
      <c r="F82" s="117"/>
      <c r="G82" s="117"/>
      <c r="H82" s="117"/>
      <c r="I82" s="117"/>
      <c r="J82" s="117"/>
      <c r="K82" s="117"/>
      <c r="L82" s="117"/>
    </row>
    <row r="83" spans="2:12">
      <c r="B83" s="116"/>
      <c r="C83" s="116"/>
      <c r="D83" s="117"/>
      <c r="E83" s="117"/>
      <c r="F83" s="117"/>
      <c r="G83" s="117"/>
      <c r="H83" s="117"/>
      <c r="I83" s="117"/>
      <c r="J83" s="117"/>
      <c r="K83" s="117"/>
      <c r="L83" s="117"/>
    </row>
    <row r="84" spans="2:12">
      <c r="B84" s="116"/>
      <c r="C84" s="116"/>
      <c r="D84" s="117"/>
      <c r="E84" s="117"/>
      <c r="F84" s="117"/>
      <c r="G84" s="117"/>
      <c r="H84" s="117"/>
      <c r="I84" s="117"/>
      <c r="J84" s="117"/>
      <c r="K84" s="117"/>
      <c r="L84" s="117"/>
    </row>
    <row r="85" spans="2:12">
      <c r="B85" s="116"/>
      <c r="C85" s="116"/>
      <c r="D85" s="117"/>
      <c r="E85" s="117"/>
      <c r="F85" s="117"/>
      <c r="G85" s="117"/>
      <c r="H85" s="117"/>
      <c r="I85" s="117"/>
      <c r="J85" s="117"/>
      <c r="K85" s="117"/>
      <c r="L85" s="117"/>
    </row>
    <row r="86" spans="2:12">
      <c r="B86" s="116"/>
      <c r="C86" s="116"/>
      <c r="D86" s="117"/>
      <c r="E86" s="117"/>
      <c r="F86" s="117"/>
      <c r="G86" s="117"/>
      <c r="H86" s="117"/>
      <c r="I86" s="117"/>
      <c r="J86" s="117"/>
      <c r="K86" s="117"/>
      <c r="L86" s="117"/>
    </row>
    <row r="87" spans="2:12">
      <c r="B87" s="116"/>
      <c r="C87" s="116"/>
      <c r="D87" s="117"/>
      <c r="E87" s="117"/>
      <c r="F87" s="117"/>
      <c r="G87" s="117"/>
      <c r="H87" s="117"/>
      <c r="I87" s="117"/>
      <c r="J87" s="117"/>
      <c r="K87" s="117"/>
      <c r="L87" s="117"/>
    </row>
    <row r="88" spans="2:12">
      <c r="B88" s="116"/>
      <c r="C88" s="116"/>
      <c r="D88" s="117"/>
      <c r="E88" s="117"/>
      <c r="F88" s="117"/>
      <c r="G88" s="117"/>
      <c r="H88" s="117"/>
      <c r="I88" s="117"/>
      <c r="J88" s="117"/>
      <c r="K88" s="117"/>
      <c r="L88" s="117"/>
    </row>
    <row r="89" spans="2:12">
      <c r="B89" s="116"/>
      <c r="C89" s="116"/>
      <c r="D89" s="117"/>
      <c r="E89" s="117"/>
      <c r="F89" s="117"/>
      <c r="G89" s="117"/>
      <c r="H89" s="117"/>
      <c r="I89" s="117"/>
      <c r="J89" s="117"/>
      <c r="K89" s="117"/>
      <c r="L89" s="117"/>
    </row>
    <row r="90" spans="2:12">
      <c r="B90" s="116"/>
      <c r="C90" s="116"/>
      <c r="D90" s="117"/>
      <c r="E90" s="117"/>
      <c r="F90" s="117"/>
      <c r="G90" s="117"/>
      <c r="H90" s="117"/>
      <c r="I90" s="117"/>
      <c r="J90" s="117"/>
      <c r="K90" s="117"/>
      <c r="L90" s="117"/>
    </row>
    <row r="91" spans="2:12">
      <c r="B91" s="116"/>
      <c r="C91" s="116"/>
      <c r="D91" s="117"/>
      <c r="E91" s="117"/>
      <c r="F91" s="117"/>
      <c r="G91" s="117"/>
      <c r="H91" s="117"/>
      <c r="I91" s="117"/>
      <c r="J91" s="117"/>
      <c r="K91" s="117"/>
      <c r="L91" s="117"/>
    </row>
    <row r="92" spans="2:12">
      <c r="B92" s="116"/>
      <c r="C92" s="116"/>
      <c r="D92" s="117"/>
      <c r="E92" s="117"/>
      <c r="F92" s="117"/>
      <c r="G92" s="117"/>
      <c r="H92" s="117"/>
      <c r="I92" s="117"/>
      <c r="J92" s="117"/>
      <c r="K92" s="117"/>
      <c r="L92" s="117"/>
    </row>
    <row r="93" spans="2:12">
      <c r="B93" s="116"/>
      <c r="C93" s="116"/>
      <c r="D93" s="117"/>
      <c r="E93" s="117"/>
      <c r="F93" s="117"/>
      <c r="G93" s="117"/>
      <c r="H93" s="117"/>
      <c r="I93" s="117"/>
      <c r="J93" s="117"/>
      <c r="K93" s="117"/>
      <c r="L93" s="117"/>
    </row>
    <row r="94" spans="2:12">
      <c r="B94" s="116"/>
      <c r="C94" s="116"/>
      <c r="D94" s="117"/>
      <c r="E94" s="117"/>
      <c r="F94" s="117"/>
      <c r="G94" s="117"/>
      <c r="H94" s="117"/>
      <c r="I94" s="117"/>
      <c r="J94" s="117"/>
      <c r="K94" s="117"/>
      <c r="L94" s="117"/>
    </row>
    <row r="95" spans="2:12">
      <c r="B95" s="116"/>
      <c r="C95" s="116"/>
      <c r="D95" s="117"/>
      <c r="E95" s="117"/>
      <c r="F95" s="117"/>
      <c r="G95" s="117"/>
      <c r="H95" s="117"/>
      <c r="I95" s="117"/>
      <c r="J95" s="117"/>
      <c r="K95" s="117"/>
      <c r="L95" s="117"/>
    </row>
    <row r="96" spans="2:12">
      <c r="B96" s="116"/>
      <c r="C96" s="116"/>
      <c r="D96" s="117"/>
      <c r="E96" s="117"/>
      <c r="F96" s="117"/>
      <c r="G96" s="117"/>
      <c r="H96" s="117"/>
      <c r="I96" s="117"/>
      <c r="J96" s="117"/>
      <c r="K96" s="117"/>
      <c r="L96" s="117"/>
    </row>
    <row r="97" spans="2:12">
      <c r="B97" s="116"/>
      <c r="C97" s="116"/>
      <c r="D97" s="117"/>
      <c r="E97" s="117"/>
      <c r="F97" s="117"/>
      <c r="G97" s="117"/>
      <c r="H97" s="117"/>
      <c r="I97" s="117"/>
      <c r="J97" s="117"/>
      <c r="K97" s="117"/>
      <c r="L97" s="117"/>
    </row>
    <row r="98" spans="2:12">
      <c r="B98" s="116"/>
      <c r="C98" s="116"/>
      <c r="D98" s="117"/>
      <c r="E98" s="117"/>
      <c r="F98" s="117"/>
      <c r="G98" s="117"/>
      <c r="H98" s="117"/>
      <c r="I98" s="117"/>
      <c r="J98" s="117"/>
      <c r="K98" s="117"/>
      <c r="L98" s="117"/>
    </row>
    <row r="99" spans="2:12">
      <c r="B99" s="116"/>
      <c r="C99" s="116"/>
      <c r="D99" s="117"/>
      <c r="E99" s="117"/>
      <c r="F99" s="117"/>
      <c r="G99" s="117"/>
      <c r="H99" s="117"/>
      <c r="I99" s="117"/>
      <c r="J99" s="117"/>
      <c r="K99" s="117"/>
      <c r="L99" s="117"/>
    </row>
    <row r="100" spans="2:12">
      <c r="B100" s="116"/>
      <c r="C100" s="116"/>
      <c r="D100" s="117"/>
      <c r="E100" s="117"/>
      <c r="F100" s="117"/>
      <c r="G100" s="117"/>
      <c r="H100" s="117"/>
      <c r="I100" s="117"/>
      <c r="J100" s="117"/>
      <c r="K100" s="117"/>
      <c r="L100" s="117"/>
    </row>
    <row r="101" spans="2:12">
      <c r="B101" s="116"/>
      <c r="C101" s="116"/>
      <c r="D101" s="117"/>
      <c r="E101" s="117"/>
      <c r="F101" s="117"/>
      <c r="G101" s="117"/>
      <c r="H101" s="117"/>
      <c r="I101" s="117"/>
      <c r="J101" s="117"/>
      <c r="K101" s="117"/>
      <c r="L101" s="117"/>
    </row>
    <row r="102" spans="2:12">
      <c r="B102" s="116"/>
      <c r="C102" s="116"/>
      <c r="D102" s="117"/>
      <c r="E102" s="117"/>
      <c r="F102" s="117"/>
      <c r="G102" s="117"/>
      <c r="H102" s="117"/>
      <c r="I102" s="117"/>
      <c r="J102" s="117"/>
      <c r="K102" s="117"/>
      <c r="L102" s="117"/>
    </row>
    <row r="103" spans="2:12">
      <c r="B103" s="116"/>
      <c r="C103" s="116"/>
      <c r="D103" s="117"/>
      <c r="E103" s="117"/>
      <c r="F103" s="117"/>
      <c r="G103" s="117"/>
      <c r="H103" s="117"/>
      <c r="I103" s="117"/>
      <c r="J103" s="117"/>
      <c r="K103" s="117"/>
      <c r="L103" s="117"/>
    </row>
    <row r="104" spans="2:12">
      <c r="B104" s="116"/>
      <c r="C104" s="116"/>
      <c r="D104" s="117"/>
      <c r="E104" s="117"/>
      <c r="F104" s="117"/>
      <c r="G104" s="117"/>
      <c r="H104" s="117"/>
      <c r="I104" s="117"/>
      <c r="J104" s="117"/>
      <c r="K104" s="117"/>
      <c r="L104" s="117"/>
    </row>
    <row r="105" spans="2:12">
      <c r="B105" s="116"/>
      <c r="C105" s="116"/>
      <c r="D105" s="117"/>
      <c r="E105" s="117"/>
      <c r="F105" s="117"/>
      <c r="G105" s="117"/>
      <c r="H105" s="117"/>
      <c r="I105" s="117"/>
      <c r="J105" s="117"/>
      <c r="K105" s="117"/>
      <c r="L105" s="117"/>
    </row>
    <row r="106" spans="2:12">
      <c r="B106" s="116"/>
      <c r="C106" s="116"/>
      <c r="D106" s="117"/>
      <c r="E106" s="117"/>
      <c r="F106" s="117"/>
      <c r="G106" s="117"/>
      <c r="H106" s="117"/>
      <c r="I106" s="117"/>
      <c r="J106" s="117"/>
      <c r="K106" s="117"/>
      <c r="L106" s="117"/>
    </row>
    <row r="107" spans="2:12">
      <c r="B107" s="116"/>
      <c r="C107" s="116"/>
      <c r="D107" s="117"/>
      <c r="E107" s="117"/>
      <c r="F107" s="117"/>
      <c r="G107" s="117"/>
      <c r="H107" s="117"/>
      <c r="I107" s="117"/>
      <c r="J107" s="117"/>
      <c r="K107" s="117"/>
      <c r="L107" s="117"/>
    </row>
    <row r="108" spans="2:12">
      <c r="B108" s="116"/>
      <c r="C108" s="116"/>
      <c r="D108" s="117"/>
      <c r="E108" s="117"/>
      <c r="F108" s="117"/>
      <c r="G108" s="117"/>
      <c r="H108" s="117"/>
      <c r="I108" s="117"/>
      <c r="J108" s="117"/>
      <c r="K108" s="117"/>
      <c r="L108" s="117"/>
    </row>
    <row r="109" spans="2:12">
      <c r="B109" s="116"/>
      <c r="C109" s="116"/>
      <c r="D109" s="117"/>
      <c r="E109" s="117"/>
      <c r="F109" s="117"/>
      <c r="G109" s="117"/>
      <c r="H109" s="117"/>
      <c r="I109" s="117"/>
      <c r="J109" s="117"/>
      <c r="K109" s="117"/>
      <c r="L109" s="117"/>
    </row>
    <row r="110" spans="2:12">
      <c r="B110" s="116"/>
      <c r="C110" s="116"/>
      <c r="D110" s="117"/>
      <c r="E110" s="117"/>
      <c r="F110" s="117"/>
      <c r="G110" s="117"/>
      <c r="H110" s="117"/>
      <c r="I110" s="117"/>
      <c r="J110" s="117"/>
      <c r="K110" s="117"/>
      <c r="L110" s="117"/>
    </row>
    <row r="111" spans="2:12">
      <c r="B111" s="116"/>
      <c r="C111" s="116"/>
      <c r="D111" s="117"/>
      <c r="E111" s="117"/>
      <c r="F111" s="117"/>
      <c r="G111" s="117"/>
      <c r="H111" s="117"/>
      <c r="I111" s="117"/>
      <c r="J111" s="117"/>
      <c r="K111" s="117"/>
      <c r="L111" s="117"/>
    </row>
    <row r="112" spans="2:12">
      <c r="B112" s="116"/>
      <c r="C112" s="116"/>
      <c r="D112" s="117"/>
      <c r="E112" s="117"/>
      <c r="F112" s="117"/>
      <c r="G112" s="117"/>
      <c r="H112" s="117"/>
      <c r="I112" s="117"/>
      <c r="J112" s="117"/>
      <c r="K112" s="117"/>
      <c r="L112" s="117"/>
    </row>
    <row r="113" spans="2:12">
      <c r="B113" s="116"/>
      <c r="C113" s="116"/>
      <c r="D113" s="117"/>
      <c r="E113" s="117"/>
      <c r="F113" s="117"/>
      <c r="G113" s="117"/>
      <c r="H113" s="117"/>
      <c r="I113" s="117"/>
      <c r="J113" s="117"/>
      <c r="K113" s="117"/>
      <c r="L113" s="117"/>
    </row>
    <row r="114" spans="2:12">
      <c r="B114" s="116"/>
      <c r="C114" s="116"/>
      <c r="D114" s="117"/>
      <c r="E114" s="117"/>
      <c r="F114" s="117"/>
      <c r="G114" s="117"/>
      <c r="H114" s="117"/>
      <c r="I114" s="117"/>
      <c r="J114" s="117"/>
      <c r="K114" s="117"/>
      <c r="L114" s="117"/>
    </row>
    <row r="115" spans="2:12">
      <c r="B115" s="116"/>
      <c r="C115" s="116"/>
      <c r="D115" s="117"/>
      <c r="E115" s="117"/>
      <c r="F115" s="117"/>
      <c r="G115" s="117"/>
      <c r="H115" s="117"/>
      <c r="I115" s="117"/>
      <c r="J115" s="117"/>
      <c r="K115" s="117"/>
      <c r="L115" s="117"/>
    </row>
    <row r="116" spans="2:12">
      <c r="B116" s="116"/>
      <c r="C116" s="116"/>
      <c r="D116" s="117"/>
      <c r="E116" s="117"/>
      <c r="F116" s="117"/>
      <c r="G116" s="117"/>
      <c r="H116" s="117"/>
      <c r="I116" s="117"/>
      <c r="J116" s="117"/>
      <c r="K116" s="117"/>
      <c r="L116" s="117"/>
    </row>
    <row r="117" spans="2:12">
      <c r="B117" s="116"/>
      <c r="C117" s="116"/>
      <c r="D117" s="117"/>
      <c r="E117" s="117"/>
      <c r="F117" s="117"/>
      <c r="G117" s="117"/>
      <c r="H117" s="117"/>
      <c r="I117" s="117"/>
      <c r="J117" s="117"/>
      <c r="K117" s="117"/>
      <c r="L117" s="117"/>
    </row>
    <row r="118" spans="2:12">
      <c r="B118" s="116"/>
      <c r="C118" s="116"/>
      <c r="D118" s="117"/>
      <c r="E118" s="117"/>
      <c r="F118" s="117"/>
      <c r="G118" s="117"/>
      <c r="H118" s="117"/>
      <c r="I118" s="117"/>
      <c r="J118" s="117"/>
      <c r="K118" s="117"/>
      <c r="L118" s="117"/>
    </row>
    <row r="119" spans="2:12">
      <c r="B119" s="116"/>
      <c r="C119" s="116"/>
      <c r="D119" s="117"/>
      <c r="E119" s="117"/>
      <c r="F119" s="117"/>
      <c r="G119" s="117"/>
      <c r="H119" s="117"/>
      <c r="I119" s="117"/>
      <c r="J119" s="117"/>
      <c r="K119" s="117"/>
      <c r="L119" s="117"/>
    </row>
    <row r="120" spans="2:12">
      <c r="B120" s="116"/>
      <c r="C120" s="116"/>
      <c r="D120" s="117"/>
      <c r="E120" s="117"/>
      <c r="F120" s="117"/>
      <c r="G120" s="117"/>
      <c r="H120" s="117"/>
      <c r="I120" s="117"/>
      <c r="J120" s="117"/>
      <c r="K120" s="117"/>
      <c r="L120" s="117"/>
    </row>
    <row r="121" spans="2:12">
      <c r="B121" s="116"/>
      <c r="C121" s="116"/>
      <c r="D121" s="117"/>
      <c r="E121" s="117"/>
      <c r="F121" s="117"/>
      <c r="G121" s="117"/>
      <c r="H121" s="117"/>
      <c r="I121" s="117"/>
      <c r="J121" s="117"/>
      <c r="K121" s="117"/>
      <c r="L121" s="117"/>
    </row>
    <row r="122" spans="2:12">
      <c r="B122" s="116"/>
      <c r="C122" s="116"/>
      <c r="D122" s="117"/>
      <c r="E122" s="117"/>
      <c r="F122" s="117"/>
      <c r="G122" s="117"/>
      <c r="H122" s="117"/>
      <c r="I122" s="117"/>
      <c r="J122" s="117"/>
      <c r="K122" s="117"/>
      <c r="L122" s="117"/>
    </row>
    <row r="123" spans="2:12">
      <c r="B123" s="116"/>
      <c r="C123" s="116"/>
      <c r="D123" s="117"/>
      <c r="E123" s="117"/>
      <c r="F123" s="117"/>
      <c r="G123" s="117"/>
      <c r="H123" s="117"/>
      <c r="I123" s="117"/>
      <c r="J123" s="117"/>
      <c r="K123" s="117"/>
      <c r="L123" s="117"/>
    </row>
    <row r="124" spans="2:12">
      <c r="B124" s="116"/>
      <c r="C124" s="116"/>
      <c r="D124" s="117"/>
      <c r="E124" s="117"/>
      <c r="F124" s="117"/>
      <c r="G124" s="117"/>
      <c r="H124" s="117"/>
      <c r="I124" s="117"/>
      <c r="J124" s="117"/>
      <c r="K124" s="117"/>
      <c r="L124" s="117"/>
    </row>
    <row r="125" spans="2:12">
      <c r="B125" s="116"/>
      <c r="C125" s="116"/>
      <c r="D125" s="117"/>
      <c r="E125" s="117"/>
      <c r="F125" s="117"/>
      <c r="G125" s="117"/>
      <c r="H125" s="117"/>
      <c r="I125" s="117"/>
      <c r="J125" s="117"/>
      <c r="K125" s="117"/>
      <c r="L125" s="117"/>
    </row>
    <row r="126" spans="2:12">
      <c r="B126" s="116"/>
      <c r="C126" s="116"/>
      <c r="D126" s="117"/>
      <c r="E126" s="117"/>
      <c r="F126" s="117"/>
      <c r="G126" s="117"/>
      <c r="H126" s="117"/>
      <c r="I126" s="117"/>
      <c r="J126" s="117"/>
      <c r="K126" s="117"/>
      <c r="L126" s="117"/>
    </row>
    <row r="127" spans="2:12">
      <c r="B127" s="116"/>
      <c r="C127" s="116"/>
      <c r="D127" s="117"/>
      <c r="E127" s="117"/>
      <c r="F127" s="117"/>
      <c r="G127" s="117"/>
      <c r="H127" s="117"/>
      <c r="I127" s="117"/>
      <c r="J127" s="117"/>
      <c r="K127" s="117"/>
      <c r="L127" s="117"/>
    </row>
    <row r="128" spans="2:12">
      <c r="B128" s="116"/>
      <c r="C128" s="116"/>
      <c r="D128" s="117"/>
      <c r="E128" s="117"/>
      <c r="F128" s="117"/>
      <c r="G128" s="117"/>
      <c r="H128" s="117"/>
      <c r="I128" s="117"/>
      <c r="J128" s="117"/>
      <c r="K128" s="117"/>
      <c r="L128" s="117"/>
    </row>
    <row r="129" spans="2:12">
      <c r="B129" s="116"/>
      <c r="C129" s="116"/>
      <c r="D129" s="117"/>
      <c r="E129" s="117"/>
      <c r="F129" s="117"/>
      <c r="G129" s="117"/>
      <c r="H129" s="117"/>
      <c r="I129" s="117"/>
      <c r="J129" s="117"/>
      <c r="K129" s="117"/>
      <c r="L129" s="117"/>
    </row>
    <row r="130" spans="2:12">
      <c r="B130" s="116"/>
      <c r="C130" s="116"/>
      <c r="D130" s="117"/>
      <c r="E130" s="117"/>
      <c r="F130" s="117"/>
      <c r="G130" s="117"/>
      <c r="H130" s="117"/>
      <c r="I130" s="117"/>
      <c r="J130" s="117"/>
      <c r="K130" s="117"/>
      <c r="L130" s="117"/>
    </row>
    <row r="131" spans="2:12">
      <c r="B131" s="116"/>
      <c r="C131" s="116"/>
      <c r="D131" s="117"/>
      <c r="E131" s="117"/>
      <c r="F131" s="117"/>
      <c r="G131" s="117"/>
      <c r="H131" s="117"/>
      <c r="I131" s="117"/>
      <c r="J131" s="117"/>
      <c r="K131" s="117"/>
      <c r="L131" s="117"/>
    </row>
    <row r="132" spans="2:12">
      <c r="B132" s="116"/>
      <c r="C132" s="116"/>
      <c r="D132" s="117"/>
      <c r="E132" s="117"/>
      <c r="F132" s="117"/>
      <c r="G132" s="117"/>
      <c r="H132" s="117"/>
      <c r="I132" s="117"/>
      <c r="J132" s="117"/>
      <c r="K132" s="117"/>
      <c r="L132" s="117"/>
    </row>
    <row r="133" spans="2:12">
      <c r="B133" s="116"/>
      <c r="C133" s="116"/>
      <c r="D133" s="117"/>
      <c r="E133" s="117"/>
      <c r="F133" s="117"/>
      <c r="G133" s="117"/>
      <c r="H133" s="117"/>
      <c r="I133" s="117"/>
      <c r="J133" s="117"/>
      <c r="K133" s="117"/>
      <c r="L133" s="117"/>
    </row>
    <row r="134" spans="2:12">
      <c r="B134" s="116"/>
      <c r="C134" s="116"/>
      <c r="D134" s="117"/>
      <c r="E134" s="117"/>
      <c r="F134" s="117"/>
      <c r="G134" s="117"/>
      <c r="H134" s="117"/>
      <c r="I134" s="117"/>
      <c r="J134" s="117"/>
      <c r="K134" s="117"/>
      <c r="L134" s="117"/>
    </row>
    <row r="135" spans="2:12">
      <c r="B135" s="116"/>
      <c r="C135" s="116"/>
      <c r="D135" s="117"/>
      <c r="E135" s="117"/>
      <c r="F135" s="117"/>
      <c r="G135" s="117"/>
      <c r="H135" s="117"/>
      <c r="I135" s="117"/>
      <c r="J135" s="117"/>
      <c r="K135" s="117"/>
      <c r="L135" s="117"/>
    </row>
    <row r="136" spans="2:12">
      <c r="B136" s="116"/>
      <c r="C136" s="116"/>
      <c r="D136" s="117"/>
      <c r="E136" s="117"/>
      <c r="F136" s="117"/>
      <c r="G136" s="117"/>
      <c r="H136" s="117"/>
      <c r="I136" s="117"/>
      <c r="J136" s="117"/>
      <c r="K136" s="117"/>
      <c r="L136" s="117"/>
    </row>
    <row r="137" spans="2:12">
      <c r="B137" s="116"/>
      <c r="C137" s="116"/>
      <c r="D137" s="117"/>
      <c r="E137" s="117"/>
      <c r="F137" s="117"/>
      <c r="G137" s="117"/>
      <c r="H137" s="117"/>
      <c r="I137" s="117"/>
      <c r="J137" s="117"/>
      <c r="K137" s="117"/>
      <c r="L137" s="117"/>
    </row>
    <row r="138" spans="2:12">
      <c r="B138" s="116"/>
      <c r="C138" s="116"/>
      <c r="D138" s="117"/>
      <c r="E138" s="117"/>
      <c r="F138" s="117"/>
      <c r="G138" s="117"/>
      <c r="H138" s="117"/>
      <c r="I138" s="117"/>
      <c r="J138" s="117"/>
      <c r="K138" s="117"/>
      <c r="L138" s="117"/>
    </row>
    <row r="139" spans="2:12">
      <c r="B139" s="116"/>
      <c r="C139" s="116"/>
      <c r="D139" s="117"/>
      <c r="E139" s="117"/>
      <c r="F139" s="117"/>
      <c r="G139" s="117"/>
      <c r="H139" s="117"/>
      <c r="I139" s="117"/>
      <c r="J139" s="117"/>
      <c r="K139" s="117"/>
      <c r="L139" s="117"/>
    </row>
    <row r="140" spans="2:12">
      <c r="B140" s="116"/>
      <c r="C140" s="116"/>
      <c r="D140" s="117"/>
      <c r="E140" s="117"/>
      <c r="F140" s="117"/>
      <c r="G140" s="117"/>
      <c r="H140" s="117"/>
      <c r="I140" s="117"/>
      <c r="J140" s="117"/>
      <c r="K140" s="117"/>
      <c r="L140" s="117"/>
    </row>
    <row r="141" spans="2:12">
      <c r="B141" s="116"/>
      <c r="C141" s="116"/>
      <c r="D141" s="117"/>
      <c r="E141" s="117"/>
      <c r="F141" s="117"/>
      <c r="G141" s="117"/>
      <c r="H141" s="117"/>
      <c r="I141" s="117"/>
      <c r="J141" s="117"/>
      <c r="K141" s="117"/>
      <c r="L141" s="117"/>
    </row>
    <row r="142" spans="2:12">
      <c r="B142" s="116"/>
      <c r="C142" s="116"/>
      <c r="D142" s="117"/>
      <c r="E142" s="117"/>
      <c r="F142" s="117"/>
      <c r="G142" s="117"/>
      <c r="H142" s="117"/>
      <c r="I142" s="117"/>
      <c r="J142" s="117"/>
      <c r="K142" s="117"/>
      <c r="L142" s="117"/>
    </row>
    <row r="143" spans="2:12">
      <c r="B143" s="116"/>
      <c r="C143" s="116"/>
      <c r="D143" s="117"/>
      <c r="E143" s="117"/>
      <c r="F143" s="117"/>
      <c r="G143" s="117"/>
      <c r="H143" s="117"/>
      <c r="I143" s="117"/>
      <c r="J143" s="117"/>
      <c r="K143" s="117"/>
      <c r="L143" s="117"/>
    </row>
    <row r="144" spans="2:12">
      <c r="B144" s="116"/>
      <c r="C144" s="116"/>
      <c r="D144" s="117"/>
      <c r="E144" s="117"/>
      <c r="F144" s="117"/>
      <c r="G144" s="117"/>
      <c r="H144" s="117"/>
      <c r="I144" s="117"/>
      <c r="J144" s="117"/>
      <c r="K144" s="117"/>
      <c r="L144" s="117"/>
    </row>
    <row r="145" spans="2:12">
      <c r="B145" s="116"/>
      <c r="C145" s="116"/>
      <c r="D145" s="117"/>
      <c r="E145" s="117"/>
      <c r="F145" s="117"/>
      <c r="G145" s="117"/>
      <c r="H145" s="117"/>
      <c r="I145" s="117"/>
      <c r="J145" s="117"/>
      <c r="K145" s="117"/>
      <c r="L145" s="117"/>
    </row>
    <row r="146" spans="2:12">
      <c r="B146" s="116"/>
      <c r="C146" s="116"/>
      <c r="D146" s="117"/>
      <c r="E146" s="117"/>
      <c r="F146" s="117"/>
      <c r="G146" s="117"/>
      <c r="H146" s="117"/>
      <c r="I146" s="117"/>
      <c r="J146" s="117"/>
      <c r="K146" s="117"/>
      <c r="L146" s="117"/>
    </row>
    <row r="147" spans="2:12">
      <c r="B147" s="116"/>
      <c r="C147" s="116"/>
      <c r="D147" s="117"/>
      <c r="E147" s="117"/>
      <c r="F147" s="117"/>
      <c r="G147" s="117"/>
      <c r="H147" s="117"/>
      <c r="I147" s="117"/>
      <c r="J147" s="117"/>
      <c r="K147" s="117"/>
      <c r="L147" s="117"/>
    </row>
    <row r="148" spans="2:12">
      <c r="B148" s="116"/>
      <c r="C148" s="116"/>
      <c r="D148" s="117"/>
      <c r="E148" s="117"/>
      <c r="F148" s="117"/>
      <c r="G148" s="117"/>
      <c r="H148" s="117"/>
      <c r="I148" s="117"/>
      <c r="J148" s="117"/>
      <c r="K148" s="117"/>
      <c r="L148" s="117"/>
    </row>
    <row r="149" spans="2:12">
      <c r="B149" s="116"/>
      <c r="C149" s="116"/>
      <c r="D149" s="117"/>
      <c r="E149" s="117"/>
      <c r="F149" s="117"/>
      <c r="G149" s="117"/>
      <c r="H149" s="117"/>
      <c r="I149" s="117"/>
      <c r="J149" s="117"/>
      <c r="K149" s="117"/>
      <c r="L149" s="117"/>
    </row>
    <row r="150" spans="2:12">
      <c r="B150" s="116"/>
      <c r="C150" s="116"/>
      <c r="D150" s="117"/>
      <c r="E150" s="117"/>
      <c r="F150" s="117"/>
      <c r="G150" s="117"/>
      <c r="H150" s="117"/>
      <c r="I150" s="117"/>
      <c r="J150" s="117"/>
      <c r="K150" s="117"/>
      <c r="L150" s="117"/>
    </row>
    <row r="151" spans="2:12">
      <c r="B151" s="116"/>
      <c r="C151" s="116"/>
      <c r="D151" s="117"/>
      <c r="E151" s="117"/>
      <c r="F151" s="117"/>
      <c r="G151" s="117"/>
      <c r="H151" s="117"/>
      <c r="I151" s="117"/>
      <c r="J151" s="117"/>
      <c r="K151" s="117"/>
      <c r="L151" s="117"/>
    </row>
    <row r="152" spans="2:12">
      <c r="B152" s="116"/>
      <c r="C152" s="116"/>
      <c r="D152" s="117"/>
      <c r="E152" s="117"/>
      <c r="F152" s="117"/>
      <c r="G152" s="117"/>
      <c r="H152" s="117"/>
      <c r="I152" s="117"/>
      <c r="J152" s="117"/>
      <c r="K152" s="117"/>
      <c r="L152" s="117"/>
    </row>
    <row r="153" spans="2:12">
      <c r="B153" s="116"/>
      <c r="C153" s="116"/>
      <c r="D153" s="117"/>
      <c r="E153" s="117"/>
      <c r="F153" s="117"/>
      <c r="G153" s="117"/>
      <c r="H153" s="117"/>
      <c r="I153" s="117"/>
      <c r="J153" s="117"/>
      <c r="K153" s="117"/>
      <c r="L153" s="117"/>
    </row>
    <row r="154" spans="2:12">
      <c r="B154" s="116"/>
      <c r="C154" s="116"/>
      <c r="D154" s="117"/>
      <c r="E154" s="117"/>
      <c r="F154" s="117"/>
      <c r="G154" s="117"/>
      <c r="H154" s="117"/>
      <c r="I154" s="117"/>
      <c r="J154" s="117"/>
      <c r="K154" s="117"/>
      <c r="L154" s="117"/>
    </row>
    <row r="155" spans="2:12">
      <c r="B155" s="116"/>
      <c r="C155" s="116"/>
      <c r="D155" s="117"/>
      <c r="E155" s="117"/>
      <c r="F155" s="117"/>
      <c r="G155" s="117"/>
      <c r="H155" s="117"/>
      <c r="I155" s="117"/>
      <c r="J155" s="117"/>
      <c r="K155" s="117"/>
      <c r="L155" s="117"/>
    </row>
    <row r="156" spans="2:12">
      <c r="B156" s="116"/>
      <c r="C156" s="116"/>
      <c r="D156" s="117"/>
      <c r="E156" s="117"/>
      <c r="F156" s="117"/>
      <c r="G156" s="117"/>
      <c r="H156" s="117"/>
      <c r="I156" s="117"/>
      <c r="J156" s="117"/>
      <c r="K156" s="117"/>
      <c r="L156" s="117"/>
    </row>
    <row r="157" spans="2:12">
      <c r="B157" s="116"/>
      <c r="C157" s="116"/>
      <c r="D157" s="117"/>
      <c r="E157" s="117"/>
      <c r="F157" s="117"/>
      <c r="G157" s="117"/>
      <c r="H157" s="117"/>
      <c r="I157" s="117"/>
      <c r="J157" s="117"/>
      <c r="K157" s="117"/>
      <c r="L157" s="117"/>
    </row>
    <row r="158" spans="2:12">
      <c r="B158" s="116"/>
      <c r="C158" s="116"/>
      <c r="D158" s="117"/>
      <c r="E158" s="117"/>
      <c r="F158" s="117"/>
      <c r="G158" s="117"/>
      <c r="H158" s="117"/>
      <c r="I158" s="117"/>
      <c r="J158" s="117"/>
      <c r="K158" s="117"/>
      <c r="L158" s="117"/>
    </row>
    <row r="159" spans="2:12">
      <c r="B159" s="116"/>
      <c r="C159" s="116"/>
      <c r="D159" s="117"/>
      <c r="E159" s="117"/>
      <c r="F159" s="117"/>
      <c r="G159" s="117"/>
      <c r="H159" s="117"/>
      <c r="I159" s="117"/>
      <c r="J159" s="117"/>
      <c r="K159" s="117"/>
      <c r="L159" s="117"/>
    </row>
    <row r="160" spans="2:12">
      <c r="B160" s="116"/>
      <c r="C160" s="116"/>
      <c r="D160" s="117"/>
      <c r="E160" s="117"/>
      <c r="F160" s="117"/>
      <c r="G160" s="117"/>
      <c r="H160" s="117"/>
      <c r="I160" s="117"/>
      <c r="J160" s="117"/>
      <c r="K160" s="117"/>
      <c r="L160" s="117"/>
    </row>
    <row r="161" spans="2:12">
      <c r="B161" s="116"/>
      <c r="C161" s="116"/>
      <c r="D161" s="117"/>
      <c r="E161" s="117"/>
      <c r="F161" s="117"/>
      <c r="G161" s="117"/>
      <c r="H161" s="117"/>
      <c r="I161" s="117"/>
      <c r="J161" s="117"/>
      <c r="K161" s="117"/>
      <c r="L161" s="117"/>
    </row>
    <row r="162" spans="2:12">
      <c r="B162" s="116"/>
      <c r="C162" s="116"/>
      <c r="D162" s="117"/>
      <c r="E162" s="117"/>
      <c r="F162" s="117"/>
      <c r="G162" s="117"/>
      <c r="H162" s="117"/>
      <c r="I162" s="117"/>
      <c r="J162" s="117"/>
      <c r="K162" s="117"/>
      <c r="L162" s="117"/>
    </row>
    <row r="163" spans="2:12">
      <c r="B163" s="116"/>
      <c r="C163" s="116"/>
      <c r="D163" s="117"/>
      <c r="E163" s="117"/>
      <c r="F163" s="117"/>
      <c r="G163" s="117"/>
      <c r="H163" s="117"/>
      <c r="I163" s="117"/>
      <c r="J163" s="117"/>
      <c r="K163" s="117"/>
      <c r="L163" s="117"/>
    </row>
    <row r="164" spans="2:12">
      <c r="B164" s="116"/>
      <c r="C164" s="116"/>
      <c r="D164" s="117"/>
      <c r="E164" s="117"/>
      <c r="F164" s="117"/>
      <c r="G164" s="117"/>
      <c r="H164" s="117"/>
      <c r="I164" s="117"/>
      <c r="J164" s="117"/>
      <c r="K164" s="117"/>
      <c r="L164" s="117"/>
    </row>
    <row r="165" spans="2:12">
      <c r="B165" s="116"/>
      <c r="C165" s="116"/>
      <c r="D165" s="117"/>
      <c r="E165" s="117"/>
      <c r="F165" s="117"/>
      <c r="G165" s="117"/>
      <c r="H165" s="117"/>
      <c r="I165" s="117"/>
      <c r="J165" s="117"/>
      <c r="K165" s="117"/>
      <c r="L165" s="117"/>
    </row>
    <row r="166" spans="2:12">
      <c r="B166" s="116"/>
      <c r="C166" s="116"/>
      <c r="D166" s="117"/>
      <c r="E166" s="117"/>
      <c r="F166" s="117"/>
      <c r="G166" s="117"/>
      <c r="H166" s="117"/>
      <c r="I166" s="117"/>
      <c r="J166" s="117"/>
      <c r="K166" s="117"/>
      <c r="L166" s="117"/>
    </row>
    <row r="167" spans="2:12">
      <c r="B167" s="116"/>
      <c r="C167" s="116"/>
      <c r="D167" s="117"/>
      <c r="E167" s="117"/>
      <c r="F167" s="117"/>
      <c r="G167" s="117"/>
      <c r="H167" s="117"/>
      <c r="I167" s="117"/>
      <c r="J167" s="117"/>
      <c r="K167" s="117"/>
      <c r="L167" s="117"/>
    </row>
    <row r="168" spans="2:12">
      <c r="B168" s="116"/>
      <c r="C168" s="116"/>
      <c r="D168" s="117"/>
      <c r="E168" s="117"/>
      <c r="F168" s="117"/>
      <c r="G168" s="117"/>
      <c r="H168" s="117"/>
      <c r="I168" s="117"/>
      <c r="J168" s="117"/>
      <c r="K168" s="117"/>
      <c r="L168" s="117"/>
    </row>
    <row r="169" spans="2:12">
      <c r="B169" s="116"/>
      <c r="C169" s="116"/>
      <c r="D169" s="117"/>
      <c r="E169" s="117"/>
      <c r="F169" s="117"/>
      <c r="G169" s="117"/>
      <c r="H169" s="117"/>
      <c r="I169" s="117"/>
      <c r="J169" s="117"/>
      <c r="K169" s="117"/>
      <c r="L169" s="117"/>
    </row>
    <row r="170" spans="2:12">
      <c r="B170" s="116"/>
      <c r="C170" s="116"/>
      <c r="D170" s="117"/>
      <c r="E170" s="117"/>
      <c r="F170" s="117"/>
      <c r="G170" s="117"/>
      <c r="H170" s="117"/>
      <c r="I170" s="117"/>
      <c r="J170" s="117"/>
      <c r="K170" s="117"/>
      <c r="L170" s="117"/>
    </row>
    <row r="171" spans="2:12">
      <c r="B171" s="116"/>
      <c r="C171" s="116"/>
      <c r="D171" s="117"/>
      <c r="E171" s="117"/>
      <c r="F171" s="117"/>
      <c r="G171" s="117"/>
      <c r="H171" s="117"/>
      <c r="I171" s="117"/>
      <c r="J171" s="117"/>
      <c r="K171" s="117"/>
      <c r="L171" s="117"/>
    </row>
    <row r="172" spans="2:12">
      <c r="B172" s="116"/>
      <c r="C172" s="116"/>
      <c r="D172" s="117"/>
      <c r="E172" s="117"/>
      <c r="F172" s="117"/>
      <c r="G172" s="117"/>
      <c r="H172" s="117"/>
      <c r="I172" s="117"/>
      <c r="J172" s="117"/>
      <c r="K172" s="117"/>
      <c r="L172" s="117"/>
    </row>
    <row r="173" spans="2:12">
      <c r="B173" s="116"/>
      <c r="C173" s="116"/>
      <c r="D173" s="117"/>
      <c r="E173" s="117"/>
      <c r="F173" s="117"/>
      <c r="G173" s="117"/>
      <c r="H173" s="117"/>
      <c r="I173" s="117"/>
      <c r="J173" s="117"/>
      <c r="K173" s="117"/>
      <c r="L173" s="117"/>
    </row>
    <row r="174" spans="2:12">
      <c r="B174" s="116"/>
      <c r="C174" s="116"/>
      <c r="D174" s="117"/>
      <c r="E174" s="117"/>
      <c r="F174" s="117"/>
      <c r="G174" s="117"/>
      <c r="H174" s="117"/>
      <c r="I174" s="117"/>
      <c r="J174" s="117"/>
      <c r="K174" s="117"/>
      <c r="L174" s="117"/>
    </row>
    <row r="175" spans="2:12">
      <c r="B175" s="116"/>
      <c r="C175" s="116"/>
      <c r="D175" s="117"/>
      <c r="E175" s="117"/>
      <c r="F175" s="117"/>
      <c r="G175" s="117"/>
      <c r="H175" s="117"/>
      <c r="I175" s="117"/>
      <c r="J175" s="117"/>
      <c r="K175" s="117"/>
      <c r="L175" s="117"/>
    </row>
    <row r="176" spans="2:12">
      <c r="B176" s="116"/>
      <c r="C176" s="116"/>
      <c r="D176" s="117"/>
      <c r="E176" s="117"/>
      <c r="F176" s="117"/>
      <c r="G176" s="117"/>
      <c r="H176" s="117"/>
      <c r="I176" s="117"/>
      <c r="J176" s="117"/>
      <c r="K176" s="117"/>
      <c r="L176" s="117"/>
    </row>
    <row r="177" spans="2:12">
      <c r="B177" s="116"/>
      <c r="C177" s="116"/>
      <c r="D177" s="117"/>
      <c r="E177" s="117"/>
      <c r="F177" s="117"/>
      <c r="G177" s="117"/>
      <c r="H177" s="117"/>
      <c r="I177" s="117"/>
      <c r="J177" s="117"/>
      <c r="K177" s="117"/>
      <c r="L177" s="117"/>
    </row>
    <row r="178" spans="2:12">
      <c r="B178" s="116"/>
      <c r="C178" s="116"/>
      <c r="D178" s="117"/>
      <c r="E178" s="117"/>
      <c r="F178" s="117"/>
      <c r="G178" s="117"/>
      <c r="H178" s="117"/>
      <c r="I178" s="117"/>
      <c r="J178" s="117"/>
      <c r="K178" s="117"/>
      <c r="L178" s="117"/>
    </row>
    <row r="179" spans="2:12">
      <c r="B179" s="116"/>
      <c r="C179" s="116"/>
      <c r="D179" s="117"/>
      <c r="E179" s="117"/>
      <c r="F179" s="117"/>
      <c r="G179" s="117"/>
      <c r="H179" s="117"/>
      <c r="I179" s="117"/>
      <c r="J179" s="117"/>
      <c r="K179" s="117"/>
      <c r="L179" s="117"/>
    </row>
    <row r="180" spans="2:12">
      <c r="B180" s="116"/>
      <c r="C180" s="116"/>
      <c r="D180" s="117"/>
      <c r="E180" s="117"/>
      <c r="F180" s="117"/>
      <c r="G180" s="117"/>
      <c r="H180" s="117"/>
      <c r="I180" s="117"/>
      <c r="J180" s="117"/>
      <c r="K180" s="117"/>
      <c r="L180" s="117"/>
    </row>
    <row r="181" spans="2:12">
      <c r="B181" s="116"/>
      <c r="C181" s="116"/>
      <c r="D181" s="117"/>
      <c r="E181" s="117"/>
      <c r="F181" s="117"/>
      <c r="G181" s="117"/>
      <c r="H181" s="117"/>
      <c r="I181" s="117"/>
      <c r="J181" s="117"/>
      <c r="K181" s="117"/>
      <c r="L181" s="117"/>
    </row>
    <row r="182" spans="2:12">
      <c r="B182" s="116"/>
      <c r="C182" s="116"/>
      <c r="D182" s="117"/>
      <c r="E182" s="117"/>
      <c r="F182" s="117"/>
      <c r="G182" s="117"/>
      <c r="H182" s="117"/>
      <c r="I182" s="117"/>
      <c r="J182" s="117"/>
      <c r="K182" s="117"/>
      <c r="L182" s="117"/>
    </row>
    <row r="183" spans="2:12">
      <c r="B183" s="116"/>
      <c r="C183" s="116"/>
      <c r="D183" s="117"/>
      <c r="E183" s="117"/>
      <c r="F183" s="117"/>
      <c r="G183" s="117"/>
      <c r="H183" s="117"/>
      <c r="I183" s="117"/>
      <c r="J183" s="117"/>
      <c r="K183" s="117"/>
      <c r="L183" s="117"/>
    </row>
    <row r="184" spans="2:12">
      <c r="B184" s="116"/>
      <c r="C184" s="116"/>
      <c r="D184" s="117"/>
      <c r="E184" s="117"/>
      <c r="F184" s="117"/>
      <c r="G184" s="117"/>
      <c r="H184" s="117"/>
      <c r="I184" s="117"/>
      <c r="J184" s="117"/>
      <c r="K184" s="117"/>
      <c r="L184" s="117"/>
    </row>
    <row r="185" spans="2:12">
      <c r="B185" s="116"/>
      <c r="C185" s="116"/>
      <c r="D185" s="117"/>
      <c r="E185" s="117"/>
      <c r="F185" s="117"/>
      <c r="G185" s="117"/>
      <c r="H185" s="117"/>
      <c r="I185" s="117"/>
      <c r="J185" s="117"/>
      <c r="K185" s="117"/>
      <c r="L185" s="117"/>
    </row>
    <row r="186" spans="2:12">
      <c r="B186" s="116"/>
      <c r="C186" s="116"/>
      <c r="D186" s="117"/>
      <c r="E186" s="117"/>
      <c r="F186" s="117"/>
      <c r="G186" s="117"/>
      <c r="H186" s="117"/>
      <c r="I186" s="117"/>
      <c r="J186" s="117"/>
      <c r="K186" s="117"/>
      <c r="L186" s="117"/>
    </row>
    <row r="187" spans="2:12">
      <c r="B187" s="116"/>
      <c r="C187" s="116"/>
      <c r="D187" s="117"/>
      <c r="E187" s="117"/>
      <c r="F187" s="117"/>
      <c r="G187" s="117"/>
      <c r="H187" s="117"/>
      <c r="I187" s="117"/>
      <c r="J187" s="117"/>
      <c r="K187" s="117"/>
      <c r="L187" s="117"/>
    </row>
    <row r="188" spans="2:12">
      <c r="B188" s="116"/>
      <c r="C188" s="116"/>
      <c r="D188" s="117"/>
      <c r="E188" s="117"/>
      <c r="F188" s="117"/>
      <c r="G188" s="117"/>
      <c r="H188" s="117"/>
      <c r="I188" s="117"/>
      <c r="J188" s="117"/>
      <c r="K188" s="117"/>
      <c r="L188" s="117"/>
    </row>
    <row r="189" spans="2:12">
      <c r="B189" s="116"/>
      <c r="C189" s="116"/>
      <c r="D189" s="117"/>
      <c r="E189" s="117"/>
      <c r="F189" s="117"/>
      <c r="G189" s="117"/>
      <c r="H189" s="117"/>
      <c r="I189" s="117"/>
      <c r="J189" s="117"/>
      <c r="K189" s="117"/>
      <c r="L189" s="117"/>
    </row>
    <row r="190" spans="2:12">
      <c r="B190" s="116"/>
      <c r="C190" s="116"/>
      <c r="D190" s="117"/>
      <c r="E190" s="117"/>
      <c r="F190" s="117"/>
      <c r="G190" s="117"/>
      <c r="H190" s="117"/>
      <c r="I190" s="117"/>
      <c r="J190" s="117"/>
      <c r="K190" s="117"/>
      <c r="L190" s="117"/>
    </row>
    <row r="191" spans="2:12">
      <c r="B191" s="116"/>
      <c r="C191" s="116"/>
      <c r="D191" s="117"/>
      <c r="E191" s="117"/>
      <c r="F191" s="117"/>
      <c r="G191" s="117"/>
      <c r="H191" s="117"/>
      <c r="I191" s="117"/>
      <c r="J191" s="117"/>
      <c r="K191" s="117"/>
      <c r="L191" s="117"/>
    </row>
    <row r="192" spans="2:12">
      <c r="B192" s="116"/>
      <c r="C192" s="116"/>
      <c r="D192" s="117"/>
      <c r="E192" s="117"/>
      <c r="F192" s="117"/>
      <c r="G192" s="117"/>
      <c r="H192" s="117"/>
      <c r="I192" s="117"/>
      <c r="J192" s="117"/>
      <c r="K192" s="117"/>
      <c r="L192" s="117"/>
    </row>
    <row r="193" spans="2:12">
      <c r="B193" s="116"/>
      <c r="C193" s="116"/>
      <c r="D193" s="117"/>
      <c r="E193" s="117"/>
      <c r="F193" s="117"/>
      <c r="G193" s="117"/>
      <c r="H193" s="117"/>
      <c r="I193" s="117"/>
      <c r="J193" s="117"/>
      <c r="K193" s="117"/>
      <c r="L193" s="117"/>
    </row>
    <row r="194" spans="2:12">
      <c r="B194" s="116"/>
      <c r="C194" s="116"/>
      <c r="D194" s="117"/>
      <c r="E194" s="117"/>
      <c r="F194" s="117"/>
      <c r="G194" s="117"/>
      <c r="H194" s="117"/>
      <c r="I194" s="117"/>
      <c r="J194" s="117"/>
      <c r="K194" s="117"/>
      <c r="L194" s="117"/>
    </row>
    <row r="195" spans="2:12">
      <c r="B195" s="116"/>
      <c r="C195" s="116"/>
      <c r="D195" s="117"/>
      <c r="E195" s="117"/>
      <c r="F195" s="117"/>
      <c r="G195" s="117"/>
      <c r="H195" s="117"/>
      <c r="I195" s="117"/>
      <c r="J195" s="117"/>
      <c r="K195" s="117"/>
      <c r="L195" s="117"/>
    </row>
    <row r="196" spans="2:12">
      <c r="B196" s="116"/>
      <c r="C196" s="116"/>
      <c r="D196" s="117"/>
      <c r="E196" s="117"/>
      <c r="F196" s="117"/>
      <c r="G196" s="117"/>
      <c r="H196" s="117"/>
      <c r="I196" s="117"/>
      <c r="J196" s="117"/>
      <c r="K196" s="117"/>
      <c r="L196" s="117"/>
    </row>
    <row r="197" spans="2:12">
      <c r="B197" s="116"/>
      <c r="C197" s="116"/>
      <c r="D197" s="117"/>
      <c r="E197" s="117"/>
      <c r="F197" s="117"/>
      <c r="G197" s="117"/>
      <c r="H197" s="117"/>
      <c r="I197" s="117"/>
      <c r="J197" s="117"/>
      <c r="K197" s="117"/>
      <c r="L197" s="117"/>
    </row>
    <row r="198" spans="2:12">
      <c r="B198" s="116"/>
      <c r="C198" s="116"/>
      <c r="D198" s="117"/>
      <c r="E198" s="117"/>
      <c r="F198" s="117"/>
      <c r="G198" s="117"/>
      <c r="H198" s="117"/>
      <c r="I198" s="117"/>
      <c r="J198" s="117"/>
      <c r="K198" s="117"/>
      <c r="L198" s="117"/>
    </row>
    <row r="199" spans="2:12">
      <c r="B199" s="116"/>
      <c r="C199" s="116"/>
      <c r="D199" s="117"/>
      <c r="E199" s="117"/>
      <c r="F199" s="117"/>
      <c r="G199" s="117"/>
      <c r="H199" s="117"/>
      <c r="I199" s="117"/>
      <c r="J199" s="117"/>
      <c r="K199" s="117"/>
      <c r="L199" s="117"/>
    </row>
    <row r="200" spans="2:12">
      <c r="B200" s="116"/>
      <c r="C200" s="116"/>
      <c r="D200" s="117"/>
      <c r="E200" s="117"/>
      <c r="F200" s="117"/>
      <c r="G200" s="117"/>
      <c r="H200" s="117"/>
      <c r="I200" s="117"/>
      <c r="J200" s="117"/>
      <c r="K200" s="117"/>
      <c r="L200" s="117"/>
    </row>
    <row r="201" spans="2:12">
      <c r="B201" s="116"/>
      <c r="C201" s="116"/>
      <c r="D201" s="117"/>
      <c r="E201" s="117"/>
      <c r="F201" s="117"/>
      <c r="G201" s="117"/>
      <c r="H201" s="117"/>
      <c r="I201" s="117"/>
      <c r="J201" s="117"/>
      <c r="K201" s="117"/>
      <c r="L201" s="117"/>
    </row>
    <row r="202" spans="2:12">
      <c r="B202" s="116"/>
      <c r="C202" s="116"/>
      <c r="D202" s="117"/>
      <c r="E202" s="117"/>
      <c r="F202" s="117"/>
      <c r="G202" s="117"/>
      <c r="H202" s="117"/>
      <c r="I202" s="117"/>
      <c r="J202" s="117"/>
      <c r="K202" s="117"/>
      <c r="L202" s="117"/>
    </row>
    <row r="203" spans="2:12">
      <c r="B203" s="116"/>
      <c r="C203" s="116"/>
      <c r="D203" s="117"/>
      <c r="E203" s="117"/>
      <c r="F203" s="117"/>
      <c r="G203" s="117"/>
      <c r="H203" s="117"/>
      <c r="I203" s="117"/>
      <c r="J203" s="117"/>
      <c r="K203" s="117"/>
      <c r="L203" s="117"/>
    </row>
    <row r="204" spans="2:12">
      <c r="B204" s="116"/>
      <c r="C204" s="116"/>
      <c r="D204" s="117"/>
      <c r="E204" s="117"/>
      <c r="F204" s="117"/>
      <c r="G204" s="117"/>
      <c r="H204" s="117"/>
      <c r="I204" s="117"/>
      <c r="J204" s="117"/>
      <c r="K204" s="117"/>
      <c r="L204" s="117"/>
    </row>
    <row r="205" spans="2:12">
      <c r="B205" s="116"/>
      <c r="C205" s="116"/>
      <c r="D205" s="117"/>
      <c r="E205" s="117"/>
      <c r="F205" s="117"/>
      <c r="G205" s="117"/>
      <c r="H205" s="117"/>
      <c r="I205" s="117"/>
      <c r="J205" s="117"/>
      <c r="K205" s="117"/>
      <c r="L205" s="117"/>
    </row>
    <row r="206" spans="2:12">
      <c r="B206" s="116"/>
      <c r="C206" s="116"/>
      <c r="D206" s="117"/>
      <c r="E206" s="117"/>
      <c r="F206" s="117"/>
      <c r="G206" s="117"/>
      <c r="H206" s="117"/>
      <c r="I206" s="117"/>
      <c r="J206" s="117"/>
      <c r="K206" s="117"/>
      <c r="L206" s="117"/>
    </row>
    <row r="207" spans="2:12">
      <c r="B207" s="116"/>
      <c r="C207" s="116"/>
      <c r="D207" s="117"/>
      <c r="E207" s="117"/>
      <c r="F207" s="117"/>
      <c r="G207" s="117"/>
      <c r="H207" s="117"/>
      <c r="I207" s="117"/>
      <c r="J207" s="117"/>
      <c r="K207" s="117"/>
      <c r="L207" s="117"/>
    </row>
    <row r="208" spans="2:12">
      <c r="B208" s="116"/>
      <c r="C208" s="116"/>
      <c r="D208" s="117"/>
      <c r="E208" s="117"/>
      <c r="F208" s="117"/>
      <c r="G208" s="117"/>
      <c r="H208" s="117"/>
      <c r="I208" s="117"/>
      <c r="J208" s="117"/>
      <c r="K208" s="117"/>
      <c r="L208" s="117"/>
    </row>
    <row r="209" spans="2:12">
      <c r="B209" s="116"/>
      <c r="C209" s="116"/>
      <c r="D209" s="117"/>
      <c r="E209" s="117"/>
      <c r="F209" s="117"/>
      <c r="G209" s="117"/>
      <c r="H209" s="117"/>
      <c r="I209" s="117"/>
      <c r="J209" s="117"/>
      <c r="K209" s="117"/>
      <c r="L209" s="117"/>
    </row>
    <row r="210" spans="2:12">
      <c r="B210" s="116"/>
      <c r="C210" s="116"/>
      <c r="D210" s="117"/>
      <c r="E210" s="117"/>
      <c r="F210" s="117"/>
      <c r="G210" s="117"/>
      <c r="H210" s="117"/>
      <c r="I210" s="117"/>
      <c r="J210" s="117"/>
      <c r="K210" s="117"/>
      <c r="L210" s="117"/>
    </row>
    <row r="211" spans="2:12">
      <c r="B211" s="116"/>
      <c r="C211" s="116"/>
      <c r="D211" s="117"/>
      <c r="E211" s="117"/>
      <c r="F211" s="117"/>
      <c r="G211" s="117"/>
      <c r="H211" s="117"/>
      <c r="I211" s="117"/>
      <c r="J211" s="117"/>
      <c r="K211" s="117"/>
      <c r="L211" s="117"/>
    </row>
    <row r="212" spans="2:12">
      <c r="B212" s="116"/>
      <c r="C212" s="116"/>
      <c r="D212" s="117"/>
      <c r="E212" s="117"/>
      <c r="F212" s="117"/>
      <c r="G212" s="117"/>
      <c r="H212" s="117"/>
      <c r="I212" s="117"/>
      <c r="J212" s="117"/>
      <c r="K212" s="117"/>
      <c r="L212" s="117"/>
    </row>
    <row r="213" spans="2:12">
      <c r="B213" s="116"/>
      <c r="C213" s="116"/>
      <c r="D213" s="117"/>
      <c r="E213" s="117"/>
      <c r="F213" s="117"/>
      <c r="G213" s="117"/>
      <c r="H213" s="117"/>
      <c r="I213" s="117"/>
      <c r="J213" s="117"/>
      <c r="K213" s="117"/>
      <c r="L213" s="117"/>
    </row>
    <row r="214" spans="2:12">
      <c r="B214" s="116"/>
      <c r="C214" s="116"/>
      <c r="D214" s="117"/>
      <c r="E214" s="117"/>
      <c r="F214" s="117"/>
      <c r="G214" s="117"/>
      <c r="H214" s="117"/>
      <c r="I214" s="117"/>
      <c r="J214" s="117"/>
      <c r="K214" s="117"/>
      <c r="L214" s="117"/>
    </row>
    <row r="215" spans="2:12">
      <c r="B215" s="116"/>
      <c r="C215" s="116"/>
      <c r="D215" s="117"/>
      <c r="E215" s="117"/>
      <c r="F215" s="117"/>
      <c r="G215" s="117"/>
      <c r="H215" s="117"/>
      <c r="I215" s="117"/>
      <c r="J215" s="117"/>
      <c r="K215" s="117"/>
      <c r="L215" s="117"/>
    </row>
    <row r="216" spans="2:12">
      <c r="B216" s="116"/>
      <c r="C216" s="116"/>
      <c r="D216" s="117"/>
      <c r="E216" s="117"/>
      <c r="F216" s="117"/>
      <c r="G216" s="117"/>
      <c r="H216" s="117"/>
      <c r="I216" s="117"/>
      <c r="J216" s="117"/>
      <c r="K216" s="117"/>
      <c r="L216" s="117"/>
    </row>
    <row r="217" spans="2:12">
      <c r="B217" s="116"/>
      <c r="C217" s="116"/>
      <c r="D217" s="117"/>
      <c r="E217" s="117"/>
      <c r="F217" s="117"/>
      <c r="G217" s="117"/>
      <c r="H217" s="117"/>
      <c r="I217" s="117"/>
      <c r="J217" s="117"/>
      <c r="K217" s="117"/>
      <c r="L217" s="117"/>
    </row>
    <row r="218" spans="2:12">
      <c r="B218" s="116"/>
      <c r="C218" s="116"/>
      <c r="D218" s="117"/>
      <c r="E218" s="117"/>
      <c r="F218" s="117"/>
      <c r="G218" s="117"/>
      <c r="H218" s="117"/>
      <c r="I218" s="117"/>
      <c r="J218" s="117"/>
      <c r="K218" s="117"/>
      <c r="L218" s="117"/>
    </row>
    <row r="219" spans="2:12">
      <c r="B219" s="116"/>
      <c r="C219" s="116"/>
      <c r="D219" s="117"/>
      <c r="E219" s="117"/>
      <c r="F219" s="117"/>
      <c r="G219" s="117"/>
      <c r="H219" s="117"/>
      <c r="I219" s="117"/>
      <c r="J219" s="117"/>
      <c r="K219" s="117"/>
      <c r="L219" s="117"/>
    </row>
    <row r="220" spans="2:12">
      <c r="B220" s="116"/>
      <c r="C220" s="116"/>
      <c r="D220" s="117"/>
      <c r="E220" s="117"/>
      <c r="F220" s="117"/>
      <c r="G220" s="117"/>
      <c r="H220" s="117"/>
      <c r="I220" s="117"/>
      <c r="J220" s="117"/>
      <c r="K220" s="117"/>
      <c r="L220" s="117"/>
    </row>
    <row r="221" spans="2:12">
      <c r="B221" s="116"/>
      <c r="C221" s="116"/>
      <c r="D221" s="117"/>
      <c r="E221" s="117"/>
      <c r="F221" s="117"/>
      <c r="G221" s="117"/>
      <c r="H221" s="117"/>
      <c r="I221" s="117"/>
      <c r="J221" s="117"/>
      <c r="K221" s="117"/>
      <c r="L221" s="117"/>
    </row>
    <row r="222" spans="2:12">
      <c r="B222" s="116"/>
      <c r="C222" s="116"/>
      <c r="D222" s="117"/>
      <c r="E222" s="117"/>
      <c r="F222" s="117"/>
      <c r="G222" s="117"/>
      <c r="H222" s="117"/>
      <c r="I222" s="117"/>
      <c r="J222" s="117"/>
      <c r="K222" s="117"/>
      <c r="L222" s="117"/>
    </row>
    <row r="223" spans="2:12">
      <c r="B223" s="116"/>
      <c r="C223" s="116"/>
      <c r="D223" s="117"/>
      <c r="E223" s="117"/>
      <c r="F223" s="117"/>
      <c r="G223" s="117"/>
      <c r="H223" s="117"/>
      <c r="I223" s="117"/>
      <c r="J223" s="117"/>
      <c r="K223" s="117"/>
      <c r="L223" s="117"/>
    </row>
    <row r="224" spans="2:12">
      <c r="B224" s="116"/>
      <c r="C224" s="116"/>
      <c r="D224" s="117"/>
      <c r="E224" s="117"/>
      <c r="F224" s="117"/>
      <c r="G224" s="117"/>
      <c r="H224" s="117"/>
      <c r="I224" s="117"/>
      <c r="J224" s="117"/>
      <c r="K224" s="117"/>
      <c r="L224" s="117"/>
    </row>
    <row r="225" spans="2:12">
      <c r="B225" s="116"/>
      <c r="C225" s="116"/>
      <c r="D225" s="117"/>
      <c r="E225" s="117"/>
      <c r="F225" s="117"/>
      <c r="G225" s="117"/>
      <c r="H225" s="117"/>
      <c r="I225" s="117"/>
      <c r="J225" s="117"/>
      <c r="K225" s="117"/>
      <c r="L225" s="117"/>
    </row>
    <row r="226" spans="2:12">
      <c r="B226" s="116"/>
      <c r="C226" s="116"/>
      <c r="D226" s="117"/>
      <c r="E226" s="117"/>
      <c r="F226" s="117"/>
      <c r="G226" s="117"/>
      <c r="H226" s="117"/>
      <c r="I226" s="117"/>
      <c r="J226" s="117"/>
      <c r="K226" s="117"/>
      <c r="L226" s="117"/>
    </row>
    <row r="227" spans="2:12">
      <c r="B227" s="116"/>
      <c r="C227" s="116"/>
      <c r="D227" s="117"/>
      <c r="E227" s="117"/>
      <c r="F227" s="117"/>
      <c r="G227" s="117"/>
      <c r="H227" s="117"/>
      <c r="I227" s="117"/>
      <c r="J227" s="117"/>
      <c r="K227" s="117"/>
      <c r="L227" s="117"/>
    </row>
    <row r="228" spans="2:12">
      <c r="B228" s="116"/>
      <c r="C228" s="116"/>
      <c r="D228" s="117"/>
      <c r="E228" s="117"/>
      <c r="F228" s="117"/>
      <c r="G228" s="117"/>
      <c r="H228" s="117"/>
      <c r="I228" s="117"/>
      <c r="J228" s="117"/>
      <c r="K228" s="117"/>
      <c r="L228" s="117"/>
    </row>
    <row r="229" spans="2:12">
      <c r="B229" s="116"/>
      <c r="C229" s="116"/>
      <c r="D229" s="117"/>
      <c r="E229" s="117"/>
      <c r="F229" s="117"/>
      <c r="G229" s="117"/>
      <c r="H229" s="117"/>
      <c r="I229" s="117"/>
      <c r="J229" s="117"/>
      <c r="K229" s="117"/>
      <c r="L229" s="117"/>
    </row>
    <row r="230" spans="2:12">
      <c r="B230" s="116"/>
      <c r="C230" s="116"/>
      <c r="D230" s="117"/>
      <c r="E230" s="117"/>
      <c r="F230" s="117"/>
      <c r="G230" s="117"/>
      <c r="H230" s="117"/>
      <c r="I230" s="117"/>
      <c r="J230" s="117"/>
      <c r="K230" s="117"/>
      <c r="L230" s="117"/>
    </row>
    <row r="231" spans="2:12">
      <c r="B231" s="116"/>
      <c r="C231" s="116"/>
      <c r="D231" s="117"/>
      <c r="E231" s="117"/>
      <c r="F231" s="117"/>
      <c r="G231" s="117"/>
      <c r="H231" s="117"/>
      <c r="I231" s="117"/>
      <c r="J231" s="117"/>
      <c r="K231" s="117"/>
      <c r="L231" s="117"/>
    </row>
    <row r="232" spans="2:12">
      <c r="B232" s="116"/>
      <c r="C232" s="116"/>
      <c r="D232" s="117"/>
      <c r="E232" s="117"/>
      <c r="F232" s="117"/>
      <c r="G232" s="117"/>
      <c r="H232" s="117"/>
      <c r="I232" s="117"/>
      <c r="J232" s="117"/>
      <c r="K232" s="117"/>
      <c r="L232" s="117"/>
    </row>
    <row r="233" spans="2:12">
      <c r="B233" s="116"/>
      <c r="C233" s="116"/>
      <c r="D233" s="117"/>
      <c r="E233" s="117"/>
      <c r="F233" s="117"/>
      <c r="G233" s="117"/>
      <c r="H233" s="117"/>
      <c r="I233" s="117"/>
      <c r="J233" s="117"/>
      <c r="K233" s="117"/>
      <c r="L233" s="117"/>
    </row>
    <row r="234" spans="2:12">
      <c r="B234" s="116"/>
      <c r="C234" s="116"/>
      <c r="D234" s="117"/>
      <c r="E234" s="117"/>
      <c r="F234" s="117"/>
      <c r="G234" s="117"/>
      <c r="H234" s="117"/>
      <c r="I234" s="117"/>
      <c r="J234" s="117"/>
      <c r="K234" s="117"/>
      <c r="L234" s="117"/>
    </row>
    <row r="235" spans="2:12">
      <c r="B235" s="116"/>
      <c r="C235" s="116"/>
      <c r="D235" s="117"/>
      <c r="E235" s="117"/>
      <c r="F235" s="117"/>
      <c r="G235" s="117"/>
      <c r="H235" s="117"/>
      <c r="I235" s="117"/>
      <c r="J235" s="117"/>
      <c r="K235" s="117"/>
      <c r="L235" s="117"/>
    </row>
    <row r="236" spans="2:12">
      <c r="B236" s="116"/>
      <c r="C236" s="116"/>
      <c r="D236" s="117"/>
      <c r="E236" s="117"/>
      <c r="F236" s="117"/>
      <c r="G236" s="117"/>
      <c r="H236" s="117"/>
      <c r="I236" s="117"/>
      <c r="J236" s="117"/>
      <c r="K236" s="117"/>
      <c r="L236" s="117"/>
    </row>
    <row r="237" spans="2:12">
      <c r="B237" s="116"/>
      <c r="C237" s="116"/>
      <c r="D237" s="117"/>
      <c r="E237" s="117"/>
      <c r="F237" s="117"/>
      <c r="G237" s="117"/>
      <c r="H237" s="117"/>
      <c r="I237" s="117"/>
      <c r="J237" s="117"/>
      <c r="K237" s="117"/>
      <c r="L237" s="117"/>
    </row>
    <row r="238" spans="2:12">
      <c r="B238" s="116"/>
      <c r="C238" s="116"/>
      <c r="D238" s="117"/>
      <c r="E238" s="117"/>
      <c r="F238" s="117"/>
      <c r="G238" s="117"/>
      <c r="H238" s="117"/>
      <c r="I238" s="117"/>
      <c r="J238" s="117"/>
      <c r="K238" s="117"/>
      <c r="L238" s="117"/>
    </row>
    <row r="239" spans="2:12">
      <c r="B239" s="116"/>
      <c r="C239" s="116"/>
      <c r="D239" s="117"/>
      <c r="E239" s="117"/>
      <c r="F239" s="117"/>
      <c r="G239" s="117"/>
      <c r="H239" s="117"/>
      <c r="I239" s="117"/>
      <c r="J239" s="117"/>
      <c r="K239" s="117"/>
      <c r="L239" s="117"/>
    </row>
    <row r="240" spans="2:12">
      <c r="B240" s="116"/>
      <c r="C240" s="116"/>
      <c r="D240" s="117"/>
      <c r="E240" s="117"/>
      <c r="F240" s="117"/>
      <c r="G240" s="117"/>
      <c r="H240" s="117"/>
      <c r="I240" s="117"/>
      <c r="J240" s="117"/>
      <c r="K240" s="117"/>
      <c r="L240" s="117"/>
    </row>
    <row r="241" spans="2:12">
      <c r="B241" s="116"/>
      <c r="C241" s="116"/>
      <c r="D241" s="117"/>
      <c r="E241" s="117"/>
      <c r="F241" s="117"/>
      <c r="G241" s="117"/>
      <c r="H241" s="117"/>
      <c r="I241" s="117"/>
      <c r="J241" s="117"/>
      <c r="K241" s="117"/>
      <c r="L241" s="117"/>
    </row>
    <row r="242" spans="2:12">
      <c r="B242" s="116"/>
      <c r="C242" s="116"/>
      <c r="D242" s="117"/>
      <c r="E242" s="117"/>
      <c r="F242" s="117"/>
      <c r="G242" s="117"/>
      <c r="H242" s="117"/>
      <c r="I242" s="117"/>
      <c r="J242" s="117"/>
      <c r="K242" s="117"/>
      <c r="L242" s="117"/>
    </row>
    <row r="243" spans="2:12">
      <c r="B243" s="116"/>
      <c r="C243" s="116"/>
      <c r="D243" s="117"/>
      <c r="E243" s="117"/>
      <c r="F243" s="117"/>
      <c r="G243" s="117"/>
      <c r="H243" s="117"/>
      <c r="I243" s="117"/>
      <c r="J243" s="117"/>
      <c r="K243" s="117"/>
      <c r="L243" s="117"/>
    </row>
    <row r="244" spans="2:12">
      <c r="B244" s="116"/>
      <c r="C244" s="116"/>
      <c r="D244" s="117"/>
      <c r="E244" s="117"/>
      <c r="F244" s="117"/>
      <c r="G244" s="117"/>
      <c r="H244" s="117"/>
      <c r="I244" s="117"/>
      <c r="J244" s="117"/>
      <c r="K244" s="117"/>
      <c r="L244" s="117"/>
    </row>
    <row r="245" spans="2:12">
      <c r="B245" s="116"/>
      <c r="C245" s="116"/>
      <c r="D245" s="117"/>
      <c r="E245" s="117"/>
      <c r="F245" s="117"/>
      <c r="G245" s="117"/>
      <c r="H245" s="117"/>
      <c r="I245" s="117"/>
      <c r="J245" s="117"/>
      <c r="K245" s="117"/>
      <c r="L245" s="117"/>
    </row>
    <row r="246" spans="2:12">
      <c r="B246" s="116"/>
      <c r="C246" s="116"/>
      <c r="D246" s="117"/>
      <c r="E246" s="117"/>
      <c r="F246" s="117"/>
      <c r="G246" s="117"/>
      <c r="H246" s="117"/>
      <c r="I246" s="117"/>
      <c r="J246" s="117"/>
      <c r="K246" s="117"/>
      <c r="L246" s="117"/>
    </row>
    <row r="247" spans="2:12">
      <c r="B247" s="116"/>
      <c r="C247" s="116"/>
      <c r="D247" s="117"/>
      <c r="E247" s="117"/>
      <c r="F247" s="117"/>
      <c r="G247" s="117"/>
      <c r="H247" s="117"/>
      <c r="I247" s="117"/>
      <c r="J247" s="117"/>
      <c r="K247" s="117"/>
      <c r="L247" s="117"/>
    </row>
    <row r="248" spans="2:12">
      <c r="B248" s="116"/>
      <c r="C248" s="116"/>
      <c r="D248" s="117"/>
      <c r="E248" s="117"/>
      <c r="F248" s="117"/>
      <c r="G248" s="117"/>
      <c r="H248" s="117"/>
      <c r="I248" s="117"/>
      <c r="J248" s="117"/>
      <c r="K248" s="117"/>
      <c r="L248" s="117"/>
    </row>
    <row r="249" spans="2:12">
      <c r="B249" s="116"/>
      <c r="C249" s="116"/>
      <c r="D249" s="117"/>
      <c r="E249" s="117"/>
      <c r="F249" s="117"/>
      <c r="G249" s="117"/>
      <c r="H249" s="117"/>
      <c r="I249" s="117"/>
      <c r="J249" s="117"/>
      <c r="K249" s="117"/>
      <c r="L249" s="117"/>
    </row>
    <row r="250" spans="2:12">
      <c r="B250" s="116"/>
      <c r="C250" s="116"/>
      <c r="D250" s="117"/>
      <c r="E250" s="117"/>
      <c r="F250" s="117"/>
      <c r="G250" s="117"/>
      <c r="H250" s="117"/>
      <c r="I250" s="117"/>
      <c r="J250" s="117"/>
      <c r="K250" s="117"/>
      <c r="L250" s="117"/>
    </row>
    <row r="251" spans="2:12">
      <c r="B251" s="116"/>
      <c r="C251" s="116"/>
      <c r="D251" s="117"/>
      <c r="E251" s="117"/>
      <c r="F251" s="117"/>
      <c r="G251" s="117"/>
      <c r="H251" s="117"/>
      <c r="I251" s="117"/>
      <c r="J251" s="117"/>
      <c r="K251" s="117"/>
      <c r="L251" s="117"/>
    </row>
    <row r="252" spans="2:12">
      <c r="B252" s="116"/>
      <c r="C252" s="116"/>
      <c r="D252" s="117"/>
      <c r="E252" s="117"/>
      <c r="F252" s="117"/>
      <c r="G252" s="117"/>
      <c r="H252" s="117"/>
      <c r="I252" s="117"/>
      <c r="J252" s="117"/>
      <c r="K252" s="117"/>
      <c r="L252" s="117"/>
    </row>
    <row r="253" spans="2:12">
      <c r="B253" s="116"/>
      <c r="C253" s="116"/>
      <c r="D253" s="117"/>
      <c r="E253" s="117"/>
      <c r="F253" s="117"/>
      <c r="G253" s="117"/>
      <c r="H253" s="117"/>
      <c r="I253" s="117"/>
      <c r="J253" s="117"/>
      <c r="K253" s="117"/>
      <c r="L253" s="117"/>
    </row>
    <row r="254" spans="2:12">
      <c r="B254" s="116"/>
      <c r="C254" s="116"/>
      <c r="D254" s="117"/>
      <c r="E254" s="117"/>
      <c r="F254" s="117"/>
      <c r="G254" s="117"/>
      <c r="H254" s="117"/>
      <c r="I254" s="117"/>
      <c r="J254" s="117"/>
      <c r="K254" s="117"/>
      <c r="L254" s="117"/>
    </row>
    <row r="255" spans="2:12">
      <c r="B255" s="116"/>
      <c r="C255" s="116"/>
      <c r="D255" s="117"/>
      <c r="E255" s="117"/>
      <c r="F255" s="117"/>
      <c r="G255" s="117"/>
      <c r="H255" s="117"/>
      <c r="I255" s="117"/>
      <c r="J255" s="117"/>
      <c r="K255" s="117"/>
      <c r="L255" s="117"/>
    </row>
    <row r="256" spans="2:12">
      <c r="B256" s="116"/>
      <c r="C256" s="116"/>
      <c r="D256" s="117"/>
      <c r="E256" s="117"/>
      <c r="F256" s="117"/>
      <c r="G256" s="117"/>
      <c r="H256" s="117"/>
      <c r="I256" s="117"/>
      <c r="J256" s="117"/>
      <c r="K256" s="117"/>
      <c r="L256" s="117"/>
    </row>
    <row r="257" spans="2:12">
      <c r="B257" s="116"/>
      <c r="C257" s="116"/>
      <c r="D257" s="117"/>
      <c r="E257" s="117"/>
      <c r="F257" s="117"/>
      <c r="G257" s="117"/>
      <c r="H257" s="117"/>
      <c r="I257" s="117"/>
      <c r="J257" s="117"/>
      <c r="K257" s="117"/>
      <c r="L257" s="117"/>
    </row>
    <row r="258" spans="2:12">
      <c r="B258" s="116"/>
      <c r="C258" s="116"/>
      <c r="D258" s="117"/>
      <c r="E258" s="117"/>
      <c r="F258" s="117"/>
      <c r="G258" s="117"/>
      <c r="H258" s="117"/>
      <c r="I258" s="117"/>
      <c r="J258" s="117"/>
      <c r="K258" s="117"/>
      <c r="L258" s="117"/>
    </row>
    <row r="259" spans="2:12">
      <c r="B259" s="116"/>
      <c r="C259" s="116"/>
      <c r="D259" s="117"/>
      <c r="E259" s="117"/>
      <c r="F259" s="117"/>
      <c r="G259" s="117"/>
      <c r="H259" s="117"/>
      <c r="I259" s="117"/>
      <c r="J259" s="117"/>
      <c r="K259" s="117"/>
      <c r="L259" s="117"/>
    </row>
    <row r="260" spans="2:12">
      <c r="B260" s="116"/>
      <c r="C260" s="116"/>
      <c r="D260" s="117"/>
      <c r="E260" s="117"/>
      <c r="F260" s="117"/>
      <c r="G260" s="117"/>
      <c r="H260" s="117"/>
      <c r="I260" s="117"/>
      <c r="J260" s="117"/>
      <c r="K260" s="117"/>
      <c r="L260" s="117"/>
    </row>
    <row r="261" spans="2:12">
      <c r="B261" s="116"/>
      <c r="C261" s="116"/>
      <c r="D261" s="117"/>
      <c r="E261" s="117"/>
      <c r="F261" s="117"/>
      <c r="G261" s="117"/>
      <c r="H261" s="117"/>
      <c r="I261" s="117"/>
      <c r="J261" s="117"/>
      <c r="K261" s="117"/>
      <c r="L261" s="117"/>
    </row>
    <row r="262" spans="2:12">
      <c r="B262" s="116"/>
      <c r="C262" s="116"/>
      <c r="D262" s="117"/>
      <c r="E262" s="117"/>
      <c r="F262" s="117"/>
      <c r="G262" s="117"/>
      <c r="H262" s="117"/>
      <c r="I262" s="117"/>
      <c r="J262" s="117"/>
      <c r="K262" s="117"/>
      <c r="L262" s="117"/>
    </row>
    <row r="263" spans="2:12">
      <c r="B263" s="116"/>
      <c r="C263" s="116"/>
      <c r="D263" s="117"/>
      <c r="E263" s="117"/>
      <c r="F263" s="117"/>
      <c r="G263" s="117"/>
      <c r="H263" s="117"/>
      <c r="I263" s="117"/>
      <c r="J263" s="117"/>
      <c r="K263" s="117"/>
      <c r="L263" s="117"/>
    </row>
    <row r="264" spans="2:12">
      <c r="B264" s="116"/>
      <c r="C264" s="116"/>
      <c r="D264" s="117"/>
      <c r="E264" s="117"/>
      <c r="F264" s="117"/>
      <c r="G264" s="117"/>
      <c r="H264" s="117"/>
      <c r="I264" s="117"/>
      <c r="J264" s="117"/>
      <c r="K264" s="117"/>
      <c r="L264" s="117"/>
    </row>
    <row r="265" spans="2:12">
      <c r="B265" s="116"/>
      <c r="C265" s="116"/>
      <c r="D265" s="117"/>
      <c r="E265" s="117"/>
      <c r="F265" s="117"/>
      <c r="G265" s="117"/>
      <c r="H265" s="117"/>
      <c r="I265" s="117"/>
      <c r="J265" s="117"/>
      <c r="K265" s="117"/>
      <c r="L265" s="117"/>
    </row>
    <row r="266" spans="2:12">
      <c r="B266" s="116"/>
      <c r="C266" s="116"/>
      <c r="D266" s="117"/>
      <c r="E266" s="117"/>
      <c r="F266" s="117"/>
      <c r="G266" s="117"/>
      <c r="H266" s="117"/>
      <c r="I266" s="117"/>
      <c r="J266" s="117"/>
      <c r="K266" s="117"/>
      <c r="L266" s="117"/>
    </row>
    <row r="267" spans="2:12">
      <c r="B267" s="116"/>
      <c r="C267" s="116"/>
      <c r="D267" s="117"/>
      <c r="E267" s="117"/>
      <c r="F267" s="117"/>
      <c r="G267" s="117"/>
      <c r="H267" s="117"/>
      <c r="I267" s="117"/>
      <c r="J267" s="117"/>
      <c r="K267" s="117"/>
      <c r="L267" s="117"/>
    </row>
    <row r="268" spans="2:12">
      <c r="B268" s="116"/>
      <c r="C268" s="116"/>
      <c r="D268" s="117"/>
      <c r="E268" s="117"/>
      <c r="F268" s="117"/>
      <c r="G268" s="117"/>
      <c r="H268" s="117"/>
      <c r="I268" s="117"/>
      <c r="J268" s="117"/>
      <c r="K268" s="117"/>
      <c r="L268" s="117"/>
    </row>
    <row r="269" spans="2:12">
      <c r="B269" s="116"/>
      <c r="C269" s="116"/>
      <c r="D269" s="117"/>
      <c r="E269" s="117"/>
      <c r="F269" s="117"/>
      <c r="G269" s="117"/>
      <c r="H269" s="117"/>
      <c r="I269" s="117"/>
      <c r="J269" s="117"/>
      <c r="K269" s="117"/>
      <c r="L269" s="117"/>
    </row>
    <row r="270" spans="2:12">
      <c r="B270" s="116"/>
      <c r="C270" s="116"/>
      <c r="D270" s="117"/>
      <c r="E270" s="117"/>
      <c r="F270" s="117"/>
      <c r="G270" s="117"/>
      <c r="H270" s="117"/>
      <c r="I270" s="117"/>
      <c r="J270" s="117"/>
      <c r="K270" s="117"/>
      <c r="L270" s="117"/>
    </row>
    <row r="271" spans="2:12">
      <c r="B271" s="116"/>
      <c r="C271" s="116"/>
      <c r="D271" s="117"/>
      <c r="E271" s="117"/>
      <c r="F271" s="117"/>
      <c r="G271" s="117"/>
      <c r="H271" s="117"/>
      <c r="I271" s="117"/>
      <c r="J271" s="117"/>
      <c r="K271" s="117"/>
      <c r="L271" s="117"/>
    </row>
    <row r="272" spans="2:12">
      <c r="B272" s="116"/>
      <c r="C272" s="116"/>
      <c r="D272" s="117"/>
      <c r="E272" s="117"/>
      <c r="F272" s="117"/>
      <c r="G272" s="117"/>
      <c r="H272" s="117"/>
      <c r="I272" s="117"/>
      <c r="J272" s="117"/>
      <c r="K272" s="117"/>
      <c r="L272" s="117"/>
    </row>
    <row r="273" spans="2:12">
      <c r="B273" s="116"/>
      <c r="C273" s="116"/>
      <c r="D273" s="117"/>
      <c r="E273" s="117"/>
      <c r="F273" s="117"/>
      <c r="G273" s="117"/>
      <c r="H273" s="117"/>
      <c r="I273" s="117"/>
      <c r="J273" s="117"/>
      <c r="K273" s="117"/>
      <c r="L273" s="117"/>
    </row>
    <row r="274" spans="2:12">
      <c r="B274" s="116"/>
      <c r="C274" s="116"/>
      <c r="D274" s="117"/>
      <c r="E274" s="117"/>
      <c r="F274" s="117"/>
      <c r="G274" s="117"/>
      <c r="H274" s="117"/>
      <c r="I274" s="117"/>
      <c r="J274" s="117"/>
      <c r="K274" s="117"/>
      <c r="L274" s="117"/>
    </row>
    <row r="275" spans="2:12">
      <c r="B275" s="116"/>
      <c r="C275" s="116"/>
      <c r="D275" s="117"/>
      <c r="E275" s="117"/>
      <c r="F275" s="117"/>
      <c r="G275" s="117"/>
      <c r="H275" s="117"/>
      <c r="I275" s="117"/>
      <c r="J275" s="117"/>
      <c r="K275" s="117"/>
      <c r="L275" s="117"/>
    </row>
    <row r="276" spans="2:12">
      <c r="B276" s="116"/>
      <c r="C276" s="116"/>
      <c r="D276" s="117"/>
      <c r="E276" s="117"/>
      <c r="F276" s="117"/>
      <c r="G276" s="117"/>
      <c r="H276" s="117"/>
      <c r="I276" s="117"/>
      <c r="J276" s="117"/>
      <c r="K276" s="117"/>
      <c r="L276" s="117"/>
    </row>
    <row r="277" spans="2:12">
      <c r="B277" s="116"/>
      <c r="C277" s="116"/>
      <c r="D277" s="117"/>
      <c r="E277" s="117"/>
      <c r="F277" s="117"/>
      <c r="G277" s="117"/>
      <c r="H277" s="117"/>
      <c r="I277" s="117"/>
      <c r="J277" s="117"/>
      <c r="K277" s="117"/>
      <c r="L277" s="117"/>
    </row>
    <row r="278" spans="2:12">
      <c r="B278" s="116"/>
      <c r="C278" s="116"/>
      <c r="D278" s="117"/>
      <c r="E278" s="117"/>
      <c r="F278" s="117"/>
      <c r="G278" s="117"/>
      <c r="H278" s="117"/>
      <c r="I278" s="117"/>
      <c r="J278" s="117"/>
      <c r="K278" s="117"/>
      <c r="L278" s="117"/>
    </row>
    <row r="279" spans="2:12">
      <c r="B279" s="116"/>
      <c r="C279" s="116"/>
      <c r="D279" s="117"/>
      <c r="E279" s="117"/>
      <c r="F279" s="117"/>
      <c r="G279" s="117"/>
      <c r="H279" s="117"/>
      <c r="I279" s="117"/>
      <c r="J279" s="117"/>
      <c r="K279" s="117"/>
      <c r="L279" s="117"/>
    </row>
    <row r="280" spans="2:12">
      <c r="B280" s="116"/>
      <c r="C280" s="116"/>
      <c r="D280" s="117"/>
      <c r="E280" s="117"/>
      <c r="F280" s="117"/>
      <c r="G280" s="117"/>
      <c r="H280" s="117"/>
      <c r="I280" s="117"/>
      <c r="J280" s="117"/>
      <c r="K280" s="117"/>
      <c r="L280" s="117"/>
    </row>
    <row r="281" spans="2:12">
      <c r="B281" s="116"/>
      <c r="C281" s="116"/>
      <c r="D281" s="117"/>
      <c r="E281" s="117"/>
      <c r="F281" s="117"/>
      <c r="G281" s="117"/>
      <c r="H281" s="117"/>
      <c r="I281" s="117"/>
      <c r="J281" s="117"/>
      <c r="K281" s="117"/>
      <c r="L281" s="117"/>
    </row>
    <row r="282" spans="2:12">
      <c r="B282" s="116"/>
      <c r="C282" s="116"/>
      <c r="D282" s="117"/>
      <c r="E282" s="117"/>
      <c r="F282" s="117"/>
      <c r="G282" s="117"/>
      <c r="H282" s="117"/>
      <c r="I282" s="117"/>
      <c r="J282" s="117"/>
      <c r="K282" s="117"/>
      <c r="L282" s="117"/>
    </row>
    <row r="283" spans="2:12">
      <c r="B283" s="116"/>
      <c r="C283" s="116"/>
      <c r="D283" s="117"/>
      <c r="E283" s="117"/>
      <c r="F283" s="117"/>
      <c r="G283" s="117"/>
      <c r="H283" s="117"/>
      <c r="I283" s="117"/>
      <c r="J283" s="117"/>
      <c r="K283" s="117"/>
      <c r="L283" s="117"/>
    </row>
    <row r="284" spans="2:12">
      <c r="B284" s="116"/>
      <c r="C284" s="116"/>
      <c r="D284" s="117"/>
      <c r="E284" s="117"/>
      <c r="F284" s="117"/>
      <c r="G284" s="117"/>
      <c r="H284" s="117"/>
      <c r="I284" s="117"/>
      <c r="J284" s="117"/>
      <c r="K284" s="117"/>
      <c r="L284" s="117"/>
    </row>
    <row r="285" spans="2:12">
      <c r="B285" s="116"/>
      <c r="C285" s="116"/>
      <c r="D285" s="117"/>
      <c r="E285" s="117"/>
      <c r="F285" s="117"/>
      <c r="G285" s="117"/>
      <c r="H285" s="117"/>
      <c r="I285" s="117"/>
      <c r="J285" s="117"/>
      <c r="K285" s="117"/>
      <c r="L285" s="117"/>
    </row>
    <row r="286" spans="2:12">
      <c r="B286" s="116"/>
      <c r="C286" s="116"/>
      <c r="D286" s="117"/>
      <c r="E286" s="117"/>
      <c r="F286" s="117"/>
      <c r="G286" s="117"/>
      <c r="H286" s="117"/>
      <c r="I286" s="117"/>
      <c r="J286" s="117"/>
      <c r="K286" s="117"/>
      <c r="L286" s="117"/>
    </row>
    <row r="287" spans="2:12">
      <c r="B287" s="116"/>
      <c r="C287" s="116"/>
      <c r="D287" s="117"/>
      <c r="E287" s="117"/>
      <c r="F287" s="117"/>
      <c r="G287" s="117"/>
      <c r="H287" s="117"/>
      <c r="I287" s="117"/>
      <c r="J287" s="117"/>
      <c r="K287" s="117"/>
      <c r="L287" s="117"/>
    </row>
    <row r="288" spans="2:12">
      <c r="B288" s="116"/>
      <c r="C288" s="116"/>
      <c r="D288" s="117"/>
      <c r="E288" s="117"/>
      <c r="F288" s="117"/>
      <c r="G288" s="117"/>
      <c r="H288" s="117"/>
      <c r="I288" s="117"/>
      <c r="J288" s="117"/>
      <c r="K288" s="117"/>
      <c r="L288" s="117"/>
    </row>
    <row r="289" spans="2:12">
      <c r="B289" s="116"/>
      <c r="C289" s="116"/>
      <c r="D289" s="117"/>
      <c r="E289" s="117"/>
      <c r="F289" s="117"/>
      <c r="G289" s="117"/>
      <c r="H289" s="117"/>
      <c r="I289" s="117"/>
      <c r="J289" s="117"/>
      <c r="K289" s="117"/>
      <c r="L289" s="117"/>
    </row>
    <row r="290" spans="2:12">
      <c r="B290" s="116"/>
      <c r="C290" s="116"/>
      <c r="D290" s="117"/>
      <c r="E290" s="117"/>
      <c r="F290" s="117"/>
      <c r="G290" s="117"/>
      <c r="H290" s="117"/>
      <c r="I290" s="117"/>
      <c r="J290" s="117"/>
      <c r="K290" s="117"/>
      <c r="L290" s="117"/>
    </row>
    <row r="291" spans="2:12">
      <c r="B291" s="116"/>
      <c r="C291" s="116"/>
      <c r="D291" s="117"/>
      <c r="E291" s="117"/>
      <c r="F291" s="117"/>
      <c r="G291" s="117"/>
      <c r="H291" s="117"/>
      <c r="I291" s="117"/>
      <c r="J291" s="117"/>
      <c r="K291" s="117"/>
      <c r="L291" s="117"/>
    </row>
    <row r="292" spans="2:12">
      <c r="B292" s="116"/>
      <c r="C292" s="116"/>
      <c r="D292" s="117"/>
      <c r="E292" s="117"/>
      <c r="F292" s="117"/>
      <c r="G292" s="117"/>
      <c r="H292" s="117"/>
      <c r="I292" s="117"/>
      <c r="J292" s="117"/>
      <c r="K292" s="117"/>
      <c r="L292" s="117"/>
    </row>
    <row r="293" spans="2:12">
      <c r="B293" s="116"/>
      <c r="C293" s="116"/>
      <c r="D293" s="117"/>
      <c r="E293" s="117"/>
      <c r="F293" s="117"/>
      <c r="G293" s="117"/>
      <c r="H293" s="117"/>
      <c r="I293" s="117"/>
      <c r="J293" s="117"/>
      <c r="K293" s="117"/>
      <c r="L293" s="117"/>
    </row>
    <row r="294" spans="2:12">
      <c r="B294" s="116"/>
      <c r="C294" s="116"/>
      <c r="D294" s="117"/>
      <c r="E294" s="117"/>
      <c r="F294" s="117"/>
      <c r="G294" s="117"/>
      <c r="H294" s="117"/>
      <c r="I294" s="117"/>
      <c r="J294" s="117"/>
      <c r="K294" s="117"/>
      <c r="L294" s="117"/>
    </row>
    <row r="295" spans="2:12">
      <c r="B295" s="116"/>
      <c r="C295" s="116"/>
      <c r="D295" s="117"/>
      <c r="E295" s="117"/>
      <c r="F295" s="117"/>
      <c r="G295" s="117"/>
      <c r="H295" s="117"/>
      <c r="I295" s="117"/>
      <c r="J295" s="117"/>
      <c r="K295" s="117"/>
      <c r="L295" s="117"/>
    </row>
    <row r="296" spans="2:12">
      <c r="B296" s="116"/>
      <c r="C296" s="116"/>
      <c r="D296" s="117"/>
      <c r="E296" s="117"/>
      <c r="F296" s="117"/>
      <c r="G296" s="117"/>
      <c r="H296" s="117"/>
      <c r="I296" s="117"/>
      <c r="J296" s="117"/>
      <c r="K296" s="117"/>
      <c r="L296" s="117"/>
    </row>
    <row r="297" spans="2:12">
      <c r="B297" s="116"/>
      <c r="C297" s="116"/>
      <c r="D297" s="117"/>
      <c r="E297" s="117"/>
      <c r="F297" s="117"/>
      <c r="G297" s="117"/>
      <c r="H297" s="117"/>
      <c r="I297" s="117"/>
      <c r="J297" s="117"/>
      <c r="K297" s="117"/>
      <c r="L297" s="117"/>
    </row>
    <row r="298" spans="2:12">
      <c r="B298" s="116"/>
      <c r="C298" s="116"/>
      <c r="D298" s="117"/>
      <c r="E298" s="117"/>
      <c r="F298" s="117"/>
      <c r="G298" s="117"/>
      <c r="H298" s="117"/>
      <c r="I298" s="117"/>
      <c r="J298" s="117"/>
      <c r="K298" s="117"/>
      <c r="L298" s="117"/>
    </row>
    <row r="299" spans="2:12">
      <c r="B299" s="116"/>
      <c r="C299" s="116"/>
      <c r="D299" s="117"/>
      <c r="E299" s="117"/>
      <c r="F299" s="117"/>
      <c r="G299" s="117"/>
      <c r="H299" s="117"/>
      <c r="I299" s="117"/>
      <c r="J299" s="117"/>
      <c r="K299" s="117"/>
      <c r="L299" s="117"/>
    </row>
    <row r="300" spans="2:12">
      <c r="B300" s="116"/>
      <c r="C300" s="116"/>
      <c r="D300" s="117"/>
      <c r="E300" s="117"/>
      <c r="F300" s="117"/>
      <c r="G300" s="117"/>
      <c r="H300" s="117"/>
      <c r="I300" s="117"/>
      <c r="J300" s="117"/>
      <c r="K300" s="117"/>
      <c r="L300" s="117"/>
    </row>
    <row r="301" spans="2:12">
      <c r="B301" s="116"/>
      <c r="C301" s="116"/>
      <c r="D301" s="117"/>
      <c r="E301" s="117"/>
      <c r="F301" s="117"/>
      <c r="G301" s="117"/>
      <c r="H301" s="117"/>
      <c r="I301" s="117"/>
      <c r="J301" s="117"/>
      <c r="K301" s="117"/>
      <c r="L301" s="117"/>
    </row>
    <row r="302" spans="2:12">
      <c r="B302" s="116"/>
      <c r="C302" s="116"/>
      <c r="D302" s="117"/>
      <c r="E302" s="117"/>
      <c r="F302" s="117"/>
      <c r="G302" s="117"/>
      <c r="H302" s="117"/>
      <c r="I302" s="117"/>
      <c r="J302" s="117"/>
      <c r="K302" s="117"/>
      <c r="L302" s="117"/>
    </row>
    <row r="303" spans="2:12">
      <c r="B303" s="116"/>
      <c r="C303" s="116"/>
      <c r="D303" s="117"/>
      <c r="E303" s="117"/>
      <c r="F303" s="117"/>
      <c r="G303" s="117"/>
      <c r="H303" s="117"/>
      <c r="I303" s="117"/>
      <c r="J303" s="117"/>
      <c r="K303" s="117"/>
      <c r="L303" s="117"/>
    </row>
    <row r="304" spans="2:12">
      <c r="B304" s="116"/>
      <c r="C304" s="116"/>
      <c r="D304" s="117"/>
      <c r="E304" s="117"/>
      <c r="F304" s="117"/>
      <c r="G304" s="117"/>
      <c r="H304" s="117"/>
      <c r="I304" s="117"/>
      <c r="J304" s="117"/>
      <c r="K304" s="117"/>
      <c r="L304" s="117"/>
    </row>
    <row r="305" spans="2:12">
      <c r="B305" s="116"/>
      <c r="C305" s="116"/>
      <c r="D305" s="117"/>
      <c r="E305" s="117"/>
      <c r="F305" s="117"/>
      <c r="G305" s="117"/>
      <c r="H305" s="117"/>
      <c r="I305" s="117"/>
      <c r="J305" s="117"/>
      <c r="K305" s="117"/>
      <c r="L305" s="117"/>
    </row>
    <row r="306" spans="2:12">
      <c r="B306" s="116"/>
      <c r="C306" s="116"/>
      <c r="D306" s="117"/>
      <c r="E306" s="117"/>
      <c r="F306" s="117"/>
      <c r="G306" s="117"/>
      <c r="H306" s="117"/>
      <c r="I306" s="117"/>
      <c r="J306" s="117"/>
      <c r="K306" s="117"/>
      <c r="L306" s="117"/>
    </row>
    <row r="307" spans="2:12">
      <c r="B307" s="116"/>
      <c r="C307" s="116"/>
      <c r="D307" s="117"/>
      <c r="E307" s="117"/>
      <c r="F307" s="117"/>
      <c r="G307" s="117"/>
      <c r="H307" s="117"/>
      <c r="I307" s="117"/>
      <c r="J307" s="117"/>
      <c r="K307" s="117"/>
      <c r="L307" s="117"/>
    </row>
    <row r="308" spans="2:12">
      <c r="B308" s="116"/>
      <c r="C308" s="116"/>
      <c r="D308" s="117"/>
      <c r="E308" s="117"/>
      <c r="F308" s="117"/>
      <c r="G308" s="117"/>
      <c r="H308" s="117"/>
      <c r="I308" s="117"/>
      <c r="J308" s="117"/>
      <c r="K308" s="117"/>
      <c r="L308" s="117"/>
    </row>
    <row r="309" spans="2:12">
      <c r="B309" s="116"/>
      <c r="C309" s="116"/>
      <c r="D309" s="117"/>
      <c r="E309" s="117"/>
      <c r="F309" s="117"/>
      <c r="G309" s="117"/>
      <c r="H309" s="117"/>
      <c r="I309" s="117"/>
      <c r="J309" s="117"/>
      <c r="K309" s="117"/>
      <c r="L309" s="117"/>
    </row>
    <row r="310" spans="2:12">
      <c r="B310" s="116"/>
      <c r="C310" s="116"/>
      <c r="D310" s="117"/>
      <c r="E310" s="117"/>
      <c r="F310" s="117"/>
      <c r="G310" s="117"/>
      <c r="H310" s="117"/>
      <c r="I310" s="117"/>
      <c r="J310" s="117"/>
      <c r="K310" s="117"/>
      <c r="L310" s="117"/>
    </row>
    <row r="311" spans="2:12">
      <c r="B311" s="116"/>
      <c r="C311" s="116"/>
      <c r="D311" s="117"/>
      <c r="E311" s="117"/>
      <c r="F311" s="117"/>
      <c r="G311" s="117"/>
      <c r="H311" s="117"/>
      <c r="I311" s="117"/>
      <c r="J311" s="117"/>
      <c r="K311" s="117"/>
      <c r="L311" s="117"/>
    </row>
    <row r="312" spans="2:12">
      <c r="B312" s="116"/>
      <c r="C312" s="116"/>
      <c r="D312" s="117"/>
      <c r="E312" s="117"/>
      <c r="F312" s="117"/>
      <c r="G312" s="117"/>
      <c r="H312" s="117"/>
      <c r="I312" s="117"/>
      <c r="J312" s="117"/>
      <c r="K312" s="117"/>
      <c r="L312" s="117"/>
    </row>
    <row r="313" spans="2:12">
      <c r="B313" s="116"/>
      <c r="C313" s="116"/>
      <c r="D313" s="117"/>
      <c r="E313" s="117"/>
      <c r="F313" s="117"/>
      <c r="G313" s="117"/>
      <c r="H313" s="117"/>
      <c r="I313" s="117"/>
      <c r="J313" s="117"/>
      <c r="K313" s="117"/>
      <c r="L313" s="117"/>
    </row>
    <row r="314" spans="2:12">
      <c r="B314" s="116"/>
      <c r="C314" s="116"/>
      <c r="D314" s="117"/>
      <c r="E314" s="117"/>
      <c r="F314" s="117"/>
      <c r="G314" s="117"/>
      <c r="H314" s="117"/>
      <c r="I314" s="117"/>
      <c r="J314" s="117"/>
      <c r="K314" s="117"/>
      <c r="L314" s="117"/>
    </row>
    <row r="315" spans="2:12">
      <c r="B315" s="116"/>
      <c r="C315" s="116"/>
      <c r="D315" s="117"/>
      <c r="E315" s="117"/>
      <c r="F315" s="117"/>
      <c r="G315" s="117"/>
      <c r="H315" s="117"/>
      <c r="I315" s="117"/>
      <c r="J315" s="117"/>
      <c r="K315" s="117"/>
      <c r="L315" s="117"/>
    </row>
    <row r="316" spans="2:12">
      <c r="B316" s="116"/>
      <c r="C316" s="116"/>
      <c r="D316" s="117"/>
      <c r="E316" s="117"/>
      <c r="F316" s="117"/>
      <c r="G316" s="117"/>
      <c r="H316" s="117"/>
      <c r="I316" s="117"/>
      <c r="J316" s="117"/>
      <c r="K316" s="117"/>
      <c r="L316" s="117"/>
    </row>
    <row r="317" spans="2:12">
      <c r="B317" s="116"/>
      <c r="C317" s="116"/>
      <c r="D317" s="117"/>
      <c r="E317" s="117"/>
      <c r="F317" s="117"/>
      <c r="G317" s="117"/>
      <c r="H317" s="117"/>
      <c r="I317" s="117"/>
      <c r="J317" s="117"/>
      <c r="K317" s="117"/>
      <c r="L317" s="117"/>
    </row>
    <row r="318" spans="2:12">
      <c r="B318" s="116"/>
      <c r="C318" s="116"/>
      <c r="D318" s="117"/>
      <c r="E318" s="117"/>
      <c r="F318" s="117"/>
      <c r="G318" s="117"/>
      <c r="H318" s="117"/>
      <c r="I318" s="117"/>
      <c r="J318" s="117"/>
      <c r="K318" s="117"/>
      <c r="L318" s="117"/>
    </row>
    <row r="319" spans="2:12">
      <c r="B319" s="116"/>
      <c r="C319" s="116"/>
      <c r="D319" s="117"/>
      <c r="E319" s="117"/>
      <c r="F319" s="117"/>
      <c r="G319" s="117"/>
      <c r="H319" s="117"/>
      <c r="I319" s="117"/>
      <c r="J319" s="117"/>
      <c r="K319" s="117"/>
      <c r="L319" s="117"/>
    </row>
    <row r="320" spans="2:12">
      <c r="B320" s="116"/>
      <c r="C320" s="116"/>
      <c r="D320" s="117"/>
      <c r="E320" s="117"/>
      <c r="F320" s="117"/>
      <c r="G320" s="117"/>
      <c r="H320" s="117"/>
      <c r="I320" s="117"/>
      <c r="J320" s="117"/>
      <c r="K320" s="117"/>
      <c r="L320" s="117"/>
    </row>
    <row r="321" spans="2:12">
      <c r="B321" s="116"/>
      <c r="C321" s="116"/>
      <c r="D321" s="117"/>
      <c r="E321" s="117"/>
      <c r="F321" s="117"/>
      <c r="G321" s="117"/>
      <c r="H321" s="117"/>
      <c r="I321" s="117"/>
      <c r="J321" s="117"/>
      <c r="K321" s="117"/>
      <c r="L321" s="117"/>
    </row>
    <row r="322" spans="2:12">
      <c r="B322" s="116"/>
      <c r="C322" s="116"/>
      <c r="D322" s="117"/>
      <c r="E322" s="117"/>
      <c r="F322" s="117"/>
      <c r="G322" s="117"/>
      <c r="H322" s="117"/>
      <c r="I322" s="117"/>
      <c r="J322" s="117"/>
      <c r="K322" s="117"/>
      <c r="L322" s="117"/>
    </row>
    <row r="323" spans="2:12">
      <c r="B323" s="116"/>
      <c r="C323" s="116"/>
      <c r="D323" s="117"/>
      <c r="E323" s="117"/>
      <c r="F323" s="117"/>
      <c r="G323" s="117"/>
      <c r="H323" s="117"/>
      <c r="I323" s="117"/>
      <c r="J323" s="117"/>
      <c r="K323" s="117"/>
      <c r="L323" s="117"/>
    </row>
    <row r="324" spans="2:12">
      <c r="B324" s="116"/>
      <c r="C324" s="116"/>
      <c r="D324" s="117"/>
      <c r="E324" s="117"/>
      <c r="F324" s="117"/>
      <c r="G324" s="117"/>
      <c r="H324" s="117"/>
      <c r="I324" s="117"/>
      <c r="J324" s="117"/>
      <c r="K324" s="117"/>
      <c r="L324" s="117"/>
    </row>
    <row r="325" spans="2:12">
      <c r="B325" s="116"/>
      <c r="C325" s="116"/>
      <c r="D325" s="117"/>
      <c r="E325" s="117"/>
      <c r="F325" s="117"/>
      <c r="G325" s="117"/>
      <c r="H325" s="117"/>
      <c r="I325" s="117"/>
      <c r="J325" s="117"/>
      <c r="K325" s="117"/>
      <c r="L325" s="117"/>
    </row>
    <row r="326" spans="2:12">
      <c r="B326" s="116"/>
      <c r="C326" s="116"/>
      <c r="D326" s="117"/>
      <c r="E326" s="117"/>
      <c r="F326" s="117"/>
      <c r="G326" s="117"/>
      <c r="H326" s="117"/>
      <c r="I326" s="117"/>
      <c r="J326" s="117"/>
      <c r="K326" s="117"/>
      <c r="L326" s="117"/>
    </row>
    <row r="327" spans="2:12">
      <c r="B327" s="116"/>
      <c r="C327" s="116"/>
      <c r="D327" s="117"/>
      <c r="E327" s="117"/>
      <c r="F327" s="117"/>
      <c r="G327" s="117"/>
      <c r="H327" s="117"/>
      <c r="I327" s="117"/>
      <c r="J327" s="117"/>
      <c r="K327" s="117"/>
      <c r="L327" s="117"/>
    </row>
    <row r="328" spans="2:12">
      <c r="B328" s="116"/>
      <c r="C328" s="116"/>
      <c r="D328" s="117"/>
      <c r="E328" s="117"/>
      <c r="F328" s="117"/>
      <c r="G328" s="117"/>
      <c r="H328" s="117"/>
      <c r="I328" s="117"/>
      <c r="J328" s="117"/>
      <c r="K328" s="117"/>
      <c r="L328" s="117"/>
    </row>
    <row r="329" spans="2:12">
      <c r="B329" s="116"/>
      <c r="C329" s="116"/>
      <c r="D329" s="117"/>
      <c r="E329" s="117"/>
      <c r="F329" s="117"/>
      <c r="G329" s="117"/>
      <c r="H329" s="117"/>
      <c r="I329" s="117"/>
      <c r="J329" s="117"/>
      <c r="K329" s="117"/>
      <c r="L329" s="117"/>
    </row>
    <row r="330" spans="2:12">
      <c r="B330" s="116"/>
      <c r="C330" s="116"/>
      <c r="D330" s="117"/>
      <c r="E330" s="117"/>
      <c r="F330" s="117"/>
      <c r="G330" s="117"/>
      <c r="H330" s="117"/>
      <c r="I330" s="117"/>
      <c r="J330" s="117"/>
      <c r="K330" s="117"/>
      <c r="L330" s="117"/>
    </row>
    <row r="331" spans="2:12">
      <c r="B331" s="116"/>
      <c r="C331" s="116"/>
      <c r="D331" s="117"/>
      <c r="E331" s="117"/>
      <c r="F331" s="117"/>
      <c r="G331" s="117"/>
      <c r="H331" s="117"/>
      <c r="I331" s="117"/>
      <c r="J331" s="117"/>
      <c r="K331" s="117"/>
      <c r="L331" s="117"/>
    </row>
    <row r="332" spans="2:12">
      <c r="B332" s="116"/>
      <c r="C332" s="116"/>
      <c r="D332" s="117"/>
      <c r="E332" s="117"/>
      <c r="F332" s="117"/>
      <c r="G332" s="117"/>
      <c r="H332" s="117"/>
      <c r="I332" s="117"/>
      <c r="J332" s="117"/>
      <c r="K332" s="117"/>
      <c r="L332" s="117"/>
    </row>
    <row r="333" spans="2:12">
      <c r="B333" s="116"/>
      <c r="C333" s="116"/>
      <c r="D333" s="117"/>
      <c r="E333" s="117"/>
      <c r="F333" s="117"/>
      <c r="G333" s="117"/>
      <c r="H333" s="117"/>
      <c r="I333" s="117"/>
      <c r="J333" s="117"/>
      <c r="K333" s="117"/>
      <c r="L333" s="117"/>
    </row>
    <row r="334" spans="2:12">
      <c r="B334" s="116"/>
      <c r="C334" s="116"/>
      <c r="D334" s="117"/>
      <c r="E334" s="117"/>
      <c r="F334" s="117"/>
      <c r="G334" s="117"/>
      <c r="H334" s="117"/>
      <c r="I334" s="117"/>
      <c r="J334" s="117"/>
      <c r="K334" s="117"/>
      <c r="L334" s="117"/>
    </row>
    <row r="335" spans="2:12">
      <c r="B335" s="116"/>
      <c r="C335" s="116"/>
      <c r="D335" s="117"/>
      <c r="E335" s="117"/>
      <c r="F335" s="117"/>
      <c r="G335" s="117"/>
      <c r="H335" s="117"/>
      <c r="I335" s="117"/>
      <c r="J335" s="117"/>
      <c r="K335" s="117"/>
      <c r="L335" s="117"/>
    </row>
    <row r="336" spans="2:12">
      <c r="B336" s="116"/>
      <c r="C336" s="116"/>
      <c r="D336" s="117"/>
      <c r="E336" s="117"/>
      <c r="F336" s="117"/>
      <c r="G336" s="117"/>
      <c r="H336" s="117"/>
      <c r="I336" s="117"/>
      <c r="J336" s="117"/>
      <c r="K336" s="117"/>
      <c r="L336" s="117"/>
    </row>
    <row r="337" spans="2:12">
      <c r="B337" s="116"/>
      <c r="C337" s="116"/>
      <c r="D337" s="117"/>
      <c r="E337" s="117"/>
      <c r="F337" s="117"/>
      <c r="G337" s="117"/>
      <c r="H337" s="117"/>
      <c r="I337" s="117"/>
      <c r="J337" s="117"/>
      <c r="K337" s="117"/>
      <c r="L337" s="117"/>
    </row>
    <row r="338" spans="2:12">
      <c r="B338" s="116"/>
      <c r="C338" s="116"/>
      <c r="D338" s="117"/>
      <c r="E338" s="117"/>
      <c r="F338" s="117"/>
      <c r="G338" s="117"/>
      <c r="H338" s="117"/>
      <c r="I338" s="117"/>
      <c r="J338" s="117"/>
      <c r="K338" s="117"/>
      <c r="L338" s="117"/>
    </row>
    <row r="339" spans="2:12">
      <c r="B339" s="116"/>
      <c r="C339" s="116"/>
      <c r="D339" s="117"/>
      <c r="E339" s="117"/>
      <c r="F339" s="117"/>
      <c r="G339" s="117"/>
      <c r="H339" s="117"/>
      <c r="I339" s="117"/>
      <c r="J339" s="117"/>
      <c r="K339" s="117"/>
      <c r="L339" s="117"/>
    </row>
    <row r="340" spans="2:12">
      <c r="B340" s="116"/>
      <c r="C340" s="116"/>
      <c r="D340" s="117"/>
      <c r="E340" s="117"/>
      <c r="F340" s="117"/>
      <c r="G340" s="117"/>
      <c r="H340" s="117"/>
      <c r="I340" s="117"/>
      <c r="J340" s="117"/>
      <c r="K340" s="117"/>
      <c r="L340" s="117"/>
    </row>
    <row r="341" spans="2:12">
      <c r="B341" s="116"/>
      <c r="C341" s="116"/>
      <c r="D341" s="117"/>
      <c r="E341" s="117"/>
      <c r="F341" s="117"/>
      <c r="G341" s="117"/>
      <c r="H341" s="117"/>
      <c r="I341" s="117"/>
      <c r="J341" s="117"/>
      <c r="K341" s="117"/>
      <c r="L341" s="117"/>
    </row>
    <row r="342" spans="2:12">
      <c r="B342" s="116"/>
      <c r="C342" s="116"/>
      <c r="D342" s="117"/>
      <c r="E342" s="117"/>
      <c r="F342" s="117"/>
      <c r="G342" s="117"/>
      <c r="H342" s="117"/>
      <c r="I342" s="117"/>
      <c r="J342" s="117"/>
      <c r="K342" s="117"/>
      <c r="L342" s="117"/>
    </row>
    <row r="343" spans="2:12">
      <c r="B343" s="116"/>
      <c r="C343" s="116"/>
      <c r="D343" s="117"/>
      <c r="E343" s="117"/>
      <c r="F343" s="117"/>
      <c r="G343" s="117"/>
      <c r="H343" s="117"/>
      <c r="I343" s="117"/>
      <c r="J343" s="117"/>
      <c r="K343" s="117"/>
      <c r="L343" s="117"/>
    </row>
    <row r="344" spans="2:12">
      <c r="B344" s="116"/>
      <c r="C344" s="116"/>
      <c r="D344" s="117"/>
      <c r="E344" s="117"/>
      <c r="F344" s="117"/>
      <c r="G344" s="117"/>
      <c r="H344" s="117"/>
      <c r="I344" s="117"/>
      <c r="J344" s="117"/>
      <c r="K344" s="117"/>
      <c r="L344" s="117"/>
    </row>
    <row r="345" spans="2:12">
      <c r="B345" s="116"/>
      <c r="C345" s="116"/>
      <c r="D345" s="117"/>
      <c r="E345" s="117"/>
      <c r="F345" s="117"/>
      <c r="G345" s="117"/>
      <c r="H345" s="117"/>
      <c r="I345" s="117"/>
      <c r="J345" s="117"/>
      <c r="K345" s="117"/>
      <c r="L345" s="117"/>
    </row>
    <row r="346" spans="2:12">
      <c r="B346" s="116"/>
      <c r="C346" s="116"/>
      <c r="D346" s="117"/>
      <c r="E346" s="117"/>
      <c r="F346" s="117"/>
      <c r="G346" s="117"/>
      <c r="H346" s="117"/>
      <c r="I346" s="117"/>
      <c r="J346" s="117"/>
      <c r="K346" s="117"/>
      <c r="L346" s="117"/>
    </row>
    <row r="347" spans="2:12">
      <c r="B347" s="116"/>
      <c r="C347" s="116"/>
      <c r="D347" s="117"/>
      <c r="E347" s="117"/>
      <c r="F347" s="117"/>
      <c r="G347" s="117"/>
      <c r="H347" s="117"/>
      <c r="I347" s="117"/>
      <c r="J347" s="117"/>
      <c r="K347" s="117"/>
      <c r="L347" s="117"/>
    </row>
    <row r="348" spans="2:12">
      <c r="B348" s="116"/>
      <c r="C348" s="116"/>
      <c r="D348" s="117"/>
      <c r="E348" s="117"/>
      <c r="F348" s="117"/>
      <c r="G348" s="117"/>
      <c r="H348" s="117"/>
      <c r="I348" s="117"/>
      <c r="J348" s="117"/>
      <c r="K348" s="117"/>
      <c r="L348" s="117"/>
    </row>
    <row r="349" spans="2:12">
      <c r="B349" s="116"/>
      <c r="C349" s="116"/>
      <c r="D349" s="117"/>
      <c r="E349" s="117"/>
      <c r="F349" s="117"/>
      <c r="G349" s="117"/>
      <c r="H349" s="117"/>
      <c r="I349" s="117"/>
      <c r="J349" s="117"/>
      <c r="K349" s="117"/>
      <c r="L349" s="117"/>
    </row>
    <row r="350" spans="2:12">
      <c r="B350" s="116"/>
      <c r="C350" s="116"/>
      <c r="D350" s="117"/>
      <c r="E350" s="117"/>
      <c r="F350" s="117"/>
      <c r="G350" s="117"/>
      <c r="H350" s="117"/>
      <c r="I350" s="117"/>
      <c r="J350" s="117"/>
      <c r="K350" s="117"/>
      <c r="L350" s="117"/>
    </row>
    <row r="351" spans="2:12">
      <c r="B351" s="116"/>
      <c r="C351" s="116"/>
      <c r="D351" s="117"/>
      <c r="E351" s="117"/>
      <c r="F351" s="117"/>
      <c r="G351" s="117"/>
      <c r="H351" s="117"/>
      <c r="I351" s="117"/>
      <c r="J351" s="117"/>
      <c r="K351" s="117"/>
      <c r="L351" s="117"/>
    </row>
    <row r="352" spans="2:12">
      <c r="B352" s="116"/>
      <c r="C352" s="116"/>
      <c r="D352" s="117"/>
      <c r="E352" s="117"/>
      <c r="F352" s="117"/>
      <c r="G352" s="117"/>
      <c r="H352" s="117"/>
      <c r="I352" s="117"/>
      <c r="J352" s="117"/>
      <c r="K352" s="117"/>
      <c r="L352" s="117"/>
    </row>
    <row r="353" spans="2:12">
      <c r="B353" s="116"/>
      <c r="C353" s="116"/>
      <c r="D353" s="117"/>
      <c r="E353" s="117"/>
      <c r="F353" s="117"/>
      <c r="G353" s="117"/>
      <c r="H353" s="117"/>
      <c r="I353" s="117"/>
      <c r="J353" s="117"/>
      <c r="K353" s="117"/>
      <c r="L353" s="117"/>
    </row>
    <row r="354" spans="2:12">
      <c r="B354" s="116"/>
      <c r="C354" s="116"/>
      <c r="D354" s="117"/>
      <c r="E354" s="117"/>
      <c r="F354" s="117"/>
      <c r="G354" s="117"/>
      <c r="H354" s="117"/>
      <c r="I354" s="117"/>
      <c r="J354" s="117"/>
      <c r="K354" s="117"/>
      <c r="L354" s="117"/>
    </row>
    <row r="355" spans="2:12">
      <c r="B355" s="116"/>
      <c r="C355" s="116"/>
      <c r="D355" s="117"/>
      <c r="E355" s="117"/>
      <c r="F355" s="117"/>
      <c r="G355" s="117"/>
      <c r="H355" s="117"/>
      <c r="I355" s="117"/>
      <c r="J355" s="117"/>
      <c r="K355" s="117"/>
      <c r="L355" s="117"/>
    </row>
    <row r="356" spans="2:12">
      <c r="B356" s="116"/>
      <c r="C356" s="116"/>
      <c r="D356" s="117"/>
      <c r="E356" s="117"/>
      <c r="F356" s="117"/>
      <c r="G356" s="117"/>
      <c r="H356" s="117"/>
      <c r="I356" s="117"/>
      <c r="J356" s="117"/>
      <c r="K356" s="117"/>
      <c r="L356" s="117"/>
    </row>
    <row r="357" spans="2:12">
      <c r="B357" s="116"/>
      <c r="C357" s="116"/>
      <c r="D357" s="117"/>
      <c r="E357" s="117"/>
      <c r="F357" s="117"/>
      <c r="G357" s="117"/>
      <c r="H357" s="117"/>
      <c r="I357" s="117"/>
      <c r="J357" s="117"/>
      <c r="K357" s="117"/>
      <c r="L357" s="117"/>
    </row>
    <row r="358" spans="2:12">
      <c r="B358" s="116"/>
      <c r="C358" s="116"/>
      <c r="D358" s="117"/>
      <c r="E358" s="117"/>
      <c r="F358" s="117"/>
      <c r="G358" s="117"/>
      <c r="H358" s="117"/>
      <c r="I358" s="117"/>
      <c r="J358" s="117"/>
      <c r="K358" s="117"/>
      <c r="L358" s="117"/>
    </row>
    <row r="359" spans="2:12">
      <c r="B359" s="116"/>
      <c r="C359" s="116"/>
      <c r="D359" s="117"/>
      <c r="E359" s="117"/>
      <c r="F359" s="117"/>
      <c r="G359" s="117"/>
      <c r="H359" s="117"/>
      <c r="I359" s="117"/>
      <c r="J359" s="117"/>
      <c r="K359" s="117"/>
      <c r="L359" s="117"/>
    </row>
    <row r="360" spans="2:12">
      <c r="B360" s="116"/>
      <c r="C360" s="116"/>
      <c r="D360" s="117"/>
      <c r="E360" s="117"/>
      <c r="F360" s="117"/>
      <c r="G360" s="117"/>
      <c r="H360" s="117"/>
      <c r="I360" s="117"/>
      <c r="J360" s="117"/>
      <c r="K360" s="117"/>
      <c r="L360" s="117"/>
    </row>
    <row r="361" spans="2:12">
      <c r="B361" s="116"/>
      <c r="C361" s="116"/>
      <c r="D361" s="117"/>
      <c r="E361" s="117"/>
      <c r="F361" s="117"/>
      <c r="G361" s="117"/>
      <c r="H361" s="117"/>
      <c r="I361" s="117"/>
      <c r="J361" s="117"/>
      <c r="K361" s="117"/>
      <c r="L361" s="117"/>
    </row>
    <row r="362" spans="2:12">
      <c r="B362" s="116"/>
      <c r="C362" s="116"/>
      <c r="D362" s="117"/>
      <c r="E362" s="117"/>
      <c r="F362" s="117"/>
      <c r="G362" s="117"/>
      <c r="H362" s="117"/>
      <c r="I362" s="117"/>
      <c r="J362" s="117"/>
      <c r="K362" s="117"/>
      <c r="L362" s="117"/>
    </row>
    <row r="363" spans="2:12">
      <c r="B363" s="116"/>
      <c r="C363" s="116"/>
      <c r="D363" s="117"/>
      <c r="E363" s="117"/>
      <c r="F363" s="117"/>
      <c r="G363" s="117"/>
      <c r="H363" s="117"/>
      <c r="I363" s="117"/>
      <c r="J363" s="117"/>
      <c r="K363" s="117"/>
      <c r="L363" s="117"/>
    </row>
    <row r="364" spans="2:12">
      <c r="B364" s="116"/>
      <c r="C364" s="116"/>
      <c r="D364" s="117"/>
      <c r="E364" s="117"/>
      <c r="F364" s="117"/>
      <c r="G364" s="117"/>
      <c r="H364" s="117"/>
      <c r="I364" s="117"/>
      <c r="J364" s="117"/>
      <c r="K364" s="117"/>
      <c r="L364" s="117"/>
    </row>
    <row r="365" spans="2:12">
      <c r="B365" s="116"/>
      <c r="C365" s="116"/>
      <c r="D365" s="117"/>
      <c r="E365" s="117"/>
      <c r="F365" s="117"/>
      <c r="G365" s="117"/>
      <c r="H365" s="117"/>
      <c r="I365" s="117"/>
      <c r="J365" s="117"/>
      <c r="K365" s="117"/>
      <c r="L365" s="117"/>
    </row>
    <row r="366" spans="2:12">
      <c r="B366" s="116"/>
      <c r="C366" s="116"/>
      <c r="D366" s="117"/>
      <c r="E366" s="117"/>
      <c r="F366" s="117"/>
      <c r="G366" s="117"/>
      <c r="H366" s="117"/>
      <c r="I366" s="117"/>
      <c r="J366" s="117"/>
      <c r="K366" s="117"/>
      <c r="L366" s="117"/>
    </row>
    <row r="367" spans="2:12">
      <c r="B367" s="116"/>
      <c r="C367" s="116"/>
      <c r="D367" s="117"/>
      <c r="E367" s="117"/>
      <c r="F367" s="117"/>
      <c r="G367" s="117"/>
      <c r="H367" s="117"/>
      <c r="I367" s="117"/>
      <c r="J367" s="117"/>
      <c r="K367" s="117"/>
      <c r="L367" s="117"/>
    </row>
    <row r="368" spans="2:12">
      <c r="B368" s="116"/>
      <c r="C368" s="116"/>
      <c r="D368" s="117"/>
      <c r="E368" s="117"/>
      <c r="F368" s="117"/>
      <c r="G368" s="117"/>
      <c r="H368" s="117"/>
      <c r="I368" s="117"/>
      <c r="J368" s="117"/>
      <c r="K368" s="117"/>
      <c r="L368" s="117"/>
    </row>
    <row r="369" spans="2:12">
      <c r="B369" s="116"/>
      <c r="C369" s="116"/>
      <c r="D369" s="117"/>
      <c r="E369" s="117"/>
      <c r="F369" s="117"/>
      <c r="G369" s="117"/>
      <c r="H369" s="117"/>
      <c r="I369" s="117"/>
      <c r="J369" s="117"/>
      <c r="K369" s="117"/>
      <c r="L369" s="117"/>
    </row>
    <row r="370" spans="2:12">
      <c r="B370" s="116"/>
      <c r="C370" s="116"/>
      <c r="D370" s="117"/>
      <c r="E370" s="117"/>
      <c r="F370" s="117"/>
      <c r="G370" s="117"/>
      <c r="H370" s="117"/>
      <c r="I370" s="117"/>
      <c r="J370" s="117"/>
      <c r="K370" s="117"/>
      <c r="L370" s="117"/>
    </row>
    <row r="371" spans="2:12">
      <c r="B371" s="116"/>
      <c r="C371" s="116"/>
      <c r="D371" s="117"/>
      <c r="E371" s="117"/>
      <c r="F371" s="117"/>
      <c r="G371" s="117"/>
      <c r="H371" s="117"/>
      <c r="I371" s="117"/>
      <c r="J371" s="117"/>
      <c r="K371" s="117"/>
      <c r="L371" s="117"/>
    </row>
    <row r="372" spans="2:12">
      <c r="B372" s="116"/>
      <c r="C372" s="116"/>
      <c r="D372" s="117"/>
      <c r="E372" s="117"/>
      <c r="F372" s="117"/>
      <c r="G372" s="117"/>
      <c r="H372" s="117"/>
      <c r="I372" s="117"/>
      <c r="J372" s="117"/>
      <c r="K372" s="117"/>
      <c r="L372" s="117"/>
    </row>
    <row r="373" spans="2:12">
      <c r="B373" s="116"/>
      <c r="C373" s="116"/>
      <c r="D373" s="117"/>
      <c r="E373" s="117"/>
      <c r="F373" s="117"/>
      <c r="G373" s="117"/>
      <c r="H373" s="117"/>
      <c r="I373" s="117"/>
      <c r="J373" s="117"/>
      <c r="K373" s="117"/>
      <c r="L373" s="117"/>
    </row>
    <row r="374" spans="2:12">
      <c r="B374" s="116"/>
      <c r="C374" s="116"/>
      <c r="D374" s="117"/>
      <c r="E374" s="117"/>
      <c r="F374" s="117"/>
      <c r="G374" s="117"/>
      <c r="H374" s="117"/>
      <c r="I374" s="117"/>
      <c r="J374" s="117"/>
      <c r="K374" s="117"/>
      <c r="L374" s="117"/>
    </row>
    <row r="375" spans="2:12">
      <c r="B375" s="116"/>
      <c r="C375" s="116"/>
      <c r="D375" s="117"/>
      <c r="E375" s="117"/>
      <c r="F375" s="117"/>
      <c r="G375" s="117"/>
      <c r="H375" s="117"/>
      <c r="I375" s="117"/>
      <c r="J375" s="117"/>
      <c r="K375" s="117"/>
      <c r="L375" s="117"/>
    </row>
    <row r="376" spans="2:12">
      <c r="B376" s="116"/>
      <c r="C376" s="116"/>
      <c r="D376" s="117"/>
      <c r="E376" s="117"/>
      <c r="F376" s="117"/>
      <c r="G376" s="117"/>
      <c r="H376" s="117"/>
      <c r="I376" s="117"/>
      <c r="J376" s="117"/>
      <c r="K376" s="117"/>
      <c r="L376" s="117"/>
    </row>
    <row r="377" spans="2:12">
      <c r="B377" s="116"/>
      <c r="C377" s="116"/>
      <c r="D377" s="117"/>
      <c r="E377" s="117"/>
      <c r="F377" s="117"/>
      <c r="G377" s="117"/>
      <c r="H377" s="117"/>
      <c r="I377" s="117"/>
      <c r="J377" s="117"/>
      <c r="K377" s="117"/>
      <c r="L377" s="117"/>
    </row>
    <row r="378" spans="2:12">
      <c r="B378" s="116"/>
      <c r="C378" s="116"/>
      <c r="D378" s="117"/>
      <c r="E378" s="117"/>
      <c r="F378" s="117"/>
      <c r="G378" s="117"/>
      <c r="H378" s="117"/>
      <c r="I378" s="117"/>
      <c r="J378" s="117"/>
      <c r="K378" s="117"/>
      <c r="L378" s="117"/>
    </row>
    <row r="379" spans="2:12">
      <c r="B379" s="116"/>
      <c r="C379" s="116"/>
      <c r="D379" s="117"/>
      <c r="E379" s="117"/>
      <c r="F379" s="117"/>
      <c r="G379" s="117"/>
      <c r="H379" s="117"/>
      <c r="I379" s="117"/>
      <c r="J379" s="117"/>
      <c r="K379" s="117"/>
      <c r="L379" s="117"/>
    </row>
    <row r="380" spans="2:12">
      <c r="B380" s="116"/>
      <c r="C380" s="116"/>
      <c r="D380" s="117"/>
      <c r="E380" s="117"/>
      <c r="F380" s="117"/>
      <c r="G380" s="117"/>
      <c r="H380" s="117"/>
      <c r="I380" s="117"/>
      <c r="J380" s="117"/>
      <c r="K380" s="117"/>
      <c r="L380" s="117"/>
    </row>
    <row r="381" spans="2:12">
      <c r="B381" s="116"/>
      <c r="C381" s="116"/>
      <c r="D381" s="117"/>
      <c r="E381" s="117"/>
      <c r="F381" s="117"/>
      <c r="G381" s="117"/>
      <c r="H381" s="117"/>
      <c r="I381" s="117"/>
      <c r="J381" s="117"/>
      <c r="K381" s="117"/>
      <c r="L381" s="117"/>
    </row>
    <row r="382" spans="2:12">
      <c r="B382" s="116"/>
      <c r="C382" s="116"/>
      <c r="D382" s="117"/>
      <c r="E382" s="117"/>
      <c r="F382" s="117"/>
      <c r="G382" s="117"/>
      <c r="H382" s="117"/>
      <c r="I382" s="117"/>
      <c r="J382" s="117"/>
      <c r="K382" s="117"/>
      <c r="L382" s="117"/>
    </row>
    <row r="383" spans="2:12">
      <c r="B383" s="116"/>
      <c r="C383" s="116"/>
      <c r="D383" s="117"/>
      <c r="E383" s="117"/>
      <c r="F383" s="117"/>
      <c r="G383" s="117"/>
      <c r="H383" s="117"/>
      <c r="I383" s="117"/>
      <c r="J383" s="117"/>
      <c r="K383" s="117"/>
      <c r="L383" s="117"/>
    </row>
    <row r="384" spans="2:12">
      <c r="B384" s="116"/>
      <c r="C384" s="116"/>
      <c r="D384" s="117"/>
      <c r="E384" s="117"/>
      <c r="F384" s="117"/>
      <c r="G384" s="117"/>
      <c r="H384" s="117"/>
      <c r="I384" s="117"/>
      <c r="J384" s="117"/>
      <c r="K384" s="117"/>
      <c r="L384" s="117"/>
    </row>
    <row r="385" spans="2:12">
      <c r="B385" s="116"/>
      <c r="C385" s="116"/>
      <c r="D385" s="117"/>
      <c r="E385" s="117"/>
      <c r="F385" s="117"/>
      <c r="G385" s="117"/>
      <c r="H385" s="117"/>
      <c r="I385" s="117"/>
      <c r="J385" s="117"/>
      <c r="K385" s="117"/>
      <c r="L385" s="117"/>
    </row>
    <row r="386" spans="2:12">
      <c r="B386" s="116"/>
      <c r="C386" s="116"/>
      <c r="D386" s="117"/>
      <c r="E386" s="117"/>
      <c r="F386" s="117"/>
      <c r="G386" s="117"/>
      <c r="H386" s="117"/>
      <c r="I386" s="117"/>
      <c r="J386" s="117"/>
      <c r="K386" s="117"/>
      <c r="L386" s="117"/>
    </row>
    <row r="387" spans="2:12">
      <c r="B387" s="116"/>
      <c r="C387" s="116"/>
      <c r="D387" s="117"/>
      <c r="E387" s="117"/>
      <c r="F387" s="117"/>
      <c r="G387" s="117"/>
      <c r="H387" s="117"/>
      <c r="I387" s="117"/>
      <c r="J387" s="117"/>
      <c r="K387" s="117"/>
      <c r="L387" s="117"/>
    </row>
    <row r="388" spans="2:12">
      <c r="B388" s="116"/>
      <c r="C388" s="116"/>
      <c r="D388" s="117"/>
      <c r="E388" s="117"/>
      <c r="F388" s="117"/>
      <c r="G388" s="117"/>
      <c r="H388" s="117"/>
      <c r="I388" s="117"/>
      <c r="J388" s="117"/>
      <c r="K388" s="117"/>
      <c r="L388" s="117"/>
    </row>
    <row r="389" spans="2:12">
      <c r="B389" s="116"/>
      <c r="C389" s="116"/>
      <c r="D389" s="117"/>
      <c r="E389" s="117"/>
      <c r="F389" s="117"/>
      <c r="G389" s="117"/>
      <c r="H389" s="117"/>
      <c r="I389" s="117"/>
      <c r="J389" s="117"/>
      <c r="K389" s="117"/>
      <c r="L389" s="117"/>
    </row>
    <row r="390" spans="2:12">
      <c r="B390" s="116"/>
      <c r="C390" s="116"/>
      <c r="D390" s="117"/>
      <c r="E390" s="117"/>
      <c r="F390" s="117"/>
      <c r="G390" s="117"/>
      <c r="H390" s="117"/>
      <c r="I390" s="117"/>
      <c r="J390" s="117"/>
      <c r="K390" s="117"/>
      <c r="L390" s="117"/>
    </row>
    <row r="391" spans="2:12">
      <c r="B391" s="116"/>
      <c r="C391" s="116"/>
      <c r="D391" s="117"/>
      <c r="E391" s="117"/>
      <c r="F391" s="117"/>
      <c r="G391" s="117"/>
      <c r="H391" s="117"/>
      <c r="I391" s="117"/>
      <c r="J391" s="117"/>
      <c r="K391" s="117"/>
      <c r="L391" s="117"/>
    </row>
    <row r="392" spans="2:12">
      <c r="B392" s="116"/>
      <c r="C392" s="116"/>
      <c r="D392" s="117"/>
      <c r="E392" s="117"/>
      <c r="F392" s="117"/>
      <c r="G392" s="117"/>
      <c r="H392" s="117"/>
      <c r="I392" s="117"/>
      <c r="J392" s="117"/>
      <c r="K392" s="117"/>
      <c r="L392" s="117"/>
    </row>
    <row r="393" spans="2:12">
      <c r="B393" s="116"/>
      <c r="C393" s="116"/>
      <c r="D393" s="117"/>
      <c r="E393" s="117"/>
      <c r="F393" s="117"/>
      <c r="G393" s="117"/>
      <c r="H393" s="117"/>
      <c r="I393" s="117"/>
      <c r="J393" s="117"/>
      <c r="K393" s="117"/>
      <c r="L393" s="117"/>
    </row>
    <row r="394" spans="2:12">
      <c r="B394" s="116"/>
      <c r="C394" s="116"/>
      <c r="D394" s="117"/>
      <c r="E394" s="117"/>
      <c r="F394" s="117"/>
      <c r="G394" s="117"/>
      <c r="H394" s="117"/>
      <c r="I394" s="117"/>
      <c r="J394" s="117"/>
      <c r="K394" s="117"/>
      <c r="L394" s="117"/>
    </row>
    <row r="395" spans="2:12">
      <c r="B395" s="116"/>
      <c r="C395" s="116"/>
      <c r="D395" s="117"/>
      <c r="E395" s="117"/>
      <c r="F395" s="117"/>
      <c r="G395" s="117"/>
      <c r="H395" s="117"/>
      <c r="I395" s="117"/>
      <c r="J395" s="117"/>
      <c r="K395" s="117"/>
      <c r="L395" s="117"/>
    </row>
    <row r="396" spans="2:12">
      <c r="B396" s="116"/>
      <c r="C396" s="116"/>
      <c r="D396" s="117"/>
      <c r="E396" s="117"/>
      <c r="F396" s="117"/>
      <c r="G396" s="117"/>
      <c r="H396" s="117"/>
      <c r="I396" s="117"/>
      <c r="J396" s="117"/>
      <c r="K396" s="117"/>
      <c r="L396" s="117"/>
    </row>
    <row r="397" spans="2:12">
      <c r="B397" s="116"/>
      <c r="C397" s="116"/>
      <c r="D397" s="117"/>
      <c r="E397" s="117"/>
      <c r="F397" s="117"/>
      <c r="G397" s="117"/>
      <c r="H397" s="117"/>
      <c r="I397" s="117"/>
      <c r="J397" s="117"/>
      <c r="K397" s="117"/>
      <c r="L397" s="117"/>
    </row>
    <row r="398" spans="2:12">
      <c r="B398" s="116"/>
      <c r="C398" s="116"/>
      <c r="D398" s="117"/>
      <c r="E398" s="117"/>
      <c r="F398" s="117"/>
      <c r="G398" s="117"/>
      <c r="H398" s="117"/>
      <c r="I398" s="117"/>
      <c r="J398" s="117"/>
      <c r="K398" s="117"/>
      <c r="L398" s="117"/>
    </row>
    <row r="399" spans="2:12">
      <c r="B399" s="116"/>
      <c r="C399" s="116"/>
      <c r="D399" s="117"/>
      <c r="E399" s="117"/>
      <c r="F399" s="117"/>
      <c r="G399" s="117"/>
      <c r="H399" s="117"/>
      <c r="I399" s="117"/>
      <c r="J399" s="117"/>
      <c r="K399" s="117"/>
      <c r="L399" s="117"/>
    </row>
    <row r="400" spans="2:12">
      <c r="B400" s="116"/>
      <c r="C400" s="116"/>
      <c r="D400" s="117"/>
      <c r="E400" s="117"/>
      <c r="F400" s="117"/>
      <c r="G400" s="117"/>
      <c r="H400" s="117"/>
      <c r="I400" s="117"/>
      <c r="J400" s="117"/>
      <c r="K400" s="117"/>
      <c r="L400" s="117"/>
    </row>
    <row r="401" spans="2:12">
      <c r="B401" s="116"/>
      <c r="C401" s="116"/>
      <c r="D401" s="117"/>
      <c r="E401" s="117"/>
      <c r="F401" s="117"/>
      <c r="G401" s="117"/>
      <c r="H401" s="117"/>
      <c r="I401" s="117"/>
      <c r="J401" s="117"/>
      <c r="K401" s="117"/>
      <c r="L401" s="117"/>
    </row>
    <row r="402" spans="2:12">
      <c r="B402" s="116"/>
      <c r="C402" s="116"/>
      <c r="D402" s="117"/>
      <c r="E402" s="117"/>
      <c r="F402" s="117"/>
      <c r="G402" s="117"/>
      <c r="H402" s="117"/>
      <c r="I402" s="117"/>
      <c r="J402" s="117"/>
      <c r="K402" s="117"/>
      <c r="L402" s="117"/>
    </row>
    <row r="403" spans="2:12">
      <c r="B403" s="116"/>
      <c r="C403" s="116"/>
      <c r="D403" s="117"/>
      <c r="E403" s="117"/>
      <c r="F403" s="117"/>
      <c r="G403" s="117"/>
      <c r="H403" s="117"/>
      <c r="I403" s="117"/>
      <c r="J403" s="117"/>
      <c r="K403" s="117"/>
      <c r="L403" s="117"/>
    </row>
    <row r="404" spans="2:12">
      <c r="B404" s="116"/>
      <c r="C404" s="116"/>
      <c r="D404" s="117"/>
      <c r="E404" s="117"/>
      <c r="F404" s="117"/>
      <c r="G404" s="117"/>
      <c r="H404" s="117"/>
      <c r="I404" s="117"/>
      <c r="J404" s="117"/>
      <c r="K404" s="117"/>
      <c r="L404" s="117"/>
    </row>
    <row r="405" spans="2:12">
      <c r="B405" s="116"/>
      <c r="C405" s="116"/>
      <c r="D405" s="117"/>
      <c r="E405" s="117"/>
      <c r="F405" s="117"/>
      <c r="G405" s="117"/>
      <c r="H405" s="117"/>
      <c r="I405" s="117"/>
      <c r="J405" s="117"/>
      <c r="K405" s="117"/>
      <c r="L405" s="117"/>
    </row>
    <row r="406" spans="2:12">
      <c r="B406" s="116"/>
      <c r="C406" s="116"/>
      <c r="D406" s="117"/>
      <c r="E406" s="117"/>
      <c r="F406" s="117"/>
      <c r="G406" s="117"/>
      <c r="H406" s="117"/>
      <c r="I406" s="117"/>
      <c r="J406" s="117"/>
      <c r="K406" s="117"/>
      <c r="L406" s="117"/>
    </row>
    <row r="407" spans="2:12">
      <c r="B407" s="116"/>
      <c r="C407" s="116"/>
      <c r="D407" s="117"/>
      <c r="E407" s="117"/>
      <c r="F407" s="117"/>
      <c r="G407" s="117"/>
      <c r="H407" s="117"/>
      <c r="I407" s="117"/>
      <c r="J407" s="117"/>
      <c r="K407" s="117"/>
      <c r="L407" s="117"/>
    </row>
    <row r="408" spans="2:12">
      <c r="B408" s="116"/>
      <c r="C408" s="116"/>
      <c r="D408" s="117"/>
      <c r="E408" s="117"/>
      <c r="F408" s="117"/>
      <c r="G408" s="117"/>
      <c r="H408" s="117"/>
      <c r="I408" s="117"/>
      <c r="J408" s="117"/>
      <c r="K408" s="117"/>
      <c r="L408" s="117"/>
    </row>
    <row r="409" spans="2:12">
      <c r="B409" s="116"/>
      <c r="C409" s="116"/>
      <c r="D409" s="117"/>
      <c r="E409" s="117"/>
      <c r="F409" s="117"/>
      <c r="G409" s="117"/>
      <c r="H409" s="117"/>
      <c r="I409" s="117"/>
      <c r="J409" s="117"/>
      <c r="K409" s="117"/>
      <c r="L409" s="117"/>
    </row>
    <row r="410" spans="2:12">
      <c r="B410" s="116"/>
      <c r="C410" s="116"/>
      <c r="D410" s="117"/>
      <c r="E410" s="117"/>
      <c r="F410" s="117"/>
      <c r="G410" s="117"/>
      <c r="H410" s="117"/>
      <c r="I410" s="117"/>
      <c r="J410" s="117"/>
      <c r="K410" s="117"/>
      <c r="L410" s="117"/>
    </row>
    <row r="411" spans="2:12">
      <c r="B411" s="116"/>
      <c r="C411" s="116"/>
      <c r="D411" s="117"/>
      <c r="E411" s="117"/>
      <c r="F411" s="117"/>
      <c r="G411" s="117"/>
      <c r="H411" s="117"/>
      <c r="I411" s="117"/>
      <c r="J411" s="117"/>
      <c r="K411" s="117"/>
      <c r="L411" s="117"/>
    </row>
    <row r="412" spans="2:12">
      <c r="B412" s="116"/>
      <c r="C412" s="116"/>
      <c r="D412" s="117"/>
      <c r="E412" s="117"/>
      <c r="F412" s="117"/>
      <c r="G412" s="117"/>
      <c r="H412" s="117"/>
      <c r="I412" s="117"/>
      <c r="J412" s="117"/>
      <c r="K412" s="117"/>
      <c r="L412" s="117"/>
    </row>
    <row r="413" spans="2:12">
      <c r="B413" s="116"/>
      <c r="C413" s="116"/>
      <c r="D413" s="117"/>
      <c r="E413" s="117"/>
      <c r="F413" s="117"/>
      <c r="G413" s="117"/>
      <c r="H413" s="117"/>
      <c r="I413" s="117"/>
      <c r="J413" s="117"/>
      <c r="K413" s="117"/>
      <c r="L413" s="117"/>
    </row>
    <row r="414" spans="2:12">
      <c r="B414" s="116"/>
      <c r="C414" s="116"/>
      <c r="D414" s="117"/>
      <c r="E414" s="117"/>
      <c r="F414" s="117"/>
      <c r="G414" s="117"/>
      <c r="H414" s="117"/>
      <c r="I414" s="117"/>
      <c r="J414" s="117"/>
      <c r="K414" s="117"/>
      <c r="L414" s="117"/>
    </row>
    <row r="415" spans="2:12">
      <c r="B415" s="116"/>
      <c r="C415" s="116"/>
      <c r="D415" s="117"/>
      <c r="E415" s="117"/>
      <c r="F415" s="117"/>
      <c r="G415" s="117"/>
      <c r="H415" s="117"/>
      <c r="I415" s="117"/>
      <c r="J415" s="117"/>
      <c r="K415" s="117"/>
      <c r="L415" s="117"/>
    </row>
    <row r="416" spans="2:12">
      <c r="B416" s="116"/>
      <c r="C416" s="116"/>
      <c r="D416" s="117"/>
      <c r="E416" s="117"/>
      <c r="F416" s="117"/>
      <c r="G416" s="117"/>
      <c r="H416" s="117"/>
      <c r="I416" s="117"/>
      <c r="J416" s="117"/>
      <c r="K416" s="117"/>
      <c r="L416" s="117"/>
    </row>
    <row r="417" spans="2:12">
      <c r="B417" s="116"/>
      <c r="C417" s="116"/>
      <c r="D417" s="117"/>
      <c r="E417" s="117"/>
      <c r="F417" s="117"/>
      <c r="G417" s="117"/>
      <c r="H417" s="117"/>
      <c r="I417" s="117"/>
      <c r="J417" s="117"/>
      <c r="K417" s="117"/>
      <c r="L417" s="117"/>
    </row>
    <row r="418" spans="2:12">
      <c r="B418" s="116"/>
      <c r="C418" s="116"/>
      <c r="D418" s="117"/>
      <c r="E418" s="117"/>
      <c r="F418" s="117"/>
      <c r="G418" s="117"/>
      <c r="H418" s="117"/>
      <c r="I418" s="117"/>
      <c r="J418" s="117"/>
      <c r="K418" s="117"/>
      <c r="L418" s="117"/>
    </row>
    <row r="419" spans="2:12">
      <c r="B419" s="116"/>
      <c r="C419" s="116"/>
      <c r="D419" s="117"/>
      <c r="E419" s="117"/>
      <c r="F419" s="117"/>
      <c r="G419" s="117"/>
      <c r="H419" s="117"/>
      <c r="I419" s="117"/>
      <c r="J419" s="117"/>
      <c r="K419" s="117"/>
      <c r="L419" s="117"/>
    </row>
    <row r="420" spans="2:12">
      <c r="B420" s="116"/>
      <c r="C420" s="116"/>
      <c r="D420" s="117"/>
      <c r="E420" s="117"/>
      <c r="F420" s="117"/>
      <c r="G420" s="117"/>
      <c r="H420" s="117"/>
      <c r="I420" s="117"/>
      <c r="J420" s="117"/>
      <c r="K420" s="117"/>
      <c r="L420" s="117"/>
    </row>
    <row r="421" spans="2:12">
      <c r="B421" s="116"/>
      <c r="C421" s="116"/>
      <c r="D421" s="117"/>
      <c r="E421" s="117"/>
      <c r="F421" s="117"/>
      <c r="G421" s="117"/>
      <c r="H421" s="117"/>
      <c r="I421" s="117"/>
      <c r="J421" s="117"/>
      <c r="K421" s="117"/>
      <c r="L421" s="117"/>
    </row>
    <row r="422" spans="2:12">
      <c r="B422" s="116"/>
      <c r="C422" s="116"/>
      <c r="D422" s="117"/>
      <c r="E422" s="117"/>
      <c r="F422" s="117"/>
      <c r="G422" s="117"/>
      <c r="H422" s="117"/>
      <c r="I422" s="117"/>
      <c r="J422" s="117"/>
      <c r="K422" s="117"/>
      <c r="L422" s="117"/>
    </row>
    <row r="423" spans="2:12">
      <c r="B423" s="116"/>
      <c r="C423" s="116"/>
      <c r="D423" s="117"/>
      <c r="E423" s="117"/>
      <c r="F423" s="117"/>
      <c r="G423" s="117"/>
      <c r="H423" s="117"/>
      <c r="I423" s="117"/>
      <c r="J423" s="117"/>
      <c r="K423" s="117"/>
      <c r="L423" s="117"/>
    </row>
    <row r="424" spans="2:12">
      <c r="B424" s="116"/>
      <c r="C424" s="116"/>
      <c r="D424" s="117"/>
      <c r="E424" s="117"/>
      <c r="F424" s="117"/>
      <c r="G424" s="117"/>
      <c r="H424" s="117"/>
      <c r="I424" s="117"/>
      <c r="J424" s="117"/>
      <c r="K424" s="117"/>
      <c r="L424" s="117"/>
    </row>
    <row r="425" spans="2:12">
      <c r="B425" s="116"/>
      <c r="C425" s="116"/>
      <c r="D425" s="117"/>
      <c r="E425" s="117"/>
      <c r="F425" s="117"/>
      <c r="G425" s="117"/>
      <c r="H425" s="117"/>
      <c r="I425" s="117"/>
      <c r="J425" s="117"/>
      <c r="K425" s="117"/>
      <c r="L425" s="117"/>
    </row>
    <row r="426" spans="2:12">
      <c r="B426" s="116"/>
      <c r="C426" s="116"/>
      <c r="D426" s="117"/>
      <c r="E426" s="117"/>
      <c r="F426" s="117"/>
      <c r="G426" s="117"/>
      <c r="H426" s="117"/>
      <c r="I426" s="117"/>
      <c r="J426" s="117"/>
      <c r="K426" s="117"/>
      <c r="L426" s="117"/>
    </row>
    <row r="427" spans="2:12">
      <c r="B427" s="116"/>
      <c r="C427" s="116"/>
      <c r="D427" s="117"/>
      <c r="E427" s="117"/>
      <c r="F427" s="117"/>
      <c r="G427" s="117"/>
      <c r="H427" s="117"/>
      <c r="I427" s="117"/>
      <c r="J427" s="117"/>
      <c r="K427" s="117"/>
      <c r="L427" s="117"/>
    </row>
    <row r="428" spans="2:12">
      <c r="B428" s="116"/>
      <c r="C428" s="116"/>
      <c r="D428" s="117"/>
      <c r="E428" s="117"/>
      <c r="F428" s="117"/>
      <c r="G428" s="117"/>
      <c r="H428" s="117"/>
      <c r="I428" s="117"/>
      <c r="J428" s="117"/>
      <c r="K428" s="117"/>
      <c r="L428" s="117"/>
    </row>
    <row r="429" spans="2:12">
      <c r="B429" s="116"/>
      <c r="C429" s="116"/>
      <c r="D429" s="117"/>
      <c r="E429" s="117"/>
      <c r="F429" s="117"/>
      <c r="G429" s="117"/>
      <c r="H429" s="117"/>
      <c r="I429" s="117"/>
      <c r="J429" s="117"/>
      <c r="K429" s="117"/>
      <c r="L429" s="117"/>
    </row>
    <row r="430" spans="2:12">
      <c r="B430" s="116"/>
      <c r="C430" s="116"/>
      <c r="D430" s="117"/>
      <c r="E430" s="117"/>
      <c r="F430" s="117"/>
      <c r="G430" s="117"/>
      <c r="H430" s="117"/>
      <c r="I430" s="117"/>
      <c r="J430" s="117"/>
      <c r="K430" s="117"/>
      <c r="L430" s="117"/>
    </row>
    <row r="431" spans="2:12">
      <c r="B431" s="116"/>
      <c r="C431" s="116"/>
      <c r="D431" s="117"/>
      <c r="E431" s="117"/>
      <c r="F431" s="117"/>
      <c r="G431" s="117"/>
      <c r="H431" s="117"/>
      <c r="I431" s="117"/>
      <c r="J431" s="117"/>
      <c r="K431" s="117"/>
      <c r="L431" s="117"/>
    </row>
    <row r="432" spans="2:12">
      <c r="B432" s="116"/>
      <c r="C432" s="116"/>
      <c r="D432" s="117"/>
      <c r="E432" s="117"/>
      <c r="F432" s="117"/>
      <c r="G432" s="117"/>
      <c r="H432" s="117"/>
      <c r="I432" s="117"/>
      <c r="J432" s="117"/>
      <c r="K432" s="117"/>
      <c r="L432" s="117"/>
    </row>
    <row r="433" spans="2:12">
      <c r="B433" s="116"/>
      <c r="C433" s="116"/>
      <c r="D433" s="117"/>
      <c r="E433" s="117"/>
      <c r="F433" s="117"/>
      <c r="G433" s="117"/>
      <c r="H433" s="117"/>
      <c r="I433" s="117"/>
      <c r="J433" s="117"/>
      <c r="K433" s="117"/>
      <c r="L433" s="117"/>
    </row>
    <row r="434" spans="2:12">
      <c r="B434" s="116"/>
      <c r="C434" s="116"/>
      <c r="D434" s="117"/>
      <c r="E434" s="117"/>
      <c r="F434" s="117"/>
      <c r="G434" s="117"/>
      <c r="H434" s="117"/>
      <c r="I434" s="117"/>
      <c r="J434" s="117"/>
      <c r="K434" s="117"/>
      <c r="L434" s="117"/>
    </row>
    <row r="435" spans="2:12">
      <c r="B435" s="116"/>
      <c r="C435" s="116"/>
      <c r="D435" s="117"/>
      <c r="E435" s="117"/>
      <c r="F435" s="117"/>
      <c r="G435" s="117"/>
      <c r="H435" s="117"/>
      <c r="I435" s="117"/>
      <c r="J435" s="117"/>
      <c r="K435" s="117"/>
      <c r="L435" s="117"/>
    </row>
    <row r="436" spans="2:12">
      <c r="B436" s="116"/>
      <c r="C436" s="116"/>
      <c r="D436" s="117"/>
      <c r="E436" s="117"/>
      <c r="F436" s="117"/>
      <c r="G436" s="117"/>
      <c r="H436" s="117"/>
      <c r="I436" s="117"/>
      <c r="J436" s="117"/>
      <c r="K436" s="117"/>
      <c r="L436" s="117"/>
    </row>
    <row r="437" spans="2:12">
      <c r="B437" s="116"/>
      <c r="C437" s="116"/>
      <c r="D437" s="117"/>
      <c r="E437" s="117"/>
      <c r="F437" s="117"/>
      <c r="G437" s="117"/>
      <c r="H437" s="117"/>
      <c r="I437" s="117"/>
      <c r="J437" s="117"/>
      <c r="K437" s="117"/>
      <c r="L437" s="117"/>
    </row>
    <row r="438" spans="2:12">
      <c r="B438" s="116"/>
      <c r="C438" s="116"/>
      <c r="D438" s="117"/>
      <c r="E438" s="117"/>
      <c r="F438" s="117"/>
      <c r="G438" s="117"/>
      <c r="H438" s="117"/>
      <c r="I438" s="117"/>
      <c r="J438" s="117"/>
      <c r="K438" s="117"/>
      <c r="L438" s="117"/>
    </row>
    <row r="439" spans="2:12">
      <c r="B439" s="116"/>
      <c r="C439" s="116"/>
      <c r="D439" s="117"/>
      <c r="E439" s="117"/>
      <c r="F439" s="117"/>
      <c r="G439" s="117"/>
      <c r="H439" s="117"/>
      <c r="I439" s="117"/>
      <c r="J439" s="117"/>
      <c r="K439" s="117"/>
      <c r="L439" s="117"/>
    </row>
    <row r="440" spans="2:12">
      <c r="B440" s="116"/>
      <c r="C440" s="116"/>
      <c r="D440" s="117"/>
      <c r="E440" s="117"/>
      <c r="F440" s="117"/>
      <c r="G440" s="117"/>
      <c r="H440" s="117"/>
      <c r="I440" s="117"/>
      <c r="J440" s="117"/>
      <c r="K440" s="117"/>
      <c r="L440" s="117"/>
    </row>
    <row r="441" spans="2:12">
      <c r="B441" s="116"/>
      <c r="C441" s="116"/>
      <c r="D441" s="117"/>
      <c r="E441" s="117"/>
      <c r="F441" s="117"/>
      <c r="G441" s="117"/>
      <c r="H441" s="117"/>
      <c r="I441" s="117"/>
      <c r="J441" s="117"/>
      <c r="K441" s="117"/>
      <c r="L441" s="117"/>
    </row>
    <row r="442" spans="2:12">
      <c r="B442" s="116"/>
      <c r="C442" s="116"/>
      <c r="D442" s="117"/>
      <c r="E442" s="117"/>
      <c r="F442" s="117"/>
      <c r="G442" s="117"/>
      <c r="H442" s="117"/>
      <c r="I442" s="117"/>
      <c r="J442" s="117"/>
      <c r="K442" s="117"/>
      <c r="L442" s="117"/>
    </row>
    <row r="443" spans="2:12">
      <c r="B443" s="116"/>
      <c r="C443" s="116"/>
      <c r="D443" s="117"/>
      <c r="E443" s="117"/>
      <c r="F443" s="117"/>
      <c r="G443" s="117"/>
      <c r="H443" s="117"/>
      <c r="I443" s="117"/>
      <c r="J443" s="117"/>
      <c r="K443" s="117"/>
      <c r="L443" s="117"/>
    </row>
    <row r="444" spans="2:12">
      <c r="B444" s="116"/>
      <c r="C444" s="116"/>
      <c r="D444" s="117"/>
      <c r="E444" s="117"/>
      <c r="F444" s="117"/>
      <c r="G444" s="117"/>
      <c r="H444" s="117"/>
      <c r="I444" s="117"/>
      <c r="J444" s="117"/>
      <c r="K444" s="117"/>
      <c r="L444" s="117"/>
    </row>
    <row r="445" spans="2:12">
      <c r="B445" s="116"/>
      <c r="C445" s="116"/>
      <c r="D445" s="117"/>
      <c r="E445" s="117"/>
      <c r="F445" s="117"/>
      <c r="G445" s="117"/>
      <c r="H445" s="117"/>
      <c r="I445" s="117"/>
      <c r="J445" s="117"/>
      <c r="K445" s="117"/>
      <c r="L445" s="117"/>
    </row>
    <row r="446" spans="2:12">
      <c r="B446" s="116"/>
      <c r="C446" s="116"/>
      <c r="D446" s="117"/>
      <c r="E446" s="117"/>
      <c r="F446" s="117"/>
      <c r="G446" s="117"/>
      <c r="H446" s="117"/>
      <c r="I446" s="117"/>
      <c r="J446" s="117"/>
      <c r="K446" s="117"/>
      <c r="L446" s="117"/>
    </row>
    <row r="447" spans="2:12">
      <c r="B447" s="116"/>
      <c r="C447" s="116"/>
      <c r="D447" s="117"/>
      <c r="E447" s="117"/>
      <c r="F447" s="117"/>
      <c r="G447" s="117"/>
      <c r="H447" s="117"/>
      <c r="I447" s="117"/>
      <c r="J447" s="117"/>
      <c r="K447" s="117"/>
      <c r="L447" s="117"/>
    </row>
    <row r="448" spans="2:12">
      <c r="B448" s="116"/>
      <c r="C448" s="116"/>
      <c r="D448" s="117"/>
      <c r="E448" s="117"/>
      <c r="F448" s="117"/>
      <c r="G448" s="117"/>
      <c r="H448" s="117"/>
      <c r="I448" s="117"/>
      <c r="J448" s="117"/>
      <c r="K448" s="117"/>
      <c r="L448" s="117"/>
    </row>
    <row r="449" spans="2:12">
      <c r="B449" s="116"/>
      <c r="C449" s="116"/>
      <c r="D449" s="117"/>
      <c r="E449" s="117"/>
      <c r="F449" s="117"/>
      <c r="G449" s="117"/>
      <c r="H449" s="117"/>
      <c r="I449" s="117"/>
      <c r="J449" s="117"/>
      <c r="K449" s="117"/>
      <c r="L449" s="117"/>
    </row>
    <row r="450" spans="2:12">
      <c r="B450" s="116"/>
      <c r="C450" s="116"/>
      <c r="D450" s="117"/>
      <c r="E450" s="117"/>
      <c r="F450" s="117"/>
      <c r="G450" s="117"/>
      <c r="H450" s="117"/>
      <c r="I450" s="117"/>
      <c r="J450" s="117"/>
      <c r="K450" s="117"/>
      <c r="L450" s="117"/>
    </row>
    <row r="451" spans="2:12">
      <c r="B451" s="116"/>
      <c r="C451" s="116"/>
      <c r="D451" s="117"/>
      <c r="E451" s="117"/>
      <c r="F451" s="117"/>
      <c r="G451" s="117"/>
      <c r="H451" s="117"/>
      <c r="I451" s="117"/>
      <c r="J451" s="117"/>
      <c r="K451" s="117"/>
      <c r="L451" s="117"/>
    </row>
    <row r="452" spans="2:12">
      <c r="B452" s="116"/>
      <c r="C452" s="116"/>
      <c r="D452" s="117"/>
      <c r="E452" s="117"/>
      <c r="F452" s="117"/>
      <c r="G452" s="117"/>
      <c r="H452" s="117"/>
      <c r="I452" s="117"/>
      <c r="J452" s="117"/>
      <c r="K452" s="117"/>
      <c r="L452" s="117"/>
    </row>
    <row r="453" spans="2:12">
      <c r="B453" s="116"/>
      <c r="C453" s="116"/>
      <c r="D453" s="117"/>
      <c r="E453" s="117"/>
      <c r="F453" s="117"/>
      <c r="G453" s="117"/>
      <c r="H453" s="117"/>
      <c r="I453" s="117"/>
      <c r="J453" s="117"/>
      <c r="K453" s="117"/>
      <c r="L453" s="117"/>
    </row>
    <row r="454" spans="2:12">
      <c r="B454" s="116"/>
      <c r="C454" s="116"/>
      <c r="D454" s="117"/>
      <c r="E454" s="117"/>
      <c r="F454" s="117"/>
      <c r="G454" s="117"/>
      <c r="H454" s="117"/>
      <c r="I454" s="117"/>
      <c r="J454" s="117"/>
      <c r="K454" s="117"/>
      <c r="L454" s="117"/>
    </row>
    <row r="455" spans="2:12">
      <c r="B455" s="116"/>
      <c r="C455" s="116"/>
      <c r="D455" s="117"/>
      <c r="E455" s="117"/>
      <c r="F455" s="117"/>
      <c r="G455" s="117"/>
      <c r="H455" s="117"/>
      <c r="I455" s="117"/>
      <c r="J455" s="117"/>
      <c r="K455" s="117"/>
      <c r="L455" s="117"/>
    </row>
    <row r="456" spans="2:12">
      <c r="B456" s="116"/>
      <c r="C456" s="116"/>
      <c r="D456" s="117"/>
      <c r="E456" s="117"/>
      <c r="F456" s="117"/>
      <c r="G456" s="117"/>
      <c r="H456" s="117"/>
      <c r="I456" s="117"/>
      <c r="J456" s="117"/>
      <c r="K456" s="117"/>
      <c r="L456" s="117"/>
    </row>
    <row r="457" spans="2:12">
      <c r="B457" s="116"/>
      <c r="C457" s="116"/>
      <c r="D457" s="117"/>
      <c r="E457" s="117"/>
      <c r="F457" s="117"/>
      <c r="G457" s="117"/>
      <c r="H457" s="117"/>
      <c r="I457" s="117"/>
      <c r="J457" s="117"/>
      <c r="K457" s="117"/>
      <c r="L457" s="117"/>
    </row>
    <row r="458" spans="2:12">
      <c r="B458" s="116"/>
      <c r="C458" s="116"/>
      <c r="D458" s="117"/>
      <c r="E458" s="117"/>
      <c r="F458" s="117"/>
      <c r="G458" s="117"/>
      <c r="H458" s="117"/>
      <c r="I458" s="117"/>
      <c r="J458" s="117"/>
      <c r="K458" s="117"/>
      <c r="L458" s="117"/>
    </row>
    <row r="459" spans="2:12">
      <c r="B459" s="116"/>
      <c r="C459" s="116"/>
      <c r="D459" s="117"/>
      <c r="E459" s="117"/>
      <c r="F459" s="117"/>
      <c r="G459" s="117"/>
      <c r="H459" s="117"/>
      <c r="I459" s="117"/>
      <c r="J459" s="117"/>
      <c r="K459" s="117"/>
      <c r="L459" s="117"/>
    </row>
    <row r="460" spans="2:12">
      <c r="B460" s="116"/>
      <c r="C460" s="116"/>
      <c r="D460" s="117"/>
      <c r="E460" s="117"/>
      <c r="F460" s="117"/>
      <c r="G460" s="117"/>
      <c r="H460" s="117"/>
      <c r="I460" s="117"/>
      <c r="J460" s="117"/>
      <c r="K460" s="117"/>
      <c r="L460" s="117"/>
    </row>
    <row r="461" spans="2:12">
      <c r="B461" s="116"/>
      <c r="C461" s="116"/>
      <c r="D461" s="117"/>
      <c r="E461" s="117"/>
      <c r="F461" s="117"/>
      <c r="G461" s="117"/>
      <c r="H461" s="117"/>
      <c r="I461" s="117"/>
      <c r="J461" s="117"/>
      <c r="K461" s="117"/>
      <c r="L461" s="117"/>
    </row>
    <row r="462" spans="2:12">
      <c r="B462" s="116"/>
      <c r="C462" s="116"/>
      <c r="D462" s="117"/>
      <c r="E462" s="117"/>
      <c r="F462" s="117"/>
      <c r="G462" s="117"/>
      <c r="H462" s="117"/>
      <c r="I462" s="117"/>
      <c r="J462" s="117"/>
      <c r="K462" s="117"/>
      <c r="L462" s="117"/>
    </row>
    <row r="463" spans="2:12">
      <c r="B463" s="116"/>
      <c r="C463" s="116"/>
      <c r="D463" s="117"/>
      <c r="E463" s="117"/>
      <c r="F463" s="117"/>
      <c r="G463" s="117"/>
      <c r="H463" s="117"/>
      <c r="I463" s="117"/>
      <c r="J463" s="117"/>
      <c r="K463" s="117"/>
      <c r="L463" s="117"/>
    </row>
    <row r="464" spans="2:12">
      <c r="B464" s="116"/>
      <c r="C464" s="116"/>
      <c r="D464" s="117"/>
      <c r="E464" s="117"/>
      <c r="F464" s="117"/>
      <c r="G464" s="117"/>
      <c r="H464" s="117"/>
      <c r="I464" s="117"/>
      <c r="J464" s="117"/>
      <c r="K464" s="117"/>
      <c r="L464" s="117"/>
    </row>
    <row r="465" spans="2:12">
      <c r="B465" s="116"/>
      <c r="C465" s="116"/>
      <c r="D465" s="117"/>
      <c r="E465" s="117"/>
      <c r="F465" s="117"/>
      <c r="G465" s="117"/>
      <c r="H465" s="117"/>
      <c r="I465" s="117"/>
      <c r="J465" s="117"/>
      <c r="K465" s="117"/>
      <c r="L465" s="117"/>
    </row>
    <row r="466" spans="2:12">
      <c r="B466" s="116"/>
      <c r="C466" s="116"/>
      <c r="D466" s="117"/>
      <c r="E466" s="117"/>
      <c r="F466" s="117"/>
      <c r="G466" s="117"/>
      <c r="H466" s="117"/>
      <c r="I466" s="117"/>
      <c r="J466" s="117"/>
      <c r="K466" s="117"/>
      <c r="L466" s="117"/>
    </row>
    <row r="467" spans="2:12">
      <c r="B467" s="116"/>
      <c r="C467" s="116"/>
      <c r="D467" s="117"/>
      <c r="E467" s="117"/>
      <c r="F467" s="117"/>
      <c r="G467" s="117"/>
      <c r="H467" s="117"/>
      <c r="I467" s="117"/>
      <c r="J467" s="117"/>
      <c r="K467" s="117"/>
      <c r="L467" s="117"/>
    </row>
    <row r="468" spans="2:12">
      <c r="B468" s="116"/>
      <c r="C468" s="116"/>
      <c r="D468" s="117"/>
      <c r="E468" s="117"/>
      <c r="F468" s="117"/>
      <c r="G468" s="117"/>
      <c r="H468" s="117"/>
      <c r="I468" s="117"/>
      <c r="J468" s="117"/>
      <c r="K468" s="117"/>
      <c r="L468" s="117"/>
    </row>
    <row r="469" spans="2:12">
      <c r="B469" s="116"/>
      <c r="C469" s="116"/>
      <c r="D469" s="117"/>
      <c r="E469" s="117"/>
      <c r="F469" s="117"/>
      <c r="G469" s="117"/>
      <c r="H469" s="117"/>
      <c r="I469" s="117"/>
      <c r="J469" s="117"/>
      <c r="K469" s="117"/>
      <c r="L469" s="117"/>
    </row>
    <row r="470" spans="2:12">
      <c r="B470" s="116"/>
      <c r="C470" s="116"/>
      <c r="D470" s="117"/>
      <c r="E470" s="117"/>
      <c r="F470" s="117"/>
      <c r="G470" s="117"/>
      <c r="H470" s="117"/>
      <c r="I470" s="117"/>
      <c r="J470" s="117"/>
      <c r="K470" s="117"/>
      <c r="L470" s="117"/>
    </row>
    <row r="471" spans="2:12">
      <c r="B471" s="116"/>
      <c r="C471" s="116"/>
      <c r="D471" s="117"/>
      <c r="E471" s="117"/>
      <c r="F471" s="117"/>
      <c r="G471" s="117"/>
      <c r="H471" s="117"/>
      <c r="I471" s="117"/>
      <c r="J471" s="117"/>
      <c r="K471" s="117"/>
      <c r="L471" s="117"/>
    </row>
    <row r="472" spans="2:12">
      <c r="B472" s="116"/>
      <c r="C472" s="116"/>
      <c r="D472" s="117"/>
      <c r="E472" s="117"/>
      <c r="F472" s="117"/>
      <c r="G472" s="117"/>
      <c r="H472" s="117"/>
      <c r="I472" s="117"/>
      <c r="J472" s="117"/>
      <c r="K472" s="117"/>
      <c r="L472" s="117"/>
    </row>
    <row r="473" spans="2:12">
      <c r="B473" s="116"/>
      <c r="C473" s="116"/>
      <c r="D473" s="117"/>
      <c r="E473" s="117"/>
      <c r="F473" s="117"/>
      <c r="G473" s="117"/>
      <c r="H473" s="117"/>
      <c r="I473" s="117"/>
      <c r="J473" s="117"/>
      <c r="K473" s="117"/>
      <c r="L473" s="117"/>
    </row>
    <row r="474" spans="2:12">
      <c r="B474" s="116"/>
      <c r="C474" s="116"/>
      <c r="D474" s="117"/>
      <c r="E474" s="117"/>
      <c r="F474" s="117"/>
      <c r="G474" s="117"/>
      <c r="H474" s="117"/>
      <c r="I474" s="117"/>
      <c r="J474" s="117"/>
      <c r="K474" s="117"/>
      <c r="L474" s="117"/>
    </row>
    <row r="475" spans="2:12">
      <c r="B475" s="116"/>
      <c r="C475" s="116"/>
      <c r="D475" s="117"/>
      <c r="E475" s="117"/>
      <c r="F475" s="117"/>
      <c r="G475" s="117"/>
      <c r="H475" s="117"/>
      <c r="I475" s="117"/>
      <c r="J475" s="117"/>
      <c r="K475" s="117"/>
      <c r="L475" s="117"/>
    </row>
    <row r="476" spans="2:12">
      <c r="B476" s="116"/>
      <c r="C476" s="116"/>
      <c r="D476" s="117"/>
      <c r="E476" s="117"/>
      <c r="F476" s="117"/>
      <c r="G476" s="117"/>
      <c r="H476" s="117"/>
      <c r="I476" s="117"/>
      <c r="J476" s="117"/>
      <c r="K476" s="117"/>
      <c r="L476" s="117"/>
    </row>
    <row r="477" spans="2:12">
      <c r="B477" s="116"/>
      <c r="C477" s="116"/>
      <c r="D477" s="117"/>
      <c r="E477" s="117"/>
      <c r="F477" s="117"/>
      <c r="G477" s="117"/>
      <c r="H477" s="117"/>
      <c r="I477" s="117"/>
      <c r="J477" s="117"/>
      <c r="K477" s="117"/>
      <c r="L477" s="117"/>
    </row>
    <row r="478" spans="2:12">
      <c r="B478" s="116"/>
      <c r="C478" s="116"/>
      <c r="D478" s="117"/>
      <c r="E478" s="117"/>
      <c r="F478" s="117"/>
      <c r="G478" s="117"/>
      <c r="H478" s="117"/>
      <c r="I478" s="117"/>
      <c r="J478" s="117"/>
      <c r="K478" s="117"/>
      <c r="L478" s="117"/>
    </row>
    <row r="479" spans="2:12">
      <c r="B479" s="116"/>
      <c r="C479" s="116"/>
      <c r="D479" s="117"/>
      <c r="E479" s="117"/>
      <c r="F479" s="117"/>
      <c r="G479" s="117"/>
      <c r="H479" s="117"/>
      <c r="I479" s="117"/>
      <c r="J479" s="117"/>
      <c r="K479" s="117"/>
      <c r="L479" s="117"/>
    </row>
    <row r="480" spans="2:12">
      <c r="B480" s="116"/>
      <c r="C480" s="116"/>
      <c r="D480" s="117"/>
      <c r="E480" s="117"/>
      <c r="F480" s="117"/>
      <c r="G480" s="117"/>
      <c r="H480" s="117"/>
      <c r="I480" s="117"/>
      <c r="J480" s="117"/>
      <c r="K480" s="117"/>
      <c r="L480" s="117"/>
    </row>
    <row r="481" spans="2:12">
      <c r="B481" s="116"/>
      <c r="C481" s="116"/>
      <c r="D481" s="117"/>
      <c r="E481" s="117"/>
      <c r="F481" s="117"/>
      <c r="G481" s="117"/>
      <c r="H481" s="117"/>
      <c r="I481" s="117"/>
      <c r="J481" s="117"/>
      <c r="K481" s="117"/>
      <c r="L481" s="117"/>
    </row>
    <row r="482" spans="2:12">
      <c r="B482" s="116"/>
      <c r="C482" s="116"/>
      <c r="D482" s="117"/>
      <c r="E482" s="117"/>
      <c r="F482" s="117"/>
      <c r="G482" s="117"/>
      <c r="H482" s="117"/>
      <c r="I482" s="117"/>
      <c r="J482" s="117"/>
      <c r="K482" s="117"/>
      <c r="L482" s="117"/>
    </row>
    <row r="483" spans="2:12">
      <c r="B483" s="116"/>
      <c r="C483" s="116"/>
      <c r="D483" s="117"/>
      <c r="E483" s="117"/>
      <c r="F483" s="117"/>
      <c r="G483" s="117"/>
      <c r="H483" s="117"/>
      <c r="I483" s="117"/>
      <c r="J483" s="117"/>
      <c r="K483" s="117"/>
      <c r="L483" s="117"/>
    </row>
    <row r="484" spans="2:12">
      <c r="B484" s="116"/>
      <c r="C484" s="116"/>
      <c r="D484" s="117"/>
      <c r="E484" s="117"/>
      <c r="F484" s="117"/>
      <c r="G484" s="117"/>
      <c r="H484" s="117"/>
      <c r="I484" s="117"/>
      <c r="J484" s="117"/>
      <c r="K484" s="117"/>
      <c r="L484" s="117"/>
    </row>
    <row r="485" spans="2:12">
      <c r="B485" s="116"/>
      <c r="C485" s="116"/>
      <c r="D485" s="117"/>
      <c r="E485" s="117"/>
      <c r="F485" s="117"/>
      <c r="G485" s="117"/>
      <c r="H485" s="117"/>
      <c r="I485" s="117"/>
      <c r="J485" s="117"/>
      <c r="K485" s="117"/>
      <c r="L485" s="117"/>
    </row>
    <row r="486" spans="2:12">
      <c r="B486" s="116"/>
      <c r="C486" s="116"/>
      <c r="D486" s="117"/>
      <c r="E486" s="117"/>
      <c r="F486" s="117"/>
      <c r="G486" s="117"/>
      <c r="H486" s="117"/>
      <c r="I486" s="117"/>
      <c r="J486" s="117"/>
      <c r="K486" s="117"/>
      <c r="L486" s="117"/>
    </row>
    <row r="487" spans="2:12">
      <c r="B487" s="116"/>
      <c r="C487" s="116"/>
      <c r="D487" s="117"/>
      <c r="E487" s="117"/>
      <c r="F487" s="117"/>
      <c r="G487" s="117"/>
      <c r="H487" s="117"/>
      <c r="I487" s="117"/>
      <c r="J487" s="117"/>
      <c r="K487" s="117"/>
      <c r="L487" s="117"/>
    </row>
    <row r="488" spans="2:12">
      <c r="B488" s="116"/>
      <c r="C488" s="116"/>
      <c r="D488" s="117"/>
      <c r="E488" s="117"/>
      <c r="F488" s="117"/>
      <c r="G488" s="117"/>
      <c r="H488" s="117"/>
      <c r="I488" s="117"/>
      <c r="J488" s="117"/>
      <c r="K488" s="117"/>
      <c r="L488" s="117"/>
    </row>
    <row r="489" spans="2:12">
      <c r="B489" s="116"/>
      <c r="C489" s="116"/>
      <c r="D489" s="117"/>
      <c r="E489" s="117"/>
      <c r="F489" s="117"/>
      <c r="G489" s="117"/>
      <c r="H489" s="117"/>
      <c r="I489" s="117"/>
      <c r="J489" s="117"/>
      <c r="K489" s="117"/>
      <c r="L489" s="117"/>
    </row>
    <row r="490" spans="2:12">
      <c r="B490" s="116"/>
      <c r="C490" s="116"/>
      <c r="D490" s="117"/>
      <c r="E490" s="117"/>
      <c r="F490" s="117"/>
      <c r="G490" s="117"/>
      <c r="H490" s="117"/>
      <c r="I490" s="117"/>
      <c r="J490" s="117"/>
      <c r="K490" s="117"/>
      <c r="L490" s="117"/>
    </row>
    <row r="491" spans="2:12">
      <c r="B491" s="116"/>
      <c r="C491" s="116"/>
      <c r="D491" s="117"/>
      <c r="E491" s="117"/>
      <c r="F491" s="117"/>
      <c r="G491" s="117"/>
      <c r="H491" s="117"/>
      <c r="I491" s="117"/>
      <c r="J491" s="117"/>
      <c r="K491" s="117"/>
      <c r="L491" s="117"/>
    </row>
    <row r="492" spans="2:12">
      <c r="B492" s="116"/>
      <c r="C492" s="116"/>
      <c r="D492" s="117"/>
      <c r="E492" s="117"/>
      <c r="F492" s="117"/>
      <c r="G492" s="117"/>
      <c r="H492" s="117"/>
      <c r="I492" s="117"/>
      <c r="J492" s="117"/>
      <c r="K492" s="117"/>
      <c r="L492" s="117"/>
    </row>
    <row r="493" spans="2:12">
      <c r="B493" s="116"/>
      <c r="C493" s="116"/>
      <c r="D493" s="117"/>
      <c r="E493" s="117"/>
      <c r="F493" s="117"/>
      <c r="G493" s="117"/>
      <c r="H493" s="117"/>
      <c r="I493" s="117"/>
      <c r="J493" s="117"/>
      <c r="K493" s="117"/>
      <c r="L493" s="117"/>
    </row>
    <row r="494" spans="2:12">
      <c r="B494" s="116"/>
      <c r="C494" s="116"/>
      <c r="D494" s="117"/>
      <c r="E494" s="117"/>
      <c r="F494" s="117"/>
      <c r="G494" s="117"/>
      <c r="H494" s="117"/>
      <c r="I494" s="117"/>
      <c r="J494" s="117"/>
      <c r="K494" s="117"/>
      <c r="L494" s="117"/>
    </row>
    <row r="495" spans="2:12">
      <c r="B495" s="116"/>
      <c r="C495" s="116"/>
      <c r="D495" s="117"/>
      <c r="E495" s="117"/>
      <c r="F495" s="117"/>
      <c r="G495" s="117"/>
      <c r="H495" s="117"/>
      <c r="I495" s="117"/>
      <c r="J495" s="117"/>
      <c r="K495" s="117"/>
      <c r="L495" s="117"/>
    </row>
    <row r="496" spans="2:12">
      <c r="B496" s="116"/>
      <c r="C496" s="116"/>
      <c r="D496" s="117"/>
      <c r="E496" s="117"/>
      <c r="F496" s="117"/>
      <c r="G496" s="117"/>
      <c r="H496" s="117"/>
      <c r="I496" s="117"/>
      <c r="J496" s="117"/>
      <c r="K496" s="117"/>
      <c r="L496" s="117"/>
    </row>
    <row r="497" spans="2:12">
      <c r="B497" s="116"/>
      <c r="C497" s="116"/>
      <c r="D497" s="117"/>
      <c r="E497" s="117"/>
      <c r="F497" s="117"/>
      <c r="G497" s="117"/>
      <c r="H497" s="117"/>
      <c r="I497" s="117"/>
      <c r="J497" s="117"/>
      <c r="K497" s="117"/>
      <c r="L497" s="117"/>
    </row>
    <row r="498" spans="2:12">
      <c r="B498" s="116"/>
      <c r="C498" s="116"/>
      <c r="D498" s="117"/>
      <c r="E498" s="117"/>
      <c r="F498" s="117"/>
      <c r="G498" s="117"/>
      <c r="H498" s="117"/>
      <c r="I498" s="117"/>
      <c r="J498" s="117"/>
      <c r="K498" s="117"/>
      <c r="L498" s="117"/>
    </row>
    <row r="499" spans="2:12">
      <c r="B499" s="116"/>
      <c r="C499" s="116"/>
      <c r="D499" s="117"/>
      <c r="E499" s="117"/>
      <c r="F499" s="117"/>
      <c r="G499" s="117"/>
      <c r="H499" s="117"/>
      <c r="I499" s="117"/>
      <c r="J499" s="117"/>
      <c r="K499" s="117"/>
      <c r="L499" s="117"/>
    </row>
    <row r="500" spans="2:12">
      <c r="B500" s="116"/>
      <c r="C500" s="116"/>
      <c r="D500" s="117"/>
      <c r="E500" s="117"/>
      <c r="F500" s="117"/>
      <c r="G500" s="117"/>
      <c r="H500" s="117"/>
      <c r="I500" s="117"/>
      <c r="J500" s="117"/>
      <c r="K500" s="117"/>
      <c r="L500" s="117"/>
    </row>
    <row r="501" spans="2:12">
      <c r="B501" s="116"/>
      <c r="C501" s="116"/>
      <c r="D501" s="117"/>
      <c r="E501" s="117"/>
      <c r="F501" s="117"/>
      <c r="G501" s="117"/>
      <c r="H501" s="117"/>
      <c r="I501" s="117"/>
      <c r="J501" s="117"/>
      <c r="K501" s="117"/>
      <c r="L501" s="117"/>
    </row>
    <row r="502" spans="2:12">
      <c r="B502" s="116"/>
      <c r="C502" s="116"/>
      <c r="D502" s="117"/>
      <c r="E502" s="117"/>
      <c r="F502" s="117"/>
      <c r="G502" s="117"/>
      <c r="H502" s="117"/>
      <c r="I502" s="117"/>
      <c r="J502" s="117"/>
      <c r="K502" s="117"/>
      <c r="L502" s="117"/>
    </row>
    <row r="503" spans="2:12">
      <c r="B503" s="116"/>
      <c r="C503" s="116"/>
      <c r="D503" s="117"/>
      <c r="E503" s="117"/>
      <c r="F503" s="117"/>
      <c r="G503" s="117"/>
      <c r="H503" s="117"/>
      <c r="I503" s="117"/>
      <c r="J503" s="117"/>
      <c r="K503" s="117"/>
      <c r="L503" s="117"/>
    </row>
    <row r="504" spans="2:12">
      <c r="B504" s="116"/>
      <c r="C504" s="116"/>
      <c r="D504" s="117"/>
      <c r="E504" s="117"/>
      <c r="F504" s="117"/>
      <c r="G504" s="117"/>
      <c r="H504" s="117"/>
      <c r="I504" s="117"/>
      <c r="J504" s="117"/>
      <c r="K504" s="117"/>
      <c r="L504" s="117"/>
    </row>
    <row r="505" spans="2:12">
      <c r="B505" s="116"/>
      <c r="C505" s="116"/>
      <c r="D505" s="117"/>
      <c r="E505" s="117"/>
      <c r="F505" s="117"/>
      <c r="G505" s="117"/>
      <c r="H505" s="117"/>
      <c r="I505" s="117"/>
      <c r="J505" s="117"/>
      <c r="K505" s="117"/>
      <c r="L505" s="117"/>
    </row>
    <row r="506" spans="2:12">
      <c r="D506" s="1"/>
    </row>
    <row r="507" spans="2:12">
      <c r="D507" s="1"/>
    </row>
    <row r="508" spans="2:12">
      <c r="D508" s="1"/>
    </row>
    <row r="509" spans="2:12">
      <c r="D509" s="1"/>
    </row>
    <row r="510" spans="2:12">
      <c r="D510" s="1"/>
    </row>
    <row r="511" spans="2:12">
      <c r="D511" s="1"/>
    </row>
    <row r="512" spans="2:12">
      <c r="D512" s="1"/>
    </row>
    <row r="513" spans="4:5">
      <c r="D513" s="1"/>
    </row>
    <row r="514" spans="4:5">
      <c r="D514" s="1"/>
    </row>
    <row r="515" spans="4:5">
      <c r="E515" s="2"/>
    </row>
  </sheetData>
  <sheetProtection sheet="1" objects="1" scenarios="1"/>
  <mergeCells count="1">
    <mergeCell ref="B6:L6"/>
  </mergeCells>
  <phoneticPr fontId="3" type="noConversion"/>
  <dataValidations count="1">
    <dataValidation allowBlank="1" showInputMessage="1" showErrorMessage="1" sqref="E10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גיליון20">
    <tabColor indexed="43"/>
    <pageSetUpPr fitToPage="1"/>
  </sheetPr>
  <dimension ref="B1:K1099"/>
  <sheetViews>
    <sheetView rightToLeft="1" workbookViewId="0"/>
  </sheetViews>
  <sheetFormatPr defaultColWidth="9.140625" defaultRowHeight="18"/>
  <cols>
    <col min="1" max="1" width="6.28515625" style="1" customWidth="1"/>
    <col min="2" max="2" width="47" style="2" bestFit="1" customWidth="1"/>
    <col min="3" max="3" width="41.42578125" style="2" customWidth="1"/>
    <col min="4" max="4" width="8.5703125" style="2" bestFit="1" customWidth="1"/>
    <col min="5" max="5" width="12.28515625" style="1" bestFit="1" customWidth="1"/>
    <col min="6" max="6" width="11.28515625" style="1" bestFit="1" customWidth="1"/>
    <col min="7" max="7" width="14.28515625" style="1" bestFit="1" customWidth="1"/>
    <col min="8" max="8" width="6.85546875" style="1" bestFit="1" customWidth="1"/>
    <col min="9" max="9" width="9.7109375" style="1" bestFit="1" customWidth="1"/>
    <col min="10" max="10" width="10" style="1" bestFit="1" customWidth="1"/>
    <col min="11" max="11" width="10.42578125" style="1" bestFit="1" customWidth="1"/>
    <col min="12" max="16384" width="9.140625" style="1"/>
  </cols>
  <sheetData>
    <row r="1" spans="2:11">
      <c r="B1" s="46" t="s">
        <v>142</v>
      </c>
      <c r="C1" s="67" t="s" vm="1">
        <v>224</v>
      </c>
    </row>
    <row r="2" spans="2:11">
      <c r="B2" s="46" t="s">
        <v>141</v>
      </c>
      <c r="C2" s="67" t="s">
        <v>225</v>
      </c>
    </row>
    <row r="3" spans="2:11">
      <c r="B3" s="46" t="s">
        <v>143</v>
      </c>
      <c r="C3" s="67" t="s">
        <v>226</v>
      </c>
    </row>
    <row r="4" spans="2:11">
      <c r="B4" s="46" t="s">
        <v>144</v>
      </c>
      <c r="C4" s="67">
        <v>2207</v>
      </c>
    </row>
    <row r="6" spans="2:11" ht="26.25" customHeight="1">
      <c r="B6" s="153" t="s">
        <v>170</v>
      </c>
      <c r="C6" s="154"/>
      <c r="D6" s="154"/>
      <c r="E6" s="154"/>
      <c r="F6" s="154"/>
      <c r="G6" s="154"/>
      <c r="H6" s="154"/>
      <c r="I6" s="154"/>
      <c r="J6" s="154"/>
      <c r="K6" s="155"/>
    </row>
    <row r="7" spans="2:11" ht="26.25" customHeight="1">
      <c r="B7" s="153" t="s">
        <v>97</v>
      </c>
      <c r="C7" s="154"/>
      <c r="D7" s="154"/>
      <c r="E7" s="154"/>
      <c r="F7" s="154"/>
      <c r="G7" s="154"/>
      <c r="H7" s="154"/>
      <c r="I7" s="154"/>
      <c r="J7" s="154"/>
      <c r="K7" s="155"/>
    </row>
    <row r="8" spans="2:11" s="3" customFormat="1" ht="63">
      <c r="B8" s="21" t="s">
        <v>112</v>
      </c>
      <c r="C8" s="29" t="s">
        <v>44</v>
      </c>
      <c r="D8" s="29" t="s">
        <v>63</v>
      </c>
      <c r="E8" s="29" t="s">
        <v>99</v>
      </c>
      <c r="F8" s="29" t="s">
        <v>100</v>
      </c>
      <c r="G8" s="29" t="s">
        <v>201</v>
      </c>
      <c r="H8" s="29" t="s">
        <v>200</v>
      </c>
      <c r="I8" s="29" t="s">
        <v>107</v>
      </c>
      <c r="J8" s="29" t="s">
        <v>145</v>
      </c>
      <c r="K8" s="30" t="s">
        <v>147</v>
      </c>
    </row>
    <row r="9" spans="2:11" s="3" customFormat="1" ht="22.5" customHeight="1">
      <c r="B9" s="14"/>
      <c r="C9" s="15"/>
      <c r="D9" s="15"/>
      <c r="E9" s="15"/>
      <c r="F9" s="15" t="s">
        <v>21</v>
      </c>
      <c r="G9" s="15" t="s">
        <v>208</v>
      </c>
      <c r="H9" s="15"/>
      <c r="I9" s="15" t="s">
        <v>204</v>
      </c>
      <c r="J9" s="31" t="s">
        <v>19</v>
      </c>
      <c r="K9" s="16" t="s">
        <v>19</v>
      </c>
    </row>
    <row r="10" spans="2:11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9" t="s">
        <v>8</v>
      </c>
    </row>
    <row r="11" spans="2:11" s="4" customFormat="1" ht="18" customHeight="1">
      <c r="B11" s="84" t="s">
        <v>48</v>
      </c>
      <c r="C11" s="85"/>
      <c r="D11" s="85"/>
      <c r="E11" s="85"/>
      <c r="F11" s="85"/>
      <c r="G11" s="87"/>
      <c r="H11" s="89"/>
      <c r="I11" s="87">
        <v>-6465.0271617900007</v>
      </c>
      <c r="J11" s="90">
        <f>IFERROR(I11/$I$11,0)</f>
        <v>1</v>
      </c>
      <c r="K11" s="90">
        <f>I11/'סכום נכסי הקרן'!$C$42</f>
        <v>-2.0393195017609144E-3</v>
      </c>
    </row>
    <row r="12" spans="2:11" ht="19.5" customHeight="1">
      <c r="B12" s="70" t="s">
        <v>32</v>
      </c>
      <c r="C12" s="71"/>
      <c r="D12" s="71"/>
      <c r="E12" s="71"/>
      <c r="F12" s="71"/>
      <c r="G12" s="79"/>
      <c r="H12" s="81"/>
      <c r="I12" s="79">
        <v>-6551.5301218040022</v>
      </c>
      <c r="J12" s="80">
        <f t="shared" ref="J12:J75" si="0">IFERROR(I12/$I$11,0)</f>
        <v>1.0133801386829828</v>
      </c>
      <c r="K12" s="80">
        <f>I12/'סכום נכסי הקרן'!$C$42</f>
        <v>-2.066605879513387E-3</v>
      </c>
    </row>
    <row r="13" spans="2:11">
      <c r="B13" s="86" t="s">
        <v>187</v>
      </c>
      <c r="C13" s="71"/>
      <c r="D13" s="71"/>
      <c r="E13" s="71"/>
      <c r="F13" s="71"/>
      <c r="G13" s="79"/>
      <c r="H13" s="81"/>
      <c r="I13" s="79">
        <v>16.306167265999999</v>
      </c>
      <c r="J13" s="80">
        <f t="shared" si="0"/>
        <v>-2.5222117182080389E-3</v>
      </c>
      <c r="K13" s="80">
        <f>I13/'סכום נכסי הקרן'!$C$42</f>
        <v>5.143595544511558E-6</v>
      </c>
    </row>
    <row r="14" spans="2:11">
      <c r="B14" s="75" t="s">
        <v>1855</v>
      </c>
      <c r="C14" s="69" t="s">
        <v>1856</v>
      </c>
      <c r="D14" s="82" t="s">
        <v>471</v>
      </c>
      <c r="E14" s="82" t="s">
        <v>129</v>
      </c>
      <c r="F14" s="94">
        <v>44952</v>
      </c>
      <c r="G14" s="76">
        <v>46728.666959000009</v>
      </c>
      <c r="H14" s="78">
        <v>-35.132581999999999</v>
      </c>
      <c r="I14" s="76">
        <v>-16.416987230000004</v>
      </c>
      <c r="J14" s="77">
        <f t="shared" si="0"/>
        <v>2.5393531719446884E-3</v>
      </c>
      <c r="K14" s="77">
        <f>I14/'סכום נכסי הקרן'!$C$42</f>
        <v>-5.1785524454052392E-6</v>
      </c>
    </row>
    <row r="15" spans="2:11">
      <c r="B15" s="75" t="s">
        <v>641</v>
      </c>
      <c r="C15" s="69" t="s">
        <v>1857</v>
      </c>
      <c r="D15" s="82" t="s">
        <v>471</v>
      </c>
      <c r="E15" s="82" t="s">
        <v>129</v>
      </c>
      <c r="F15" s="94">
        <v>44952</v>
      </c>
      <c r="G15" s="76">
        <v>77774.168533999997</v>
      </c>
      <c r="H15" s="78">
        <v>-6.1673660000000003</v>
      </c>
      <c r="I15" s="76">
        <v>-4.7966178260000003</v>
      </c>
      <c r="J15" s="77">
        <f t="shared" si="0"/>
        <v>7.4193312819306691E-4</v>
      </c>
      <c r="K15" s="77">
        <f>I15/'סכום נכסי הקרן'!$C$42</f>
        <v>-1.513038697326602E-6</v>
      </c>
    </row>
    <row r="16" spans="2:11" s="6" customFormat="1">
      <c r="B16" s="75" t="s">
        <v>654</v>
      </c>
      <c r="C16" s="69" t="s">
        <v>1858</v>
      </c>
      <c r="D16" s="82" t="s">
        <v>471</v>
      </c>
      <c r="E16" s="82" t="s">
        <v>129</v>
      </c>
      <c r="F16" s="94">
        <v>44882</v>
      </c>
      <c r="G16" s="76">
        <v>21023.021200000003</v>
      </c>
      <c r="H16" s="78">
        <v>1.585175</v>
      </c>
      <c r="I16" s="76">
        <v>0.33325172300000011</v>
      </c>
      <c r="J16" s="77">
        <f t="shared" si="0"/>
        <v>-5.1546840355073035E-5</v>
      </c>
      <c r="K16" s="77">
        <f>I16/'סכום נכסי הקרן'!$C$42</f>
        <v>1.0512047679025693E-7</v>
      </c>
    </row>
    <row r="17" spans="2:11" s="6" customFormat="1">
      <c r="B17" s="75" t="s">
        <v>654</v>
      </c>
      <c r="C17" s="69" t="s">
        <v>1859</v>
      </c>
      <c r="D17" s="82" t="s">
        <v>471</v>
      </c>
      <c r="E17" s="82" t="s">
        <v>129</v>
      </c>
      <c r="F17" s="94">
        <v>44965</v>
      </c>
      <c r="G17" s="76">
        <v>21855.988800000003</v>
      </c>
      <c r="H17" s="78">
        <v>2.1349860000000001</v>
      </c>
      <c r="I17" s="76">
        <v>0.46662236400000007</v>
      </c>
      <c r="J17" s="77">
        <f t="shared" si="0"/>
        <v>-7.2176396528982916E-5</v>
      </c>
      <c r="K17" s="77">
        <f>I17/'סכום נכסי הקרן'!$C$42</f>
        <v>1.4719073300838364E-7</v>
      </c>
    </row>
    <row r="18" spans="2:11" s="6" customFormat="1">
      <c r="B18" s="75" t="s">
        <v>772</v>
      </c>
      <c r="C18" s="69" t="s">
        <v>1860</v>
      </c>
      <c r="D18" s="82" t="s">
        <v>471</v>
      </c>
      <c r="E18" s="82" t="s">
        <v>129</v>
      </c>
      <c r="F18" s="94">
        <v>44965</v>
      </c>
      <c r="G18" s="76">
        <v>18691.098000000005</v>
      </c>
      <c r="H18" s="78">
        <v>19.151985</v>
      </c>
      <c r="I18" s="76">
        <v>3.5797162950000003</v>
      </c>
      <c r="J18" s="77">
        <f t="shared" si="0"/>
        <v>-5.5370475721386889E-4</v>
      </c>
      <c r="K18" s="77">
        <f>I18/'סכום נכסי הקרן'!$C$42</f>
        <v>1.1291809096040351E-6</v>
      </c>
    </row>
    <row r="19" spans="2:11">
      <c r="B19" s="75" t="s">
        <v>772</v>
      </c>
      <c r="C19" s="69" t="s">
        <v>1861</v>
      </c>
      <c r="D19" s="82" t="s">
        <v>471</v>
      </c>
      <c r="E19" s="82" t="s">
        <v>129</v>
      </c>
      <c r="F19" s="94">
        <v>44952</v>
      </c>
      <c r="G19" s="76">
        <v>53813.324385000014</v>
      </c>
      <c r="H19" s="78">
        <v>31.591823000000002</v>
      </c>
      <c r="I19" s="76">
        <v>17.000610173000005</v>
      </c>
      <c r="J19" s="77">
        <f t="shared" si="0"/>
        <v>-2.6296270297947164E-3</v>
      </c>
      <c r="K19" s="77">
        <f>I19/'סכום נכסי הקרן'!$C$42</f>
        <v>5.3626496842179944E-6</v>
      </c>
    </row>
    <row r="20" spans="2:11">
      <c r="B20" s="75" t="s">
        <v>669</v>
      </c>
      <c r="C20" s="69" t="s">
        <v>1862</v>
      </c>
      <c r="D20" s="82" t="s">
        <v>471</v>
      </c>
      <c r="E20" s="82" t="s">
        <v>129</v>
      </c>
      <c r="F20" s="94">
        <v>45091</v>
      </c>
      <c r="G20" s="76">
        <v>45791.501000000004</v>
      </c>
      <c r="H20" s="78">
        <v>14.614584000000001</v>
      </c>
      <c r="I20" s="76">
        <v>6.6922375290000007</v>
      </c>
      <c r="J20" s="77">
        <f t="shared" si="0"/>
        <v>-1.0351445340481898E-3</v>
      </c>
      <c r="K20" s="77">
        <f>I20/'סכום נכסי הקרן'!$C$42</f>
        <v>2.1109904354256882E-6</v>
      </c>
    </row>
    <row r="21" spans="2:11">
      <c r="B21" s="75" t="s">
        <v>689</v>
      </c>
      <c r="C21" s="69" t="s">
        <v>1863</v>
      </c>
      <c r="D21" s="82" t="s">
        <v>471</v>
      </c>
      <c r="E21" s="82" t="s">
        <v>129</v>
      </c>
      <c r="F21" s="94">
        <v>44917</v>
      </c>
      <c r="G21" s="76">
        <v>74029.903949</v>
      </c>
      <c r="H21" s="78">
        <v>4.195055</v>
      </c>
      <c r="I21" s="76">
        <v>3.1055949060000003</v>
      </c>
      <c r="J21" s="77">
        <f t="shared" si="0"/>
        <v>-4.8036842356283938E-4</v>
      </c>
      <c r="K21" s="77">
        <f>I21/'סכום נכסי הקרן'!$C$42</f>
        <v>9.7962469420184553E-7</v>
      </c>
    </row>
    <row r="22" spans="2:11">
      <c r="B22" s="75" t="s">
        <v>689</v>
      </c>
      <c r="C22" s="69" t="s">
        <v>1864</v>
      </c>
      <c r="D22" s="82" t="s">
        <v>471</v>
      </c>
      <c r="E22" s="82" t="s">
        <v>129</v>
      </c>
      <c r="F22" s="94">
        <v>45043</v>
      </c>
      <c r="G22" s="76">
        <v>61010.292000000009</v>
      </c>
      <c r="H22" s="78">
        <v>10.394539999999999</v>
      </c>
      <c r="I22" s="76">
        <v>6.3417393320000013</v>
      </c>
      <c r="J22" s="77">
        <f t="shared" si="0"/>
        <v>-9.8093003684212449E-4</v>
      </c>
      <c r="K22" s="77">
        <f>I22/'סכום נכסי הקרן'!$C$42</f>
        <v>2.000429753995197E-6</v>
      </c>
    </row>
    <row r="23" spans="2:11">
      <c r="B23" s="72"/>
      <c r="C23" s="69"/>
      <c r="D23" s="69"/>
      <c r="E23" s="69"/>
      <c r="F23" s="69"/>
      <c r="G23" s="76"/>
      <c r="H23" s="78"/>
      <c r="I23" s="69"/>
      <c r="J23" s="77"/>
      <c r="K23" s="69"/>
    </row>
    <row r="24" spans="2:11">
      <c r="B24" s="86" t="s">
        <v>1844</v>
      </c>
      <c r="C24" s="71"/>
      <c r="D24" s="71"/>
      <c r="E24" s="71"/>
      <c r="F24" s="71"/>
      <c r="G24" s="79"/>
      <c r="H24" s="81"/>
      <c r="I24" s="79">
        <v>-6932.6430992860014</v>
      </c>
      <c r="J24" s="80">
        <f t="shared" si="0"/>
        <v>1.0723300808788141</v>
      </c>
      <c r="K24" s="80">
        <f>I24/'סכום נכסי הקרן'!$C$42</f>
        <v>-2.1868236462610244E-3</v>
      </c>
    </row>
    <row r="25" spans="2:11">
      <c r="B25" s="75" t="s">
        <v>1865</v>
      </c>
      <c r="C25" s="69" t="s">
        <v>1866</v>
      </c>
      <c r="D25" s="82" t="s">
        <v>471</v>
      </c>
      <c r="E25" s="82" t="s">
        <v>128</v>
      </c>
      <c r="F25" s="94">
        <v>44951</v>
      </c>
      <c r="G25" s="76">
        <v>614615.42656500009</v>
      </c>
      <c r="H25" s="78">
        <v>-15.408134</v>
      </c>
      <c r="I25" s="76">
        <v>-94.700768407000012</v>
      </c>
      <c r="J25" s="77">
        <f t="shared" si="0"/>
        <v>1.4648162496007177E-2</v>
      </c>
      <c r="K25" s="77">
        <f>I25/'סכום נכסי הקרן'!$C$42</f>
        <v>-2.9872283443070269E-5</v>
      </c>
    </row>
    <row r="26" spans="2:11">
      <c r="B26" s="75" t="s">
        <v>1867</v>
      </c>
      <c r="C26" s="69" t="s">
        <v>1868</v>
      </c>
      <c r="D26" s="82" t="s">
        <v>471</v>
      </c>
      <c r="E26" s="82" t="s">
        <v>128</v>
      </c>
      <c r="F26" s="94">
        <v>44964</v>
      </c>
      <c r="G26" s="76">
        <v>544726.30411800009</v>
      </c>
      <c r="H26" s="78">
        <v>-11.543341</v>
      </c>
      <c r="I26" s="76">
        <v>-62.879617477000018</v>
      </c>
      <c r="J26" s="77">
        <f t="shared" si="0"/>
        <v>9.7261180662372125E-3</v>
      </c>
      <c r="K26" s="77">
        <f>I26/'סכום נכסי הקרן'!$C$42</f>
        <v>-1.9834662248906701E-5</v>
      </c>
    </row>
    <row r="27" spans="2:11">
      <c r="B27" s="75" t="s">
        <v>1869</v>
      </c>
      <c r="C27" s="69" t="s">
        <v>1870</v>
      </c>
      <c r="D27" s="82" t="s">
        <v>471</v>
      </c>
      <c r="E27" s="82" t="s">
        <v>128</v>
      </c>
      <c r="F27" s="94">
        <v>45035</v>
      </c>
      <c r="G27" s="76">
        <v>95875.817280000017</v>
      </c>
      <c r="H27" s="78">
        <v>-5.4511339999999997</v>
      </c>
      <c r="I27" s="76">
        <v>-5.2263191290000011</v>
      </c>
      <c r="J27" s="77">
        <f t="shared" si="0"/>
        <v>8.083986344077427E-4</v>
      </c>
      <c r="K27" s="77">
        <f>I27/'סכום נכסי הקרן'!$C$42</f>
        <v>-1.6485831003446015E-6</v>
      </c>
    </row>
    <row r="28" spans="2:11">
      <c r="B28" s="75" t="s">
        <v>1871</v>
      </c>
      <c r="C28" s="69" t="s">
        <v>1872</v>
      </c>
      <c r="D28" s="82" t="s">
        <v>471</v>
      </c>
      <c r="E28" s="82" t="s">
        <v>128</v>
      </c>
      <c r="F28" s="94">
        <v>45105</v>
      </c>
      <c r="G28" s="76">
        <v>567788.468352</v>
      </c>
      <c r="H28" s="78">
        <v>4.6741729999999997</v>
      </c>
      <c r="I28" s="76">
        <v>26.539412556000002</v>
      </c>
      <c r="J28" s="77">
        <f t="shared" si="0"/>
        <v>-4.1050736357079618E-3</v>
      </c>
      <c r="K28" s="77">
        <f>I28/'סכום נכסי הקרן'!$C$42</f>
        <v>8.3715567214638256E-6</v>
      </c>
    </row>
    <row r="29" spans="2:11">
      <c r="B29" s="75" t="s">
        <v>1873</v>
      </c>
      <c r="C29" s="69" t="s">
        <v>1874</v>
      </c>
      <c r="D29" s="82" t="s">
        <v>471</v>
      </c>
      <c r="E29" s="82" t="s">
        <v>128</v>
      </c>
      <c r="F29" s="94">
        <v>45173</v>
      </c>
      <c r="G29" s="76">
        <v>141947.117088</v>
      </c>
      <c r="H29" s="78">
        <v>0.29394199999999998</v>
      </c>
      <c r="I29" s="76">
        <v>0.41724275400000005</v>
      </c>
      <c r="J29" s="77">
        <f t="shared" si="0"/>
        <v>-6.45384378995364E-5</v>
      </c>
      <c r="K29" s="77">
        <f>I29/'סכום נכסי הקרן'!$C$42</f>
        <v>1.316144950217103E-7</v>
      </c>
    </row>
    <row r="30" spans="2:11">
      <c r="B30" s="75" t="s">
        <v>1875</v>
      </c>
      <c r="C30" s="69" t="s">
        <v>1876</v>
      </c>
      <c r="D30" s="82" t="s">
        <v>471</v>
      </c>
      <c r="E30" s="82" t="s">
        <v>128</v>
      </c>
      <c r="F30" s="94">
        <v>45176</v>
      </c>
      <c r="G30" s="76">
        <v>304172.39376000006</v>
      </c>
      <c r="H30" s="78">
        <v>-0.59739699999999996</v>
      </c>
      <c r="I30" s="76">
        <v>-1.8171153810000003</v>
      </c>
      <c r="J30" s="77">
        <f t="shared" si="0"/>
        <v>2.8106848363138005E-4</v>
      </c>
      <c r="K30" s="77">
        <f>I30/'סכום נכסי הקרן'!$C$42</f>
        <v>-5.7318843999984168E-7</v>
      </c>
    </row>
    <row r="31" spans="2:11">
      <c r="B31" s="75" t="s">
        <v>1877</v>
      </c>
      <c r="C31" s="69" t="s">
        <v>1878</v>
      </c>
      <c r="D31" s="82" t="s">
        <v>471</v>
      </c>
      <c r="E31" s="82" t="s">
        <v>128</v>
      </c>
      <c r="F31" s="94">
        <v>44951</v>
      </c>
      <c r="G31" s="76">
        <v>67467.332800000018</v>
      </c>
      <c r="H31" s="78">
        <v>-15.460433999999999</v>
      </c>
      <c r="I31" s="76">
        <v>-10.430742285000003</v>
      </c>
      <c r="J31" s="77">
        <f t="shared" si="0"/>
        <v>1.6134104349396108E-3</v>
      </c>
      <c r="K31" s="77">
        <f>I31/'סכום נכסי הקרן'!$C$42</f>
        <v>-3.2902593643169073E-6</v>
      </c>
    </row>
    <row r="32" spans="2:11">
      <c r="B32" s="75" t="s">
        <v>1877</v>
      </c>
      <c r="C32" s="69" t="s">
        <v>1879</v>
      </c>
      <c r="D32" s="82" t="s">
        <v>471</v>
      </c>
      <c r="E32" s="82" t="s">
        <v>128</v>
      </c>
      <c r="F32" s="94">
        <v>44951</v>
      </c>
      <c r="G32" s="76">
        <v>23961.090000000004</v>
      </c>
      <c r="H32" s="78">
        <v>-15.460433999999999</v>
      </c>
      <c r="I32" s="76">
        <v>-3.7044884420000002</v>
      </c>
      <c r="J32" s="77">
        <f t="shared" si="0"/>
        <v>5.7300431216971435E-4</v>
      </c>
      <c r="K32" s="77">
        <f>I32/'סכום נכסי הקרן'!$C$42</f>
        <v>-1.1685388684007974E-6</v>
      </c>
    </row>
    <row r="33" spans="2:11">
      <c r="B33" s="75" t="s">
        <v>1880</v>
      </c>
      <c r="C33" s="69" t="s">
        <v>1881</v>
      </c>
      <c r="D33" s="82" t="s">
        <v>471</v>
      </c>
      <c r="E33" s="82" t="s">
        <v>128</v>
      </c>
      <c r="F33" s="94">
        <v>44951</v>
      </c>
      <c r="G33" s="76">
        <v>77105.523199999996</v>
      </c>
      <c r="H33" s="78">
        <v>-15.460433999999999</v>
      </c>
      <c r="I33" s="76">
        <v>-11.920848329000002</v>
      </c>
      <c r="J33" s="77">
        <f t="shared" si="0"/>
        <v>1.8438976404392127E-3</v>
      </c>
      <c r="K33" s="77">
        <f>I33/'סכום נכסי הקרן'!$C$42</f>
        <v>-3.7602964173986207E-6</v>
      </c>
    </row>
    <row r="34" spans="2:11">
      <c r="B34" s="75" t="s">
        <v>1865</v>
      </c>
      <c r="C34" s="69" t="s">
        <v>1882</v>
      </c>
      <c r="D34" s="82" t="s">
        <v>471</v>
      </c>
      <c r="E34" s="82" t="s">
        <v>128</v>
      </c>
      <c r="F34" s="94">
        <v>44951</v>
      </c>
      <c r="G34" s="76">
        <v>144638.37240000002</v>
      </c>
      <c r="H34" s="78">
        <v>-15.408134</v>
      </c>
      <c r="I34" s="76">
        <v>-22.286074214000003</v>
      </c>
      <c r="J34" s="77">
        <f t="shared" si="0"/>
        <v>3.4471741040341675E-3</v>
      </c>
      <c r="K34" s="77">
        <f>I34/'סכום נכסי הקרן'!$C$42</f>
        <v>-7.0298893763220849E-6</v>
      </c>
    </row>
    <row r="35" spans="2:11">
      <c r="B35" s="75" t="s">
        <v>1883</v>
      </c>
      <c r="C35" s="69" t="s">
        <v>1884</v>
      </c>
      <c r="D35" s="82" t="s">
        <v>471</v>
      </c>
      <c r="E35" s="82" t="s">
        <v>128</v>
      </c>
      <c r="F35" s="94">
        <v>44950</v>
      </c>
      <c r="G35" s="76">
        <v>72361.044000000009</v>
      </c>
      <c r="H35" s="78">
        <v>-14.7034</v>
      </c>
      <c r="I35" s="76">
        <v>-10.639533700000001</v>
      </c>
      <c r="J35" s="77">
        <f t="shared" si="0"/>
        <v>1.6457059550936499E-3</v>
      </c>
      <c r="K35" s="77">
        <f>I35/'סכום נכסי הקרן'!$C$42</f>
        <v>-3.3561202483865516E-6</v>
      </c>
    </row>
    <row r="36" spans="2:11">
      <c r="B36" s="75" t="s">
        <v>1885</v>
      </c>
      <c r="C36" s="69" t="s">
        <v>1886</v>
      </c>
      <c r="D36" s="82" t="s">
        <v>471</v>
      </c>
      <c r="E36" s="82" t="s">
        <v>128</v>
      </c>
      <c r="F36" s="94">
        <v>44950</v>
      </c>
      <c r="G36" s="76">
        <v>116559.79046400002</v>
      </c>
      <c r="H36" s="78">
        <v>-14.572735</v>
      </c>
      <c r="I36" s="76">
        <v>-16.985949096999999</v>
      </c>
      <c r="J36" s="77">
        <f t="shared" si="0"/>
        <v>2.6273592781467948E-3</v>
      </c>
      <c r="K36" s="77">
        <f>I36/'סכום נכסי הקרן'!$C$42</f>
        <v>-5.3580250140572379E-6</v>
      </c>
    </row>
    <row r="37" spans="2:11">
      <c r="B37" s="75" t="s">
        <v>1887</v>
      </c>
      <c r="C37" s="69" t="s">
        <v>1888</v>
      </c>
      <c r="D37" s="82" t="s">
        <v>471</v>
      </c>
      <c r="E37" s="82" t="s">
        <v>128</v>
      </c>
      <c r="F37" s="94">
        <v>44950</v>
      </c>
      <c r="G37" s="76">
        <v>67997.287680000009</v>
      </c>
      <c r="H37" s="78">
        <v>-14.565866</v>
      </c>
      <c r="I37" s="76">
        <v>-9.9043937300000024</v>
      </c>
      <c r="J37" s="77">
        <f t="shared" si="0"/>
        <v>1.531995687278401E-3</v>
      </c>
      <c r="K37" s="77">
        <f>I37/'סכום נכסי הקרן'!$C$42</f>
        <v>-3.1242286816804583E-6</v>
      </c>
    </row>
    <row r="38" spans="2:11">
      <c r="B38" s="75" t="s">
        <v>1889</v>
      </c>
      <c r="C38" s="69" t="s">
        <v>1890</v>
      </c>
      <c r="D38" s="82" t="s">
        <v>471</v>
      </c>
      <c r="E38" s="82" t="s">
        <v>128</v>
      </c>
      <c r="F38" s="94">
        <v>44952</v>
      </c>
      <c r="G38" s="76">
        <v>91398.231603000022</v>
      </c>
      <c r="H38" s="78">
        <v>-14.445479000000001</v>
      </c>
      <c r="I38" s="76">
        <v>-13.202912193000001</v>
      </c>
      <c r="J38" s="77">
        <f t="shared" si="0"/>
        <v>2.0422052162491536E-3</v>
      </c>
      <c r="K38" s="77">
        <f>I38/'סכום נכסי הקרן'!$C$42</f>
        <v>-4.1647089240947651E-6</v>
      </c>
    </row>
    <row r="39" spans="2:11">
      <c r="B39" s="75" t="s">
        <v>1891</v>
      </c>
      <c r="C39" s="69" t="s">
        <v>1892</v>
      </c>
      <c r="D39" s="82" t="s">
        <v>471</v>
      </c>
      <c r="E39" s="82" t="s">
        <v>128</v>
      </c>
      <c r="F39" s="94">
        <v>44952</v>
      </c>
      <c r="G39" s="76">
        <v>184785.36640000006</v>
      </c>
      <c r="H39" s="78">
        <v>-14.418067000000001</v>
      </c>
      <c r="I39" s="76">
        <v>-26.642477444000004</v>
      </c>
      <c r="J39" s="77">
        <f t="shared" si="0"/>
        <v>4.1210155467658362E-3</v>
      </c>
      <c r="K39" s="77">
        <f>I39/'סכום נכסי הקרן'!$C$42</f>
        <v>-8.4040673715794875E-6</v>
      </c>
    </row>
    <row r="40" spans="2:11">
      <c r="B40" s="75" t="s">
        <v>1893</v>
      </c>
      <c r="C40" s="69" t="s">
        <v>1894</v>
      </c>
      <c r="D40" s="82" t="s">
        <v>471</v>
      </c>
      <c r="E40" s="82" t="s">
        <v>128</v>
      </c>
      <c r="F40" s="94">
        <v>44952</v>
      </c>
      <c r="G40" s="76">
        <v>93401.577523000014</v>
      </c>
      <c r="H40" s="78">
        <v>-14.37355</v>
      </c>
      <c r="I40" s="76">
        <v>-13.425122525000003</v>
      </c>
      <c r="J40" s="77">
        <f t="shared" si="0"/>
        <v>2.0765763528954656E-3</v>
      </c>
      <c r="K40" s="77">
        <f>I40/'סכום נכסי הקרן'!$C$42</f>
        <v>-4.2348026533552777E-6</v>
      </c>
    </row>
    <row r="41" spans="2:11">
      <c r="B41" s="75" t="s">
        <v>1895</v>
      </c>
      <c r="C41" s="69" t="s">
        <v>1896</v>
      </c>
      <c r="D41" s="82" t="s">
        <v>471</v>
      </c>
      <c r="E41" s="82" t="s">
        <v>128</v>
      </c>
      <c r="F41" s="94">
        <v>44959</v>
      </c>
      <c r="G41" s="76">
        <v>121809.95445800001</v>
      </c>
      <c r="H41" s="78">
        <v>-13.245649</v>
      </c>
      <c r="I41" s="76">
        <v>-16.134518992</v>
      </c>
      <c r="J41" s="77">
        <f t="shared" si="0"/>
        <v>2.4956614393454096E-3</v>
      </c>
      <c r="K41" s="77">
        <f>I41/'סכום נכסי הקרן'!$C$42</f>
        <v>-5.0894510430498069E-6</v>
      </c>
    </row>
    <row r="42" spans="2:11">
      <c r="B42" s="75" t="s">
        <v>1897</v>
      </c>
      <c r="C42" s="69" t="s">
        <v>1898</v>
      </c>
      <c r="D42" s="82" t="s">
        <v>471</v>
      </c>
      <c r="E42" s="82" t="s">
        <v>128</v>
      </c>
      <c r="F42" s="94">
        <v>44959</v>
      </c>
      <c r="G42" s="76">
        <v>98324.101280000017</v>
      </c>
      <c r="H42" s="78">
        <v>-13.141683</v>
      </c>
      <c r="I42" s="76">
        <v>-12.921441823000002</v>
      </c>
      <c r="J42" s="77">
        <f t="shared" si="0"/>
        <v>1.9986678322666761E-3</v>
      </c>
      <c r="K42" s="77">
        <f>I42/'סכום נכסי הקרן'!$C$42</f>
        <v>-4.0759222878836445E-6</v>
      </c>
    </row>
    <row r="43" spans="2:11">
      <c r="B43" s="75" t="s">
        <v>1897</v>
      </c>
      <c r="C43" s="69" t="s">
        <v>1899</v>
      </c>
      <c r="D43" s="82" t="s">
        <v>471</v>
      </c>
      <c r="E43" s="82" t="s">
        <v>128</v>
      </c>
      <c r="F43" s="94">
        <v>44959</v>
      </c>
      <c r="G43" s="76">
        <v>65183.816800000008</v>
      </c>
      <c r="H43" s="78">
        <v>-13.141683</v>
      </c>
      <c r="I43" s="76">
        <v>-8.5662506510000025</v>
      </c>
      <c r="J43" s="77">
        <f t="shared" si="0"/>
        <v>1.325013868716404E-3</v>
      </c>
      <c r="K43" s="77">
        <f>I43/'סכום נכסי הקרן'!$C$42</f>
        <v>-2.7021266225770388E-6</v>
      </c>
    </row>
    <row r="44" spans="2:11">
      <c r="B44" s="75" t="s">
        <v>1900</v>
      </c>
      <c r="C44" s="69" t="s">
        <v>1901</v>
      </c>
      <c r="D44" s="82" t="s">
        <v>471</v>
      </c>
      <c r="E44" s="82" t="s">
        <v>128</v>
      </c>
      <c r="F44" s="94">
        <v>44958</v>
      </c>
      <c r="G44" s="76">
        <v>49102.13700000001</v>
      </c>
      <c r="H44" s="78">
        <v>-12.652526</v>
      </c>
      <c r="I44" s="76">
        <v>-6.2126607910000011</v>
      </c>
      <c r="J44" s="77">
        <f t="shared" si="0"/>
        <v>9.6096437579078545E-4</v>
      </c>
      <c r="K44" s="77">
        <f>I44/'סכום נכסי הקרן'!$C$42</f>
        <v>-1.9597133920476527E-6</v>
      </c>
    </row>
    <row r="45" spans="2:11">
      <c r="B45" s="75" t="s">
        <v>1900</v>
      </c>
      <c r="C45" s="69" t="s">
        <v>1902</v>
      </c>
      <c r="D45" s="82" t="s">
        <v>471</v>
      </c>
      <c r="E45" s="82" t="s">
        <v>128</v>
      </c>
      <c r="F45" s="94">
        <v>44958</v>
      </c>
      <c r="G45" s="76">
        <v>142207.27718400004</v>
      </c>
      <c r="H45" s="78">
        <v>-12.652526</v>
      </c>
      <c r="I45" s="76">
        <v>-17.992813128000005</v>
      </c>
      <c r="J45" s="77">
        <f t="shared" si="0"/>
        <v>2.7830993865489428E-3</v>
      </c>
      <c r="K45" s="77">
        <f>I45/'סכום נכסי הקרן'!$C$42</f>
        <v>-5.6756288543280967E-6</v>
      </c>
    </row>
    <row r="46" spans="2:11">
      <c r="B46" s="75" t="s">
        <v>1903</v>
      </c>
      <c r="C46" s="69" t="s">
        <v>1904</v>
      </c>
      <c r="D46" s="82" t="s">
        <v>471</v>
      </c>
      <c r="E46" s="82" t="s">
        <v>128</v>
      </c>
      <c r="F46" s="94">
        <v>44958</v>
      </c>
      <c r="G46" s="76">
        <v>88918.85808000002</v>
      </c>
      <c r="H46" s="78">
        <v>-12.602724</v>
      </c>
      <c r="I46" s="76">
        <v>-11.206198361000002</v>
      </c>
      <c r="J46" s="77">
        <f t="shared" si="0"/>
        <v>1.7333567331675823E-3</v>
      </c>
      <c r="K46" s="77">
        <f>I46/'סכום נכסי הקרן'!$C$42</f>
        <v>-3.5348681894572402E-6</v>
      </c>
    </row>
    <row r="47" spans="2:11">
      <c r="B47" s="75" t="s">
        <v>1905</v>
      </c>
      <c r="C47" s="69" t="s">
        <v>1906</v>
      </c>
      <c r="D47" s="82" t="s">
        <v>471</v>
      </c>
      <c r="E47" s="82" t="s">
        <v>128</v>
      </c>
      <c r="F47" s="94">
        <v>44958</v>
      </c>
      <c r="G47" s="76">
        <v>73117.525373000011</v>
      </c>
      <c r="H47" s="78">
        <v>-12.592769000000001</v>
      </c>
      <c r="I47" s="76">
        <v>-9.207521035000001</v>
      </c>
      <c r="J47" s="77">
        <f t="shared" si="0"/>
        <v>1.4242045399930963E-3</v>
      </c>
      <c r="K47" s="77">
        <f>I47/'סכום נכסי הקרן'!$C$42</f>
        <v>-2.9044080929043536E-6</v>
      </c>
    </row>
    <row r="48" spans="2:11">
      <c r="B48" s="75" t="s">
        <v>1907</v>
      </c>
      <c r="C48" s="69" t="s">
        <v>1908</v>
      </c>
      <c r="D48" s="82" t="s">
        <v>471</v>
      </c>
      <c r="E48" s="82" t="s">
        <v>128</v>
      </c>
      <c r="F48" s="94">
        <v>44963</v>
      </c>
      <c r="G48" s="76">
        <v>88958.167920000007</v>
      </c>
      <c r="H48" s="78">
        <v>-12.527127</v>
      </c>
      <c r="I48" s="76">
        <v>-11.143902852000002</v>
      </c>
      <c r="J48" s="77">
        <f t="shared" si="0"/>
        <v>1.7237209640608129E-3</v>
      </c>
      <c r="K48" s="77">
        <f>I48/'סכום נכסי הקרן'!$C$42</f>
        <v>-3.5152177776033401E-6</v>
      </c>
    </row>
    <row r="49" spans="2:11">
      <c r="B49" s="75" t="s">
        <v>1909</v>
      </c>
      <c r="C49" s="69" t="s">
        <v>1910</v>
      </c>
      <c r="D49" s="82" t="s">
        <v>471</v>
      </c>
      <c r="E49" s="82" t="s">
        <v>128</v>
      </c>
      <c r="F49" s="94">
        <v>44963</v>
      </c>
      <c r="G49" s="76">
        <v>79132.163840000008</v>
      </c>
      <c r="H49" s="78">
        <v>-12.444314</v>
      </c>
      <c r="I49" s="76">
        <v>-9.8474546270000012</v>
      </c>
      <c r="J49" s="77">
        <f t="shared" si="0"/>
        <v>1.5231884384339527E-3</v>
      </c>
      <c r="K49" s="77">
        <f>I49/'סכום נכסי הקרן'!$C$42</f>
        <v>-3.1062678873551138E-6</v>
      </c>
    </row>
    <row r="50" spans="2:11">
      <c r="B50" s="75" t="s">
        <v>1911</v>
      </c>
      <c r="C50" s="69" t="s">
        <v>1912</v>
      </c>
      <c r="D50" s="82" t="s">
        <v>471</v>
      </c>
      <c r="E50" s="82" t="s">
        <v>128</v>
      </c>
      <c r="F50" s="94">
        <v>44963</v>
      </c>
      <c r="G50" s="76">
        <v>122763.17440000002</v>
      </c>
      <c r="H50" s="78">
        <v>-12.345098</v>
      </c>
      <c r="I50" s="76">
        <v>-15.155234226000003</v>
      </c>
      <c r="J50" s="77">
        <f t="shared" si="0"/>
        <v>2.3441872472820214E-3</v>
      </c>
      <c r="K50" s="77">
        <f>I50/'סכום נכסי הקרן'!$C$42</f>
        <v>-4.7805467691614614E-6</v>
      </c>
    </row>
    <row r="51" spans="2:11">
      <c r="B51" s="75" t="s">
        <v>1913</v>
      </c>
      <c r="C51" s="69" t="s">
        <v>1914</v>
      </c>
      <c r="D51" s="82" t="s">
        <v>471</v>
      </c>
      <c r="E51" s="82" t="s">
        <v>128</v>
      </c>
      <c r="F51" s="94">
        <v>44964</v>
      </c>
      <c r="G51" s="76">
        <v>39895.70220800001</v>
      </c>
      <c r="H51" s="78">
        <v>-11.504263999999999</v>
      </c>
      <c r="I51" s="76">
        <v>-4.5897069210000012</v>
      </c>
      <c r="J51" s="77">
        <f t="shared" si="0"/>
        <v>7.0992848230033245E-4</v>
      </c>
      <c r="K51" s="77">
        <f>I51/'סכום נכסי הקרן'!$C$42</f>
        <v>-1.4477709988105961E-6</v>
      </c>
    </row>
    <row r="52" spans="2:11">
      <c r="B52" s="75" t="s">
        <v>1913</v>
      </c>
      <c r="C52" s="69" t="s">
        <v>1915</v>
      </c>
      <c r="D52" s="82" t="s">
        <v>471</v>
      </c>
      <c r="E52" s="82" t="s">
        <v>128</v>
      </c>
      <c r="F52" s="94">
        <v>44964</v>
      </c>
      <c r="G52" s="76">
        <v>33060.995600000002</v>
      </c>
      <c r="H52" s="78">
        <v>-11.504263999999999</v>
      </c>
      <c r="I52" s="76">
        <v>-3.8034242270000003</v>
      </c>
      <c r="J52" s="77">
        <f t="shared" si="0"/>
        <v>5.8830754021873741E-4</v>
      </c>
      <c r="K52" s="77">
        <f>I52/'סכום נכסי הקרן'!$C$42</f>
        <v>-1.1997470398010645E-6</v>
      </c>
    </row>
    <row r="53" spans="2:11">
      <c r="B53" s="75" t="s">
        <v>1916</v>
      </c>
      <c r="C53" s="69" t="s">
        <v>1917</v>
      </c>
      <c r="D53" s="82" t="s">
        <v>471</v>
      </c>
      <c r="E53" s="82" t="s">
        <v>128</v>
      </c>
      <c r="F53" s="94">
        <v>44964</v>
      </c>
      <c r="G53" s="76">
        <v>69890.857232000009</v>
      </c>
      <c r="H53" s="78">
        <v>-11.392704</v>
      </c>
      <c r="I53" s="76">
        <v>-7.9624588250000006</v>
      </c>
      <c r="J53" s="77">
        <f t="shared" si="0"/>
        <v>1.2316203204930387E-3</v>
      </c>
      <c r="K53" s="77">
        <f>I53/'סכום נכסי הקרן'!$C$42</f>
        <v>-2.5116673383464813E-6</v>
      </c>
    </row>
    <row r="54" spans="2:11">
      <c r="B54" s="75" t="s">
        <v>1918</v>
      </c>
      <c r="C54" s="69" t="s">
        <v>1919</v>
      </c>
      <c r="D54" s="82" t="s">
        <v>471</v>
      </c>
      <c r="E54" s="82" t="s">
        <v>128</v>
      </c>
      <c r="F54" s="94">
        <v>44956</v>
      </c>
      <c r="G54" s="76">
        <v>89888.500799999994</v>
      </c>
      <c r="H54" s="78">
        <v>-11.39711</v>
      </c>
      <c r="I54" s="76">
        <v>-10.244690891000001</v>
      </c>
      <c r="J54" s="77">
        <f t="shared" si="0"/>
        <v>1.5846323046481228E-3</v>
      </c>
      <c r="K54" s="77">
        <f>I54/'סכום נכסי הקרן'!$C$42</f>
        <v>-3.2315715619892593E-6</v>
      </c>
    </row>
    <row r="55" spans="2:11">
      <c r="B55" s="75" t="s">
        <v>1920</v>
      </c>
      <c r="C55" s="69" t="s">
        <v>1921</v>
      </c>
      <c r="D55" s="82" t="s">
        <v>471</v>
      </c>
      <c r="E55" s="82" t="s">
        <v>128</v>
      </c>
      <c r="F55" s="94">
        <v>44956</v>
      </c>
      <c r="G55" s="76">
        <v>39950.444800000005</v>
      </c>
      <c r="H55" s="78">
        <v>-11.39711</v>
      </c>
      <c r="I55" s="76">
        <v>-4.5531959530000012</v>
      </c>
      <c r="J55" s="77">
        <f t="shared" si="0"/>
        <v>7.0428102451147907E-4</v>
      </c>
      <c r="K55" s="77">
        <f>I55/'סכום נכסי הקרן'!$C$42</f>
        <v>-1.4362540280064157E-6</v>
      </c>
    </row>
    <row r="56" spans="2:11">
      <c r="B56" s="75" t="s">
        <v>1922</v>
      </c>
      <c r="C56" s="69" t="s">
        <v>1923</v>
      </c>
      <c r="D56" s="82" t="s">
        <v>471</v>
      </c>
      <c r="E56" s="82" t="s">
        <v>128</v>
      </c>
      <c r="F56" s="94">
        <v>44957</v>
      </c>
      <c r="G56" s="76">
        <v>309796.48128000007</v>
      </c>
      <c r="H56" s="78">
        <v>-11.327669999999999</v>
      </c>
      <c r="I56" s="76">
        <v>-35.092723843999998</v>
      </c>
      <c r="J56" s="77">
        <f t="shared" si="0"/>
        <v>5.4280860645732724E-3</v>
      </c>
      <c r="K56" s="77">
        <f>I56/'סכום נכסי הקרן'!$C$42</f>
        <v>-1.1069601768720929E-5</v>
      </c>
    </row>
    <row r="57" spans="2:11">
      <c r="B57" s="75" t="s">
        <v>1924</v>
      </c>
      <c r="C57" s="69" t="s">
        <v>1925</v>
      </c>
      <c r="D57" s="82" t="s">
        <v>471</v>
      </c>
      <c r="E57" s="82" t="s">
        <v>128</v>
      </c>
      <c r="F57" s="94">
        <v>44956</v>
      </c>
      <c r="G57" s="76">
        <v>91979.784288000024</v>
      </c>
      <c r="H57" s="78">
        <v>-11.283555</v>
      </c>
      <c r="I57" s="76">
        <v>-10.378589443000003</v>
      </c>
      <c r="J57" s="77">
        <f t="shared" si="0"/>
        <v>1.6053435172461729E-3</v>
      </c>
      <c r="K57" s="77">
        <f>I57/'סכום נכסי הקרן'!$C$42</f>
        <v>-3.2738083417455791E-6</v>
      </c>
    </row>
    <row r="58" spans="2:11">
      <c r="B58" s="75" t="s">
        <v>1926</v>
      </c>
      <c r="C58" s="69" t="s">
        <v>1927</v>
      </c>
      <c r="D58" s="82" t="s">
        <v>471</v>
      </c>
      <c r="E58" s="82" t="s">
        <v>128</v>
      </c>
      <c r="F58" s="94">
        <v>44956</v>
      </c>
      <c r="G58" s="76">
        <v>71986.275533000022</v>
      </c>
      <c r="H58" s="78">
        <v>-11.280314000000001</v>
      </c>
      <c r="I58" s="76">
        <v>-8.1202778210000002</v>
      </c>
      <c r="J58" s="77">
        <f t="shared" si="0"/>
        <v>1.2560315088841333E-3</v>
      </c>
      <c r="K58" s="77">
        <f>I58/'סכום נכסי הקרן'!$C$42</f>
        <v>-2.5614495508936E-6</v>
      </c>
    </row>
    <row r="59" spans="2:11">
      <c r="B59" s="75" t="s">
        <v>1928</v>
      </c>
      <c r="C59" s="69" t="s">
        <v>1929</v>
      </c>
      <c r="D59" s="82" t="s">
        <v>471</v>
      </c>
      <c r="E59" s="82" t="s">
        <v>128</v>
      </c>
      <c r="F59" s="94">
        <v>44973</v>
      </c>
      <c r="G59" s="76">
        <v>43231540.000000007</v>
      </c>
      <c r="H59" s="78">
        <v>-9.7877259999999993</v>
      </c>
      <c r="I59" s="76">
        <v>-4231.3845500000007</v>
      </c>
      <c r="J59" s="77">
        <f t="shared" si="0"/>
        <v>0.65450375444802289</v>
      </c>
      <c r="K59" s="77">
        <f>I59/'סכום נכסי הקרן'!$C$42</f>
        <v>-1.3347422704215897E-3</v>
      </c>
    </row>
    <row r="60" spans="2:11">
      <c r="B60" s="75" t="s">
        <v>1930</v>
      </c>
      <c r="C60" s="69" t="s">
        <v>1931</v>
      </c>
      <c r="D60" s="82" t="s">
        <v>471</v>
      </c>
      <c r="E60" s="82" t="s">
        <v>128</v>
      </c>
      <c r="F60" s="94">
        <v>44972</v>
      </c>
      <c r="G60" s="76">
        <v>101652.33440000001</v>
      </c>
      <c r="H60" s="78">
        <v>-9.4003630000000005</v>
      </c>
      <c r="I60" s="76">
        <v>-9.5556882760000033</v>
      </c>
      <c r="J60" s="77">
        <f t="shared" si="0"/>
        <v>1.4780584886752862E-3</v>
      </c>
      <c r="K60" s="77">
        <f>I60/'סכום נכסי הקרן'!$C$42</f>
        <v>-3.0142335006987745E-6</v>
      </c>
    </row>
    <row r="61" spans="2:11">
      <c r="B61" s="75" t="s">
        <v>1930</v>
      </c>
      <c r="C61" s="69" t="s">
        <v>1932</v>
      </c>
      <c r="D61" s="82" t="s">
        <v>471</v>
      </c>
      <c r="E61" s="82" t="s">
        <v>128</v>
      </c>
      <c r="F61" s="94">
        <v>44972</v>
      </c>
      <c r="G61" s="76">
        <v>67390.26400000001</v>
      </c>
      <c r="H61" s="78">
        <v>-9.4003630000000005</v>
      </c>
      <c r="I61" s="76">
        <v>-6.3349293399999995</v>
      </c>
      <c r="J61" s="77">
        <f t="shared" si="0"/>
        <v>9.7987667823595348E-4</v>
      </c>
      <c r="K61" s="77">
        <f>I61/'סכום נכסי הקרן'!$C$42</f>
        <v>-1.9982816192472844E-6</v>
      </c>
    </row>
    <row r="62" spans="2:11">
      <c r="B62" s="75" t="s">
        <v>1933</v>
      </c>
      <c r="C62" s="69" t="s">
        <v>1934</v>
      </c>
      <c r="D62" s="82" t="s">
        <v>471</v>
      </c>
      <c r="E62" s="82" t="s">
        <v>128</v>
      </c>
      <c r="F62" s="94">
        <v>44972</v>
      </c>
      <c r="G62" s="76">
        <v>20333.961088000004</v>
      </c>
      <c r="H62" s="78">
        <v>-9.3815629999999999</v>
      </c>
      <c r="I62" s="76">
        <v>-1.9076434470000001</v>
      </c>
      <c r="J62" s="77">
        <f t="shared" si="0"/>
        <v>2.9507121923240653E-4</v>
      </c>
      <c r="K62" s="77">
        <f>I62/'סכום נכסי הקרן'!$C$42</f>
        <v>-6.0174449178901672E-7</v>
      </c>
    </row>
    <row r="63" spans="2:11">
      <c r="B63" s="75" t="s">
        <v>1935</v>
      </c>
      <c r="C63" s="69" t="s">
        <v>1936</v>
      </c>
      <c r="D63" s="82" t="s">
        <v>471</v>
      </c>
      <c r="E63" s="82" t="s">
        <v>128</v>
      </c>
      <c r="F63" s="94">
        <v>44973</v>
      </c>
      <c r="G63" s="76">
        <v>101972.63680000002</v>
      </c>
      <c r="H63" s="78">
        <v>-9.0248799999999996</v>
      </c>
      <c r="I63" s="76">
        <v>-9.2029081740000027</v>
      </c>
      <c r="J63" s="77">
        <f t="shared" si="0"/>
        <v>1.4234910300751085E-3</v>
      </c>
      <c r="K63" s="77">
        <f>I63/'סכום נכסי הקרן'!$C$42</f>
        <v>-2.9029530182139008E-6</v>
      </c>
    </row>
    <row r="64" spans="2:11">
      <c r="B64" s="75" t="s">
        <v>1937</v>
      </c>
      <c r="C64" s="69" t="s">
        <v>1938</v>
      </c>
      <c r="D64" s="82" t="s">
        <v>471</v>
      </c>
      <c r="E64" s="82" t="s">
        <v>128</v>
      </c>
      <c r="F64" s="94">
        <v>44973</v>
      </c>
      <c r="G64" s="76">
        <v>252921.02471700002</v>
      </c>
      <c r="H64" s="78">
        <v>-9.0124289999999991</v>
      </c>
      <c r="I64" s="76">
        <v>-22.794326819000005</v>
      </c>
      <c r="J64" s="77">
        <f t="shared" si="0"/>
        <v>3.5257897992634016E-3</v>
      </c>
      <c r="K64" s="77">
        <f>I64/'סכום נכסי הקרן'!$C$42</f>
        <v>-7.1902118967475542E-6</v>
      </c>
    </row>
    <row r="65" spans="2:11">
      <c r="B65" s="75" t="s">
        <v>1939</v>
      </c>
      <c r="C65" s="69" t="s">
        <v>1940</v>
      </c>
      <c r="D65" s="82" t="s">
        <v>471</v>
      </c>
      <c r="E65" s="82" t="s">
        <v>128</v>
      </c>
      <c r="F65" s="94">
        <v>44977</v>
      </c>
      <c r="G65" s="76">
        <v>177994.78081000003</v>
      </c>
      <c r="H65" s="78">
        <v>-8.6751989999999992</v>
      </c>
      <c r="I65" s="76">
        <v>-15.441400631000004</v>
      </c>
      <c r="J65" s="77">
        <f t="shared" si="0"/>
        <v>2.3884510064029916E-3</v>
      </c>
      <c r="K65" s="77">
        <f>I65/'סכום נכסי הקרן'!$C$42</f>
        <v>-4.8708147163581031E-6</v>
      </c>
    </row>
    <row r="66" spans="2:11">
      <c r="B66" s="75" t="s">
        <v>1941</v>
      </c>
      <c r="C66" s="69" t="s">
        <v>1942</v>
      </c>
      <c r="D66" s="82" t="s">
        <v>471</v>
      </c>
      <c r="E66" s="82" t="s">
        <v>128</v>
      </c>
      <c r="F66" s="94">
        <v>44977</v>
      </c>
      <c r="G66" s="76">
        <v>159424.11092000001</v>
      </c>
      <c r="H66" s="78">
        <v>-8.63809</v>
      </c>
      <c r="I66" s="76">
        <v>-13.771198324999999</v>
      </c>
      <c r="J66" s="77">
        <f t="shared" si="0"/>
        <v>2.1301068008486301E-3</v>
      </c>
      <c r="K66" s="77">
        <f>I66/'סכום נכסי הקרן'!$C$42</f>
        <v>-4.3439683398041636E-6</v>
      </c>
    </row>
    <row r="67" spans="2:11">
      <c r="B67" s="75" t="s">
        <v>1943</v>
      </c>
      <c r="C67" s="69" t="s">
        <v>1944</v>
      </c>
      <c r="D67" s="82" t="s">
        <v>471</v>
      </c>
      <c r="E67" s="82" t="s">
        <v>128</v>
      </c>
      <c r="F67" s="94">
        <v>45013</v>
      </c>
      <c r="G67" s="76">
        <v>102409.41280000001</v>
      </c>
      <c r="H67" s="78">
        <v>-8.4818820000000006</v>
      </c>
      <c r="I67" s="76">
        <v>-8.6862458440000001</v>
      </c>
      <c r="J67" s="77">
        <f t="shared" si="0"/>
        <v>1.3435745321130252E-3</v>
      </c>
      <c r="K67" s="77">
        <f>I67/'סכום נכסי הקרן'!$C$42</f>
        <v>-2.7399777454073882E-6</v>
      </c>
    </row>
    <row r="68" spans="2:11">
      <c r="B68" s="75" t="s">
        <v>1943</v>
      </c>
      <c r="C68" s="69" t="s">
        <v>1945</v>
      </c>
      <c r="D68" s="82" t="s">
        <v>471</v>
      </c>
      <c r="E68" s="82" t="s">
        <v>128</v>
      </c>
      <c r="F68" s="94">
        <v>45013</v>
      </c>
      <c r="G68" s="76">
        <v>25459.563000000002</v>
      </c>
      <c r="H68" s="78">
        <v>-8.4818820000000006</v>
      </c>
      <c r="I68" s="76">
        <v>-2.1594501640000003</v>
      </c>
      <c r="J68" s="77">
        <f t="shared" si="0"/>
        <v>3.3402027709379396E-4</v>
      </c>
      <c r="K68" s="77">
        <f>I68/'סכום נכסי הקרן'!$C$42</f>
        <v>-6.8117406506095851E-7</v>
      </c>
    </row>
    <row r="69" spans="2:11">
      <c r="B69" s="75" t="s">
        <v>1946</v>
      </c>
      <c r="C69" s="69" t="s">
        <v>1947</v>
      </c>
      <c r="D69" s="82" t="s">
        <v>471</v>
      </c>
      <c r="E69" s="82" t="s">
        <v>128</v>
      </c>
      <c r="F69" s="94">
        <v>45013</v>
      </c>
      <c r="G69" s="76">
        <v>34848.90112000001</v>
      </c>
      <c r="H69" s="78">
        <v>-8.3894260000000003</v>
      </c>
      <c r="I69" s="76">
        <v>-2.9236228190000006</v>
      </c>
      <c r="J69" s="77">
        <f t="shared" si="0"/>
        <v>4.5222127391503865E-4</v>
      </c>
      <c r="K69" s="77">
        <f>I69/'סכום נכסי הקרן'!$C$42</f>
        <v>-9.2222366300610256E-7</v>
      </c>
    </row>
    <row r="70" spans="2:11">
      <c r="B70" s="75" t="s">
        <v>1948</v>
      </c>
      <c r="C70" s="69" t="s">
        <v>1949</v>
      </c>
      <c r="D70" s="82" t="s">
        <v>471</v>
      </c>
      <c r="E70" s="82" t="s">
        <v>128</v>
      </c>
      <c r="F70" s="94">
        <v>45013</v>
      </c>
      <c r="G70" s="76">
        <v>41045.296640000008</v>
      </c>
      <c r="H70" s="78">
        <v>-8.2663960000000003</v>
      </c>
      <c r="I70" s="76">
        <v>-3.3929668170000009</v>
      </c>
      <c r="J70" s="77">
        <f t="shared" si="0"/>
        <v>5.248186484123874E-4</v>
      </c>
      <c r="K70" s="77">
        <f>I70/'סכום נכסי הקרן'!$C$42</f>
        <v>-1.0702729045951862E-6</v>
      </c>
    </row>
    <row r="71" spans="2:11">
      <c r="B71" s="75" t="s">
        <v>1950</v>
      </c>
      <c r="C71" s="69" t="s">
        <v>1951</v>
      </c>
      <c r="D71" s="82" t="s">
        <v>471</v>
      </c>
      <c r="E71" s="82" t="s">
        <v>128</v>
      </c>
      <c r="F71" s="94">
        <v>45014</v>
      </c>
      <c r="G71" s="76">
        <v>34908.302656000007</v>
      </c>
      <c r="H71" s="78">
        <v>-8.1790500000000002</v>
      </c>
      <c r="I71" s="76">
        <v>-2.8551674990000007</v>
      </c>
      <c r="J71" s="77">
        <f t="shared" si="0"/>
        <v>4.4163271515312207E-4</v>
      </c>
      <c r="K71" s="77">
        <f>I71/'סכום נכסי הקרן'!$C$42</f>
        <v>-9.006302086273847E-7</v>
      </c>
    </row>
    <row r="72" spans="2:11">
      <c r="B72" s="75" t="s">
        <v>1950</v>
      </c>
      <c r="C72" s="69" t="s">
        <v>1952</v>
      </c>
      <c r="D72" s="82" t="s">
        <v>471</v>
      </c>
      <c r="E72" s="82" t="s">
        <v>128</v>
      </c>
      <c r="F72" s="94">
        <v>45014</v>
      </c>
      <c r="G72" s="76">
        <v>42541.19000000001</v>
      </c>
      <c r="H72" s="78">
        <v>-8.1790500000000002</v>
      </c>
      <c r="I72" s="76">
        <v>-3.479465165000001</v>
      </c>
      <c r="J72" s="77">
        <f t="shared" si="0"/>
        <v>5.3819807371646461E-4</v>
      </c>
      <c r="K72" s="77">
        <f>I72/'סכום נכסי הקרן'!$C$42</f>
        <v>-1.0975578275401445E-6</v>
      </c>
    </row>
    <row r="73" spans="2:11">
      <c r="B73" s="75" t="s">
        <v>1953</v>
      </c>
      <c r="C73" s="69" t="s">
        <v>1954</v>
      </c>
      <c r="D73" s="82" t="s">
        <v>471</v>
      </c>
      <c r="E73" s="82" t="s">
        <v>128</v>
      </c>
      <c r="F73" s="94">
        <v>45012</v>
      </c>
      <c r="G73" s="76">
        <v>143801.21840000004</v>
      </c>
      <c r="H73" s="78">
        <v>-8.1382340000000006</v>
      </c>
      <c r="I73" s="76">
        <v>-11.702879471000003</v>
      </c>
      <c r="J73" s="77">
        <f t="shared" si="0"/>
        <v>1.8101825681672427E-3</v>
      </c>
      <c r="K73" s="77">
        <f>I73/'סכום נכסי הקרן'!$C$42</f>
        <v>-3.6915406130111135E-6</v>
      </c>
    </row>
    <row r="74" spans="2:11">
      <c r="B74" s="75" t="s">
        <v>1955</v>
      </c>
      <c r="C74" s="69" t="s">
        <v>1956</v>
      </c>
      <c r="D74" s="82" t="s">
        <v>471</v>
      </c>
      <c r="E74" s="82" t="s">
        <v>128</v>
      </c>
      <c r="F74" s="94">
        <v>45014</v>
      </c>
      <c r="G74" s="76">
        <v>174640.51584000004</v>
      </c>
      <c r="H74" s="78">
        <v>-8.1177240000000008</v>
      </c>
      <c r="I74" s="76">
        <v>-14.176834933000002</v>
      </c>
      <c r="J74" s="77">
        <f t="shared" si="0"/>
        <v>2.1928500187576626E-3</v>
      </c>
      <c r="K74" s="77">
        <f>I74/'סכום נכסי הקרן'!$C$42</f>
        <v>-4.4719218076892887E-6</v>
      </c>
    </row>
    <row r="75" spans="2:11">
      <c r="B75" s="75" t="s">
        <v>1957</v>
      </c>
      <c r="C75" s="69" t="s">
        <v>1958</v>
      </c>
      <c r="D75" s="82" t="s">
        <v>471</v>
      </c>
      <c r="E75" s="82" t="s">
        <v>128</v>
      </c>
      <c r="F75" s="94">
        <v>45012</v>
      </c>
      <c r="G75" s="76">
        <v>11507800.000000002</v>
      </c>
      <c r="H75" s="78">
        <v>-8.0616489999999992</v>
      </c>
      <c r="I75" s="76">
        <v>-927.71841000000018</v>
      </c>
      <c r="J75" s="77">
        <f t="shared" si="0"/>
        <v>0.14349799108085087</v>
      </c>
      <c r="K75" s="77">
        <f>I75/'סכום נכסי הקרן'!$C$42</f>
        <v>-2.9263825167469293E-4</v>
      </c>
    </row>
    <row r="76" spans="2:11">
      <c r="B76" s="75" t="s">
        <v>1957</v>
      </c>
      <c r="C76" s="69" t="s">
        <v>1959</v>
      </c>
      <c r="D76" s="82" t="s">
        <v>471</v>
      </c>
      <c r="E76" s="82" t="s">
        <v>128</v>
      </c>
      <c r="F76" s="94">
        <v>45012</v>
      </c>
      <c r="G76" s="76">
        <v>61672.77120000001</v>
      </c>
      <c r="H76" s="78">
        <v>-8.0616489999999992</v>
      </c>
      <c r="I76" s="76">
        <v>-4.9718421730000006</v>
      </c>
      <c r="J76" s="77">
        <f t="shared" ref="J76:J139" si="1">IFERROR(I76/$I$11,0)</f>
        <v>7.6903654827390161E-4</v>
      </c>
      <c r="K76" s="77">
        <f>I76/'סכום נכסי הקרן'!$C$42</f>
        <v>-1.5683112304618663E-6</v>
      </c>
    </row>
    <row r="77" spans="2:11">
      <c r="B77" s="75" t="s">
        <v>1960</v>
      </c>
      <c r="C77" s="69" t="s">
        <v>1961</v>
      </c>
      <c r="D77" s="82" t="s">
        <v>471</v>
      </c>
      <c r="E77" s="82" t="s">
        <v>128</v>
      </c>
      <c r="F77" s="94">
        <v>45090</v>
      </c>
      <c r="G77" s="76">
        <v>175086.02736000001</v>
      </c>
      <c r="H77" s="78">
        <v>-7.7926339999999996</v>
      </c>
      <c r="I77" s="76">
        <v>-13.643813414000002</v>
      </c>
      <c r="J77" s="77">
        <f t="shared" si="1"/>
        <v>2.1104031077608617E-3</v>
      </c>
      <c r="K77" s="77">
        <f>I77/'סכום נכסי הקרן'!$C$42</f>
        <v>-4.3037862142335663E-6</v>
      </c>
    </row>
    <row r="78" spans="2:11">
      <c r="B78" s="75" t="s">
        <v>1962</v>
      </c>
      <c r="C78" s="69" t="s">
        <v>1963</v>
      </c>
      <c r="D78" s="82" t="s">
        <v>471</v>
      </c>
      <c r="E78" s="82" t="s">
        <v>128</v>
      </c>
      <c r="F78" s="94">
        <v>45090</v>
      </c>
      <c r="G78" s="76">
        <v>72196.160960000008</v>
      </c>
      <c r="H78" s="78">
        <v>-7.6404709999999998</v>
      </c>
      <c r="I78" s="76">
        <v>-5.5161264160000005</v>
      </c>
      <c r="J78" s="77">
        <f t="shared" si="1"/>
        <v>8.532255592987681E-4</v>
      </c>
      <c r="K78" s="77">
        <f>I78/'סכום נכסי הקרן'!$C$42</f>
        <v>-1.7399995224788413E-6</v>
      </c>
    </row>
    <row r="79" spans="2:11">
      <c r="B79" s="75" t="s">
        <v>1964</v>
      </c>
      <c r="C79" s="69" t="s">
        <v>1965</v>
      </c>
      <c r="D79" s="82" t="s">
        <v>471</v>
      </c>
      <c r="E79" s="82" t="s">
        <v>128</v>
      </c>
      <c r="F79" s="94">
        <v>45090</v>
      </c>
      <c r="G79" s="76">
        <v>34235.644</v>
      </c>
      <c r="H79" s="78">
        <v>-7.4887360000000003</v>
      </c>
      <c r="I79" s="76">
        <v>-2.5638170070000004</v>
      </c>
      <c r="J79" s="77">
        <f t="shared" si="1"/>
        <v>3.9656708979551218E-4</v>
      </c>
      <c r="K79" s="77">
        <f>I79/'סכום נכסי הקרן'!$C$42</f>
        <v>-8.0872699997655962E-7</v>
      </c>
    </row>
    <row r="80" spans="2:11">
      <c r="B80" s="75" t="s">
        <v>1966</v>
      </c>
      <c r="C80" s="69" t="s">
        <v>1967</v>
      </c>
      <c r="D80" s="82" t="s">
        <v>471</v>
      </c>
      <c r="E80" s="82" t="s">
        <v>128</v>
      </c>
      <c r="F80" s="94">
        <v>45019</v>
      </c>
      <c r="G80" s="76">
        <v>175977.05040000004</v>
      </c>
      <c r="H80" s="78">
        <v>-7.2914320000000004</v>
      </c>
      <c r="I80" s="76">
        <v>-12.831246589000003</v>
      </c>
      <c r="J80" s="77">
        <f t="shared" si="1"/>
        <v>1.9847165785839265E-3</v>
      </c>
      <c r="K80" s="77">
        <f>I80/'סכום נכסי הקרן'!$C$42</f>
        <v>-4.0474712241743994E-6</v>
      </c>
    </row>
    <row r="81" spans="2:11">
      <c r="B81" s="75" t="s">
        <v>1966</v>
      </c>
      <c r="C81" s="69" t="s">
        <v>1968</v>
      </c>
      <c r="D81" s="82" t="s">
        <v>471</v>
      </c>
      <c r="E81" s="82" t="s">
        <v>128</v>
      </c>
      <c r="F81" s="94">
        <v>45019</v>
      </c>
      <c r="G81" s="76">
        <v>60047.505000000012</v>
      </c>
      <c r="H81" s="78">
        <v>-7.2914320000000004</v>
      </c>
      <c r="I81" s="76">
        <v>-4.3783228660000013</v>
      </c>
      <c r="J81" s="77">
        <f t="shared" si="1"/>
        <v>6.7723193676231294E-4</v>
      </c>
      <c r="K81" s="77">
        <f>I81/'סכום נכסי הקרן'!$C$42</f>
        <v>-1.3810922958546991E-6</v>
      </c>
    </row>
    <row r="82" spans="2:11">
      <c r="B82" s="75" t="s">
        <v>1969</v>
      </c>
      <c r="C82" s="69" t="s">
        <v>1970</v>
      </c>
      <c r="D82" s="82" t="s">
        <v>471</v>
      </c>
      <c r="E82" s="82" t="s">
        <v>128</v>
      </c>
      <c r="F82" s="94">
        <v>45019</v>
      </c>
      <c r="G82" s="76">
        <v>25747.675200000005</v>
      </c>
      <c r="H82" s="78">
        <v>-7.2371350000000003</v>
      </c>
      <c r="I82" s="76">
        <v>-1.8633938860000003</v>
      </c>
      <c r="J82" s="77">
        <f t="shared" si="1"/>
        <v>2.8822676832870013E-4</v>
      </c>
      <c r="K82" s="77">
        <f>I82/'סכום נכסי הקרן'!$C$42</f>
        <v>-5.877864695822433E-7</v>
      </c>
    </row>
    <row r="83" spans="2:11">
      <c r="B83" s="75" t="s">
        <v>1969</v>
      </c>
      <c r="C83" s="69" t="s">
        <v>1971</v>
      </c>
      <c r="D83" s="82" t="s">
        <v>471</v>
      </c>
      <c r="E83" s="82" t="s">
        <v>128</v>
      </c>
      <c r="F83" s="94">
        <v>45019</v>
      </c>
      <c r="G83" s="76">
        <v>41427.330048000011</v>
      </c>
      <c r="H83" s="78">
        <v>-7.2371350000000003</v>
      </c>
      <c r="I83" s="76">
        <v>-2.9981515970000001</v>
      </c>
      <c r="J83" s="77">
        <f t="shared" si="1"/>
        <v>4.6374926538899312E-4</v>
      </c>
      <c r="K83" s="77">
        <f>I83/'סכום נכסי הקרן'!$C$42</f>
        <v>-9.4573292083507156E-7</v>
      </c>
    </row>
    <row r="84" spans="2:11">
      <c r="B84" s="75" t="s">
        <v>1972</v>
      </c>
      <c r="C84" s="69" t="s">
        <v>1973</v>
      </c>
      <c r="D84" s="82" t="s">
        <v>471</v>
      </c>
      <c r="E84" s="82" t="s">
        <v>128</v>
      </c>
      <c r="F84" s="94">
        <v>45091</v>
      </c>
      <c r="G84" s="76">
        <v>92722.903200000015</v>
      </c>
      <c r="H84" s="78">
        <v>-7.3895689999999998</v>
      </c>
      <c r="I84" s="76">
        <v>-6.8518227030000007</v>
      </c>
      <c r="J84" s="77">
        <f t="shared" si="1"/>
        <v>1.0598289120107743E-3</v>
      </c>
      <c r="K84" s="77">
        <f>I84/'סכום נכסי הקרן'!$C$42</f>
        <v>-2.1613297687936241E-6</v>
      </c>
    </row>
    <row r="85" spans="2:11">
      <c r="B85" s="75" t="s">
        <v>1974</v>
      </c>
      <c r="C85" s="69" t="s">
        <v>1975</v>
      </c>
      <c r="D85" s="82" t="s">
        <v>471</v>
      </c>
      <c r="E85" s="82" t="s">
        <v>128</v>
      </c>
      <c r="F85" s="94">
        <v>45019</v>
      </c>
      <c r="G85" s="76">
        <v>20720.653440000002</v>
      </c>
      <c r="H85" s="78">
        <v>-7.2009670000000003</v>
      </c>
      <c r="I85" s="76">
        <v>-1.4920873820000002</v>
      </c>
      <c r="J85" s="77">
        <f t="shared" si="1"/>
        <v>2.3079367567372747E-4</v>
      </c>
      <c r="K85" s="77">
        <f>I85/'סכום נכסי הקרן'!$C$42</f>
        <v>-4.7066204368451597E-7</v>
      </c>
    </row>
    <row r="86" spans="2:11">
      <c r="B86" s="75" t="s">
        <v>1976</v>
      </c>
      <c r="C86" s="69" t="s">
        <v>1977</v>
      </c>
      <c r="D86" s="82" t="s">
        <v>471</v>
      </c>
      <c r="E86" s="82" t="s">
        <v>128</v>
      </c>
      <c r="F86" s="94">
        <v>45091</v>
      </c>
      <c r="G86" s="76">
        <v>77312.520000000019</v>
      </c>
      <c r="H86" s="78">
        <v>-7.3292380000000001</v>
      </c>
      <c r="I86" s="76">
        <v>-5.6664182490000012</v>
      </c>
      <c r="J86" s="77">
        <f t="shared" si="1"/>
        <v>8.7647245822724661E-4</v>
      </c>
      <c r="K86" s="77">
        <f>I86/'סכום נכסי הקרן'!$C$42</f>
        <v>-1.7874073768191523E-6</v>
      </c>
    </row>
    <row r="87" spans="2:11">
      <c r="B87" s="75" t="s">
        <v>1978</v>
      </c>
      <c r="C87" s="69" t="s">
        <v>1979</v>
      </c>
      <c r="D87" s="82" t="s">
        <v>471</v>
      </c>
      <c r="E87" s="82" t="s">
        <v>128</v>
      </c>
      <c r="F87" s="94">
        <v>45131</v>
      </c>
      <c r="G87" s="76">
        <v>74636.282880000013</v>
      </c>
      <c r="H87" s="78">
        <v>-6.7494379999999996</v>
      </c>
      <c r="I87" s="76">
        <v>-5.0375297890000015</v>
      </c>
      <c r="J87" s="77">
        <f t="shared" si="1"/>
        <v>7.7919700303397306E-4</v>
      </c>
      <c r="K87" s="77">
        <f>I87/'סכום נכסי הקרן'!$C$42</f>
        <v>-1.5890316440008396E-6</v>
      </c>
    </row>
    <row r="88" spans="2:11">
      <c r="B88" s="75" t="s">
        <v>1980</v>
      </c>
      <c r="C88" s="69" t="s">
        <v>1981</v>
      </c>
      <c r="D88" s="82" t="s">
        <v>471</v>
      </c>
      <c r="E88" s="82" t="s">
        <v>128</v>
      </c>
      <c r="F88" s="94">
        <v>45019</v>
      </c>
      <c r="G88" s="76">
        <v>1068090.0000000002</v>
      </c>
      <c r="H88" s="78">
        <v>-7.1317139999999997</v>
      </c>
      <c r="I88" s="76">
        <v>-76.173120000000011</v>
      </c>
      <c r="J88" s="77">
        <f t="shared" si="1"/>
        <v>1.1782335648982737E-2</v>
      </c>
      <c r="K88" s="77">
        <f>I88/'סכום נכסי הקרן'!$C$42</f>
        <v>-2.4027946865263336E-5</v>
      </c>
    </row>
    <row r="89" spans="2:11">
      <c r="B89" s="75" t="s">
        <v>1982</v>
      </c>
      <c r="C89" s="69" t="s">
        <v>1983</v>
      </c>
      <c r="D89" s="82" t="s">
        <v>471</v>
      </c>
      <c r="E89" s="82" t="s">
        <v>128</v>
      </c>
      <c r="F89" s="94">
        <v>44993</v>
      </c>
      <c r="G89" s="76">
        <v>58092.838630000006</v>
      </c>
      <c r="H89" s="78">
        <v>-7.1036210000000004</v>
      </c>
      <c r="I89" s="76">
        <v>-4.1266950560000009</v>
      </c>
      <c r="J89" s="77">
        <f t="shared" si="1"/>
        <v>6.3831055194784746E-4</v>
      </c>
      <c r="K89" s="77">
        <f>I89/'סכום נכסי הקרן'!$C$42</f>
        <v>-1.3017191567670184E-6</v>
      </c>
    </row>
    <row r="90" spans="2:11">
      <c r="B90" s="75" t="s">
        <v>1984</v>
      </c>
      <c r="C90" s="69" t="s">
        <v>1985</v>
      </c>
      <c r="D90" s="82" t="s">
        <v>471</v>
      </c>
      <c r="E90" s="82" t="s">
        <v>128</v>
      </c>
      <c r="F90" s="94">
        <v>45131</v>
      </c>
      <c r="G90" s="76">
        <v>74830.356084000014</v>
      </c>
      <c r="H90" s="78">
        <v>-6.6296299999999997</v>
      </c>
      <c r="I90" s="76">
        <v>-4.9609754600000002</v>
      </c>
      <c r="J90" s="77">
        <f t="shared" si="1"/>
        <v>7.6735570259018574E-4</v>
      </c>
      <c r="K90" s="77">
        <f>I90/'סכום נכסי הקרן'!$C$42</f>
        <v>-1.5648834490796139E-6</v>
      </c>
    </row>
    <row r="91" spans="2:11">
      <c r="B91" s="75" t="s">
        <v>1986</v>
      </c>
      <c r="C91" s="69" t="s">
        <v>1987</v>
      </c>
      <c r="D91" s="82" t="s">
        <v>471</v>
      </c>
      <c r="E91" s="82" t="s">
        <v>128</v>
      </c>
      <c r="F91" s="94">
        <v>44993</v>
      </c>
      <c r="G91" s="76">
        <v>72677.196928000019</v>
      </c>
      <c r="H91" s="78">
        <v>-7.0135069999999997</v>
      </c>
      <c r="I91" s="76">
        <v>-5.0972201800000008</v>
      </c>
      <c r="J91" s="77">
        <f t="shared" si="1"/>
        <v>7.8842981667979735E-4</v>
      </c>
      <c r="K91" s="77">
        <f>I91/'סכום נכסי הקרן'!$C$42</f>
        <v>-1.6078603009248934E-6</v>
      </c>
    </row>
    <row r="92" spans="2:11">
      <c r="B92" s="75" t="s">
        <v>1988</v>
      </c>
      <c r="C92" s="69" t="s">
        <v>1989</v>
      </c>
      <c r="D92" s="82" t="s">
        <v>471</v>
      </c>
      <c r="E92" s="82" t="s">
        <v>128</v>
      </c>
      <c r="F92" s="94">
        <v>44993</v>
      </c>
      <c r="G92" s="76">
        <v>171307.39735100002</v>
      </c>
      <c r="H92" s="78">
        <v>-7.0105060000000003</v>
      </c>
      <c r="I92" s="76">
        <v>-12.009514771000003</v>
      </c>
      <c r="J92" s="77">
        <f t="shared" si="1"/>
        <v>1.8576124230350296E-3</v>
      </c>
      <c r="K92" s="77">
        <f>I92/'סכום נכסי הקרן'!$C$42</f>
        <v>-3.7882652410086811E-6</v>
      </c>
    </row>
    <row r="93" spans="2:11">
      <c r="B93" s="75" t="s">
        <v>1990</v>
      </c>
      <c r="C93" s="69" t="s">
        <v>1991</v>
      </c>
      <c r="D93" s="82" t="s">
        <v>471</v>
      </c>
      <c r="E93" s="82" t="s">
        <v>128</v>
      </c>
      <c r="F93" s="94">
        <v>44986</v>
      </c>
      <c r="G93" s="76">
        <v>105918.87884200001</v>
      </c>
      <c r="H93" s="78">
        <v>-7.0262739999999999</v>
      </c>
      <c r="I93" s="76">
        <v>-7.4421511390000017</v>
      </c>
      <c r="J93" s="77">
        <f t="shared" si="1"/>
        <v>1.1511399647297785E-3</v>
      </c>
      <c r="K93" s="77">
        <f>I93/'סכום נכסי הקרן'!$C$42</f>
        <v>-2.3475421793298086E-6</v>
      </c>
    </row>
    <row r="94" spans="2:11">
      <c r="B94" s="75" t="s">
        <v>1992</v>
      </c>
      <c r="C94" s="69" t="s">
        <v>1993</v>
      </c>
      <c r="D94" s="82" t="s">
        <v>471</v>
      </c>
      <c r="E94" s="82" t="s">
        <v>128</v>
      </c>
      <c r="F94" s="94">
        <v>44986</v>
      </c>
      <c r="G94" s="76">
        <v>95561.463962000009</v>
      </c>
      <c r="H94" s="78">
        <v>-6.9962720000000003</v>
      </c>
      <c r="I94" s="76">
        <v>-6.685739550000001</v>
      </c>
      <c r="J94" s="77">
        <f t="shared" si="1"/>
        <v>1.0341394371108706E-3</v>
      </c>
      <c r="K94" s="77">
        <f>I94/'סכום נכסי הקרן'!$C$42</f>
        <v>-2.1089407216402532E-6</v>
      </c>
    </row>
    <row r="95" spans="2:11">
      <c r="B95" s="75" t="s">
        <v>1994</v>
      </c>
      <c r="C95" s="69" t="s">
        <v>1995</v>
      </c>
      <c r="D95" s="82" t="s">
        <v>471</v>
      </c>
      <c r="E95" s="82" t="s">
        <v>128</v>
      </c>
      <c r="F95" s="94">
        <v>44993</v>
      </c>
      <c r="G95" s="76">
        <v>124743.22560000002</v>
      </c>
      <c r="H95" s="78">
        <v>-6.8816129999999998</v>
      </c>
      <c r="I95" s="76">
        <v>-8.5843465849999987</v>
      </c>
      <c r="J95" s="77">
        <f t="shared" si="1"/>
        <v>1.3278129186735253E-3</v>
      </c>
      <c r="K95" s="77">
        <f>I95/'סכום נכסי הקרן'!$C$42</f>
        <v>-2.7078347797409995E-6</v>
      </c>
    </row>
    <row r="96" spans="2:11">
      <c r="B96" s="75" t="s">
        <v>1994</v>
      </c>
      <c r="C96" s="69" t="s">
        <v>1996</v>
      </c>
      <c r="D96" s="82" t="s">
        <v>471</v>
      </c>
      <c r="E96" s="82" t="s">
        <v>128</v>
      </c>
      <c r="F96" s="94">
        <v>44993</v>
      </c>
      <c r="G96" s="76">
        <v>17228.820000000003</v>
      </c>
      <c r="H96" s="78">
        <v>-6.8816129999999998</v>
      </c>
      <c r="I96" s="76">
        <v>-1.1856207940000001</v>
      </c>
      <c r="J96" s="77">
        <f t="shared" si="1"/>
        <v>1.8338991690666494E-4</v>
      </c>
      <c r="K96" s="77">
        <f>I96/'סכום נכסי הקרן'!$C$42</f>
        <v>-3.7399063397407544E-7</v>
      </c>
    </row>
    <row r="97" spans="2:11">
      <c r="B97" s="75" t="s">
        <v>1997</v>
      </c>
      <c r="C97" s="69" t="s">
        <v>1998</v>
      </c>
      <c r="D97" s="82" t="s">
        <v>471</v>
      </c>
      <c r="E97" s="82" t="s">
        <v>128</v>
      </c>
      <c r="F97" s="94">
        <v>44980</v>
      </c>
      <c r="G97" s="76">
        <v>77566.608900000021</v>
      </c>
      <c r="H97" s="78">
        <v>-6.8717079999999999</v>
      </c>
      <c r="I97" s="76">
        <v>-5.3301509860000005</v>
      </c>
      <c r="J97" s="77">
        <f t="shared" si="1"/>
        <v>8.2445917899658409E-4</v>
      </c>
      <c r="K97" s="77">
        <f>I97/'סכום נכסי הקרן'!$C$42</f>
        <v>-1.6813356821335264E-6</v>
      </c>
    </row>
    <row r="98" spans="2:11">
      <c r="B98" s="75" t="s">
        <v>1997</v>
      </c>
      <c r="C98" s="69" t="s">
        <v>1999</v>
      </c>
      <c r="D98" s="82" t="s">
        <v>471</v>
      </c>
      <c r="E98" s="82" t="s">
        <v>128</v>
      </c>
      <c r="F98" s="94">
        <v>44980</v>
      </c>
      <c r="G98" s="76">
        <v>83201.751424000016</v>
      </c>
      <c r="H98" s="78">
        <v>-6.8717079999999999</v>
      </c>
      <c r="I98" s="76">
        <v>-5.7173815340000012</v>
      </c>
      <c r="J98" s="77">
        <f t="shared" si="1"/>
        <v>8.8435537715776658E-4</v>
      </c>
      <c r="K98" s="77">
        <f>I98/'סכום נכסי הקרן'!$C$42</f>
        <v>-1.8034831671249619E-6</v>
      </c>
    </row>
    <row r="99" spans="2:11">
      <c r="B99" s="75" t="s">
        <v>2000</v>
      </c>
      <c r="C99" s="69" t="s">
        <v>2001</v>
      </c>
      <c r="D99" s="82" t="s">
        <v>471</v>
      </c>
      <c r="E99" s="82" t="s">
        <v>128</v>
      </c>
      <c r="F99" s="94">
        <v>44998</v>
      </c>
      <c r="G99" s="76">
        <v>62406.554880000011</v>
      </c>
      <c r="H99" s="78">
        <v>-6.6408940000000003</v>
      </c>
      <c r="I99" s="76">
        <v>-4.1443531470000003</v>
      </c>
      <c r="J99" s="77">
        <f t="shared" si="1"/>
        <v>6.4104187705416146E-4</v>
      </c>
      <c r="K99" s="77">
        <f>I99/'סכום נכסי הקרן'!$C$42</f>
        <v>-1.307289201321974E-6</v>
      </c>
    </row>
    <row r="100" spans="2:11">
      <c r="B100" s="75" t="s">
        <v>2002</v>
      </c>
      <c r="C100" s="69" t="s">
        <v>2003</v>
      </c>
      <c r="D100" s="82" t="s">
        <v>471</v>
      </c>
      <c r="E100" s="82" t="s">
        <v>128</v>
      </c>
      <c r="F100" s="94">
        <v>45126</v>
      </c>
      <c r="G100" s="76">
        <v>125840.84560000003</v>
      </c>
      <c r="H100" s="78">
        <v>-6.7910469999999998</v>
      </c>
      <c r="I100" s="76">
        <v>-8.5459110109999994</v>
      </c>
      <c r="J100" s="77">
        <f t="shared" si="1"/>
        <v>1.3218677659250322E-3</v>
      </c>
      <c r="K100" s="77">
        <f>I100/'סכום נכסי הקרן'!$C$42</f>
        <v>-2.6957107138000494E-6</v>
      </c>
    </row>
    <row r="101" spans="2:11">
      <c r="B101" s="75" t="s">
        <v>2004</v>
      </c>
      <c r="C101" s="69" t="s">
        <v>2005</v>
      </c>
      <c r="D101" s="82" t="s">
        <v>471</v>
      </c>
      <c r="E101" s="82" t="s">
        <v>128</v>
      </c>
      <c r="F101" s="94">
        <v>45092</v>
      </c>
      <c r="G101" s="76">
        <v>103720.39200000004</v>
      </c>
      <c r="H101" s="78">
        <v>-6.6657080000000004</v>
      </c>
      <c r="I101" s="76">
        <v>-6.9136979590000012</v>
      </c>
      <c r="J101" s="77">
        <f t="shared" si="1"/>
        <v>1.069399677059636E-3</v>
      </c>
      <c r="K101" s="77">
        <f>I101/'סכום נכסי הקרן'!$C$42</f>
        <v>-2.1808476166045396E-6</v>
      </c>
    </row>
    <row r="102" spans="2:11">
      <c r="B102" s="75" t="s">
        <v>2006</v>
      </c>
      <c r="C102" s="69" t="s">
        <v>2007</v>
      </c>
      <c r="D102" s="82" t="s">
        <v>471</v>
      </c>
      <c r="E102" s="82" t="s">
        <v>128</v>
      </c>
      <c r="F102" s="94">
        <v>44998</v>
      </c>
      <c r="G102" s="76">
        <v>104482.64288</v>
      </c>
      <c r="H102" s="78">
        <v>-6.1594319999999998</v>
      </c>
      <c r="I102" s="76">
        <v>-6.4355371650000004</v>
      </c>
      <c r="J102" s="77">
        <f t="shared" si="1"/>
        <v>9.9543853474208218E-4</v>
      </c>
      <c r="K102" s="77">
        <f>I102/'סכום נכסי הקרן'!$C$42</f>
        <v>-2.0300172167038376E-6</v>
      </c>
    </row>
    <row r="103" spans="2:11">
      <c r="B103" s="75" t="s">
        <v>2006</v>
      </c>
      <c r="C103" s="69" t="s">
        <v>2008</v>
      </c>
      <c r="D103" s="82" t="s">
        <v>471</v>
      </c>
      <c r="E103" s="82" t="s">
        <v>128</v>
      </c>
      <c r="F103" s="94">
        <v>44998</v>
      </c>
      <c r="G103" s="76">
        <v>86583.266000000018</v>
      </c>
      <c r="H103" s="78">
        <v>-6.1594319999999998</v>
      </c>
      <c r="I103" s="76">
        <v>-5.3330372470000009</v>
      </c>
      <c r="J103" s="77">
        <f t="shared" si="1"/>
        <v>8.2490562120444662E-4</v>
      </c>
      <c r="K103" s="77">
        <f>I103/'סכום נכסי הקרן'!$C$42</f>
        <v>-1.6822461204344296E-6</v>
      </c>
    </row>
    <row r="104" spans="2:11">
      <c r="B104" s="75" t="s">
        <v>2009</v>
      </c>
      <c r="C104" s="69" t="s">
        <v>2010</v>
      </c>
      <c r="D104" s="82" t="s">
        <v>471</v>
      </c>
      <c r="E104" s="82" t="s">
        <v>128</v>
      </c>
      <c r="F104" s="94">
        <v>44987</v>
      </c>
      <c r="G104" s="76">
        <v>60723.145000000011</v>
      </c>
      <c r="H104" s="78">
        <v>-6.2355119999999999</v>
      </c>
      <c r="I104" s="76">
        <v>-3.7863991750000006</v>
      </c>
      <c r="J104" s="77">
        <f t="shared" si="1"/>
        <v>5.8567413256646605E-4</v>
      </c>
      <c r="K104" s="77">
        <f>I104/'סכום נכסי הקרן'!$C$42</f>
        <v>-1.1943766802197011E-6</v>
      </c>
    </row>
    <row r="105" spans="2:11">
      <c r="B105" s="75" t="s">
        <v>2011</v>
      </c>
      <c r="C105" s="69" t="s">
        <v>2012</v>
      </c>
      <c r="D105" s="82" t="s">
        <v>471</v>
      </c>
      <c r="E105" s="82" t="s">
        <v>128</v>
      </c>
      <c r="F105" s="94">
        <v>45097</v>
      </c>
      <c r="G105" s="76">
        <v>62825.859840000005</v>
      </c>
      <c r="H105" s="78">
        <v>-6.216475</v>
      </c>
      <c r="I105" s="76">
        <v>-3.9055539230000007</v>
      </c>
      <c r="J105" s="77">
        <f t="shared" si="1"/>
        <v>6.0410479728265402E-4</v>
      </c>
      <c r="K105" s="77">
        <f>I105/'סכום נכסי הקרן'!$C$42</f>
        <v>-1.2319626942058402E-6</v>
      </c>
    </row>
    <row r="106" spans="2:11">
      <c r="B106" s="75" t="s">
        <v>2013</v>
      </c>
      <c r="C106" s="69" t="s">
        <v>2014</v>
      </c>
      <c r="D106" s="82" t="s">
        <v>471</v>
      </c>
      <c r="E106" s="82" t="s">
        <v>128</v>
      </c>
      <c r="F106" s="94">
        <v>44987</v>
      </c>
      <c r="G106" s="76">
        <v>92298.339584000016</v>
      </c>
      <c r="H106" s="78">
        <v>-5.957471</v>
      </c>
      <c r="I106" s="76">
        <v>-5.4986466750000007</v>
      </c>
      <c r="J106" s="77">
        <f t="shared" si="1"/>
        <v>8.5052182108351208E-4</v>
      </c>
      <c r="K106" s="77">
        <f>I106/'סכום נכסי הקרן'!$C$42</f>
        <v>-1.7344857364088133E-6</v>
      </c>
    </row>
    <row r="107" spans="2:11">
      <c r="B107" s="75" t="s">
        <v>2015</v>
      </c>
      <c r="C107" s="69" t="s">
        <v>2016</v>
      </c>
      <c r="D107" s="82" t="s">
        <v>471</v>
      </c>
      <c r="E107" s="82" t="s">
        <v>128</v>
      </c>
      <c r="F107" s="94">
        <v>44987</v>
      </c>
      <c r="G107" s="76">
        <v>125861.37216000001</v>
      </c>
      <c r="H107" s="78">
        <v>-5.957471</v>
      </c>
      <c r="I107" s="76">
        <v>-7.4981545570000003</v>
      </c>
      <c r="J107" s="77">
        <f t="shared" si="1"/>
        <v>1.1598024833238214E-3</v>
      </c>
      <c r="K107" s="77">
        <f>I107/'סכום נכסי הקרן'!$C$42</f>
        <v>-2.3652078224330067E-6</v>
      </c>
    </row>
    <row r="108" spans="2:11">
      <c r="B108" s="75" t="s">
        <v>2017</v>
      </c>
      <c r="C108" s="69" t="s">
        <v>2018</v>
      </c>
      <c r="D108" s="82" t="s">
        <v>471</v>
      </c>
      <c r="E108" s="82" t="s">
        <v>128</v>
      </c>
      <c r="F108" s="94">
        <v>44987</v>
      </c>
      <c r="G108" s="76">
        <v>104913.59520000001</v>
      </c>
      <c r="H108" s="78">
        <v>-5.9280629999999999</v>
      </c>
      <c r="I108" s="76">
        <v>-6.2193437310000013</v>
      </c>
      <c r="J108" s="77">
        <f t="shared" si="1"/>
        <v>9.6199808219800647E-4</v>
      </c>
      <c r="K108" s="77">
        <f>I108/'סכום נכסי הקרן'!$C$42</f>
        <v>-1.9618214496829938E-6</v>
      </c>
    </row>
    <row r="109" spans="2:11">
      <c r="B109" s="75" t="s">
        <v>2019</v>
      </c>
      <c r="C109" s="69" t="s">
        <v>2020</v>
      </c>
      <c r="D109" s="82" t="s">
        <v>471</v>
      </c>
      <c r="E109" s="82" t="s">
        <v>128</v>
      </c>
      <c r="F109" s="94">
        <v>44987</v>
      </c>
      <c r="G109" s="76">
        <v>142722.09049600002</v>
      </c>
      <c r="H109" s="78">
        <v>-5.8986710000000002</v>
      </c>
      <c r="I109" s="76">
        <v>-8.418706450000002</v>
      </c>
      <c r="J109" s="77">
        <f t="shared" si="1"/>
        <v>1.3021919690851039E-3</v>
      </c>
      <c r="K109" s="77">
        <f>I109/'סכום נכסי הקרן'!$C$42</f>
        <v>-2.655585477591698E-6</v>
      </c>
    </row>
    <row r="110" spans="2:11">
      <c r="B110" s="75" t="s">
        <v>2021</v>
      </c>
      <c r="C110" s="69" t="s">
        <v>2022</v>
      </c>
      <c r="D110" s="82" t="s">
        <v>471</v>
      </c>
      <c r="E110" s="82" t="s">
        <v>128</v>
      </c>
      <c r="F110" s="94">
        <v>45033</v>
      </c>
      <c r="G110" s="76">
        <v>104945.62544000002</v>
      </c>
      <c r="H110" s="78">
        <v>-5.8957329999999999</v>
      </c>
      <c r="I110" s="76">
        <v>-6.1873134910000012</v>
      </c>
      <c r="J110" s="77">
        <f t="shared" si="1"/>
        <v>9.5704369620728592E-4</v>
      </c>
      <c r="K110" s="77">
        <f>I110/'סכום נכסי הקרן'!$C$42</f>
        <v>-1.9517178737128661E-6</v>
      </c>
    </row>
    <row r="111" spans="2:11">
      <c r="B111" s="75" t="s">
        <v>2023</v>
      </c>
      <c r="C111" s="69" t="s">
        <v>2024</v>
      </c>
      <c r="D111" s="82" t="s">
        <v>471</v>
      </c>
      <c r="E111" s="82" t="s">
        <v>128</v>
      </c>
      <c r="F111" s="94">
        <v>45034</v>
      </c>
      <c r="G111" s="76">
        <v>83989.112960000013</v>
      </c>
      <c r="H111" s="78">
        <v>-5.7633029999999996</v>
      </c>
      <c r="I111" s="76">
        <v>-4.8405473080000014</v>
      </c>
      <c r="J111" s="77">
        <f t="shared" si="1"/>
        <v>7.4872806979201889E-4</v>
      </c>
      <c r="K111" s="77">
        <f>I111/'סכום נכסי הקרן'!$C$42</f>
        <v>-1.5268957542426711E-6</v>
      </c>
    </row>
    <row r="112" spans="2:11">
      <c r="B112" s="75" t="s">
        <v>2025</v>
      </c>
      <c r="C112" s="69" t="s">
        <v>2026</v>
      </c>
      <c r="D112" s="82" t="s">
        <v>471</v>
      </c>
      <c r="E112" s="82" t="s">
        <v>128</v>
      </c>
      <c r="F112" s="94">
        <v>45033</v>
      </c>
      <c r="G112" s="76">
        <v>84038.031872000021</v>
      </c>
      <c r="H112" s="78">
        <v>-5.7929950000000003</v>
      </c>
      <c r="I112" s="76">
        <v>-4.8683192730000009</v>
      </c>
      <c r="J112" s="77">
        <f t="shared" si="1"/>
        <v>7.5302379265674852E-4</v>
      </c>
      <c r="K112" s="77">
        <f>I112/'סכום נכסי הקרן'!$C$42</f>
        <v>-1.5356561056548745E-6</v>
      </c>
    </row>
    <row r="113" spans="2:11">
      <c r="B113" s="75" t="s">
        <v>2027</v>
      </c>
      <c r="C113" s="69" t="s">
        <v>2028</v>
      </c>
      <c r="D113" s="82" t="s">
        <v>471</v>
      </c>
      <c r="E113" s="82" t="s">
        <v>128</v>
      </c>
      <c r="F113" s="94">
        <v>45034</v>
      </c>
      <c r="G113" s="76">
        <v>81622.583719000017</v>
      </c>
      <c r="H113" s="78">
        <v>-5.6900190000000004</v>
      </c>
      <c r="I113" s="76">
        <v>-4.6443408490000007</v>
      </c>
      <c r="J113" s="77">
        <f t="shared" si="1"/>
        <v>7.1837917038450642E-4</v>
      </c>
      <c r="K113" s="77">
        <f>I113/'סכום נכסי הקרן'!$C$42</f>
        <v>-1.4650046518239507E-6</v>
      </c>
    </row>
    <row r="114" spans="2:11">
      <c r="B114" s="75" t="s">
        <v>2029</v>
      </c>
      <c r="C114" s="69" t="s">
        <v>2030</v>
      </c>
      <c r="D114" s="82" t="s">
        <v>471</v>
      </c>
      <c r="E114" s="82" t="s">
        <v>128</v>
      </c>
      <c r="F114" s="94">
        <v>45034</v>
      </c>
      <c r="G114" s="76">
        <v>105073.74640000002</v>
      </c>
      <c r="H114" s="78">
        <v>-5.6753749999999998</v>
      </c>
      <c r="I114" s="76">
        <v>-5.9633289350000007</v>
      </c>
      <c r="J114" s="77">
        <f t="shared" si="1"/>
        <v>9.2239812544714936E-4</v>
      </c>
      <c r="K114" s="77">
        <f>I114/'סכום נכסי הקרן'!$C$42</f>
        <v>-1.881064485612082E-6</v>
      </c>
    </row>
    <row r="115" spans="2:11">
      <c r="B115" s="75" t="s">
        <v>2029</v>
      </c>
      <c r="C115" s="69" t="s">
        <v>2031</v>
      </c>
      <c r="D115" s="82" t="s">
        <v>471</v>
      </c>
      <c r="E115" s="82" t="s">
        <v>128</v>
      </c>
      <c r="F115" s="94">
        <v>45034</v>
      </c>
      <c r="G115" s="76">
        <v>104487.72600000001</v>
      </c>
      <c r="H115" s="78">
        <v>-5.6753749999999998</v>
      </c>
      <c r="I115" s="76">
        <v>-5.930070080000001</v>
      </c>
      <c r="J115" s="77">
        <f t="shared" si="1"/>
        <v>9.1725369926491012E-4</v>
      </c>
      <c r="K115" s="77">
        <f>I115/'סכום נכסי הקרן'!$C$42</f>
        <v>-1.8705733569732722E-6</v>
      </c>
    </row>
    <row r="116" spans="2:11">
      <c r="B116" s="75" t="s">
        <v>2032</v>
      </c>
      <c r="C116" s="69" t="s">
        <v>2033</v>
      </c>
      <c r="D116" s="82" t="s">
        <v>471</v>
      </c>
      <c r="E116" s="82" t="s">
        <v>128</v>
      </c>
      <c r="F116" s="94">
        <v>45034</v>
      </c>
      <c r="G116" s="76">
        <v>94566.371760000009</v>
      </c>
      <c r="H116" s="78">
        <v>-5.6753749999999998</v>
      </c>
      <c r="I116" s="76">
        <v>-5.366996041000001</v>
      </c>
      <c r="J116" s="77">
        <f t="shared" si="1"/>
        <v>8.3015831282509526E-4</v>
      </c>
      <c r="K116" s="77">
        <f>I116/'סכום נכסי הקרן'!$C$42</f>
        <v>-1.6929580368931545E-6</v>
      </c>
    </row>
    <row r="117" spans="2:11">
      <c r="B117" s="75" t="s">
        <v>2034</v>
      </c>
      <c r="C117" s="69" t="s">
        <v>2035</v>
      </c>
      <c r="D117" s="82" t="s">
        <v>471</v>
      </c>
      <c r="E117" s="82" t="s">
        <v>128</v>
      </c>
      <c r="F117" s="94">
        <v>45034</v>
      </c>
      <c r="G117" s="76">
        <v>84075.303424000012</v>
      </c>
      <c r="H117" s="78">
        <v>-5.7156900000000004</v>
      </c>
      <c r="I117" s="76">
        <v>-4.8054840950000006</v>
      </c>
      <c r="J117" s="77">
        <f t="shared" si="1"/>
        <v>7.433045484173163E-4</v>
      </c>
      <c r="K117" s="77">
        <f>I117/'סכום נכסי הקרן'!$C$42</f>
        <v>-1.5158354613350229E-6</v>
      </c>
    </row>
    <row r="118" spans="2:11">
      <c r="B118" s="75" t="s">
        <v>2036</v>
      </c>
      <c r="C118" s="69" t="s">
        <v>2037</v>
      </c>
      <c r="D118" s="82" t="s">
        <v>471</v>
      </c>
      <c r="E118" s="82" t="s">
        <v>128</v>
      </c>
      <c r="F118" s="94">
        <v>45007</v>
      </c>
      <c r="G118" s="76">
        <v>121969.98918400002</v>
      </c>
      <c r="H118" s="78">
        <v>-5.4958879999999999</v>
      </c>
      <c r="I118" s="76">
        <v>-6.7033334700000005</v>
      </c>
      <c r="J118" s="77">
        <f t="shared" si="1"/>
        <v>1.0368608363501475E-3</v>
      </c>
      <c r="K118" s="77">
        <f>I118/'סכום נכסי הקרן'!$C$42</f>
        <v>-2.1144905241809878E-6</v>
      </c>
    </row>
    <row r="119" spans="2:11">
      <c r="B119" s="75" t="s">
        <v>2038</v>
      </c>
      <c r="C119" s="69" t="s">
        <v>2039</v>
      </c>
      <c r="D119" s="82" t="s">
        <v>471</v>
      </c>
      <c r="E119" s="82" t="s">
        <v>128</v>
      </c>
      <c r="F119" s="94">
        <v>45007</v>
      </c>
      <c r="G119" s="76">
        <v>157763.49120000002</v>
      </c>
      <c r="H119" s="78">
        <v>-5.4666810000000003</v>
      </c>
      <c r="I119" s="76">
        <v>-8.6244260240000017</v>
      </c>
      <c r="J119" s="77">
        <f t="shared" si="1"/>
        <v>1.3340123418154547E-3</v>
      </c>
      <c r="K119" s="77">
        <f>I119/'סכום נכסי הקרן'!$C$42</f>
        <v>-2.7204773842540037E-6</v>
      </c>
    </row>
    <row r="120" spans="2:11">
      <c r="B120" s="75" t="s">
        <v>2040</v>
      </c>
      <c r="C120" s="69" t="s">
        <v>2041</v>
      </c>
      <c r="D120" s="82" t="s">
        <v>471</v>
      </c>
      <c r="E120" s="82" t="s">
        <v>128</v>
      </c>
      <c r="F120" s="94">
        <v>45034</v>
      </c>
      <c r="G120" s="76">
        <v>105181.48448000001</v>
      </c>
      <c r="H120" s="78">
        <v>-5.6278920000000001</v>
      </c>
      <c r="I120" s="76">
        <v>-5.9194999189999997</v>
      </c>
      <c r="J120" s="77">
        <f t="shared" si="1"/>
        <v>9.1561872376744072E-4</v>
      </c>
      <c r="K120" s="77">
        <f>I120/'סכום נכסי הקרן'!$C$42</f>
        <v>-1.8672391195563814E-6</v>
      </c>
    </row>
    <row r="121" spans="2:11">
      <c r="B121" s="75" t="s">
        <v>2042</v>
      </c>
      <c r="C121" s="69" t="s">
        <v>2043</v>
      </c>
      <c r="D121" s="82" t="s">
        <v>471</v>
      </c>
      <c r="E121" s="82" t="s">
        <v>128</v>
      </c>
      <c r="F121" s="94">
        <v>44985</v>
      </c>
      <c r="G121" s="76">
        <v>63114.132000000012</v>
      </c>
      <c r="H121" s="78">
        <v>-5.659624</v>
      </c>
      <c r="I121" s="76">
        <v>-3.5720222650000006</v>
      </c>
      <c r="J121" s="77">
        <f t="shared" si="1"/>
        <v>5.5251465703215995E-4</v>
      </c>
      <c r="K121" s="77">
        <f>I121/'סכום נכסי הקרן'!$C$42</f>
        <v>-1.126753915094427E-6</v>
      </c>
    </row>
    <row r="122" spans="2:11">
      <c r="B122" s="75" t="s">
        <v>2044</v>
      </c>
      <c r="C122" s="69" t="s">
        <v>2045</v>
      </c>
      <c r="D122" s="82" t="s">
        <v>471</v>
      </c>
      <c r="E122" s="82" t="s">
        <v>128</v>
      </c>
      <c r="F122" s="94">
        <v>44985</v>
      </c>
      <c r="G122" s="76">
        <v>5419353.2999999998</v>
      </c>
      <c r="H122" s="78">
        <v>-5.6478609999999998</v>
      </c>
      <c r="I122" s="76">
        <v>-306.07755000000003</v>
      </c>
      <c r="J122" s="77">
        <f t="shared" si="1"/>
        <v>4.7343582995133929E-2</v>
      </c>
      <c r="K122" s="77">
        <f>I122/'סכום נכסי הקרן'!$C$42</f>
        <v>-9.6548692085213016E-5</v>
      </c>
    </row>
    <row r="123" spans="2:11">
      <c r="B123" s="75" t="s">
        <v>2044</v>
      </c>
      <c r="C123" s="69" t="s">
        <v>2046</v>
      </c>
      <c r="D123" s="82" t="s">
        <v>471</v>
      </c>
      <c r="E123" s="82" t="s">
        <v>128</v>
      </c>
      <c r="F123" s="94">
        <v>44985</v>
      </c>
      <c r="G123" s="76">
        <v>26153.799026000008</v>
      </c>
      <c r="H123" s="78">
        <v>-5.6478609999999998</v>
      </c>
      <c r="I123" s="76">
        <v>-1.4771302560000001</v>
      </c>
      <c r="J123" s="77">
        <f t="shared" si="1"/>
        <v>2.284801314881128E-4</v>
      </c>
      <c r="K123" s="77">
        <f>I123/'סכום נכסי הקרן'!$C$42</f>
        <v>-4.6594398790860643E-7</v>
      </c>
    </row>
    <row r="124" spans="2:11">
      <c r="B124" s="75" t="s">
        <v>2047</v>
      </c>
      <c r="C124" s="69" t="s">
        <v>2048</v>
      </c>
      <c r="D124" s="82" t="s">
        <v>471</v>
      </c>
      <c r="E124" s="82" t="s">
        <v>128</v>
      </c>
      <c r="F124" s="94">
        <v>44985</v>
      </c>
      <c r="G124" s="76">
        <v>63122.867520000014</v>
      </c>
      <c r="H124" s="78">
        <v>-5.6450009999999997</v>
      </c>
      <c r="I124" s="76">
        <v>-3.5632867450000005</v>
      </c>
      <c r="J124" s="77">
        <f t="shared" si="1"/>
        <v>5.5116346085287249E-4</v>
      </c>
      <c r="K124" s="77">
        <f>I124/'סכום נכסי הקרן'!$C$42</f>
        <v>-1.1239983943753013E-6</v>
      </c>
    </row>
    <row r="125" spans="2:11">
      <c r="B125" s="75" t="s">
        <v>2049</v>
      </c>
      <c r="C125" s="69" t="s">
        <v>2050</v>
      </c>
      <c r="D125" s="82" t="s">
        <v>471</v>
      </c>
      <c r="E125" s="82" t="s">
        <v>128</v>
      </c>
      <c r="F125" s="94">
        <v>44985</v>
      </c>
      <c r="G125" s="76">
        <v>239973.12049900004</v>
      </c>
      <c r="H125" s="78">
        <v>-5.5982380000000003</v>
      </c>
      <c r="I125" s="76">
        <v>-13.434265708000003</v>
      </c>
      <c r="J125" s="77">
        <f t="shared" si="1"/>
        <v>2.0779906057317166E-3</v>
      </c>
      <c r="K125" s="77">
        <f>I125/'סכום נכסי הקרן'!$C$42</f>
        <v>-4.2376867667446645E-6</v>
      </c>
    </row>
    <row r="126" spans="2:11">
      <c r="B126" s="75" t="s">
        <v>2049</v>
      </c>
      <c r="C126" s="69" t="s">
        <v>2051</v>
      </c>
      <c r="D126" s="82" t="s">
        <v>471</v>
      </c>
      <c r="E126" s="82" t="s">
        <v>128</v>
      </c>
      <c r="F126" s="94">
        <v>44985</v>
      </c>
      <c r="G126" s="76">
        <v>1744.4059600000003</v>
      </c>
      <c r="H126" s="78">
        <v>-5.5982380000000003</v>
      </c>
      <c r="I126" s="76">
        <v>-9.7655992000000011E-2</v>
      </c>
      <c r="J126" s="77">
        <f t="shared" si="1"/>
        <v>1.510527172680301E-5</v>
      </c>
      <c r="K126" s="77">
        <f>I126/'סכום נכסי הקרן'!$C$42</f>
        <v>-3.0804475211867145E-8</v>
      </c>
    </row>
    <row r="127" spans="2:11">
      <c r="B127" s="75" t="s">
        <v>2052</v>
      </c>
      <c r="C127" s="69" t="s">
        <v>2053</v>
      </c>
      <c r="D127" s="82" t="s">
        <v>471</v>
      </c>
      <c r="E127" s="82" t="s">
        <v>128</v>
      </c>
      <c r="F127" s="94">
        <v>44991</v>
      </c>
      <c r="G127" s="76">
        <v>69782.029600000009</v>
      </c>
      <c r="H127" s="78">
        <v>-5.5591160000000004</v>
      </c>
      <c r="I127" s="76">
        <v>-3.8792642760000002</v>
      </c>
      <c r="J127" s="77">
        <f t="shared" si="1"/>
        <v>6.0003835698130791E-4</v>
      </c>
      <c r="K127" s="77">
        <f>I127/'סכום נכסי הקרן'!$C$42</f>
        <v>-1.2236699231965585E-6</v>
      </c>
    </row>
    <row r="128" spans="2:11">
      <c r="B128" s="75" t="s">
        <v>2054</v>
      </c>
      <c r="C128" s="69" t="s">
        <v>2055</v>
      </c>
      <c r="D128" s="82" t="s">
        <v>471</v>
      </c>
      <c r="E128" s="82" t="s">
        <v>128</v>
      </c>
      <c r="F128" s="94">
        <v>45035</v>
      </c>
      <c r="G128" s="76">
        <v>279999.62256000005</v>
      </c>
      <c r="H128" s="78">
        <v>-5.4803040000000003</v>
      </c>
      <c r="I128" s="76">
        <v>-15.344831321000003</v>
      </c>
      <c r="J128" s="77">
        <f t="shared" si="1"/>
        <v>2.373513820899619E-3</v>
      </c>
      <c r="K128" s="77">
        <f>I128/'סכום נכסי הקרן'!$C$42</f>
        <v>-4.8403530226596552E-6</v>
      </c>
    </row>
    <row r="129" spans="2:11">
      <c r="B129" s="75" t="s">
        <v>2056</v>
      </c>
      <c r="C129" s="69" t="s">
        <v>2057</v>
      </c>
      <c r="D129" s="82" t="s">
        <v>471</v>
      </c>
      <c r="E129" s="82" t="s">
        <v>128</v>
      </c>
      <c r="F129" s="94">
        <v>45007</v>
      </c>
      <c r="G129" s="76">
        <v>84257.002240000016</v>
      </c>
      <c r="H129" s="78">
        <v>-5.4826600000000001</v>
      </c>
      <c r="I129" s="76">
        <v>-4.619524675000001</v>
      </c>
      <c r="J129" s="77">
        <f t="shared" si="1"/>
        <v>7.1454064451617443E-4</v>
      </c>
      <c r="K129" s="77">
        <f>I129/'סכום נכסי הקרן'!$C$42</f>
        <v>-1.4571766711626474E-6</v>
      </c>
    </row>
    <row r="130" spans="2:11">
      <c r="B130" s="75" t="s">
        <v>2058</v>
      </c>
      <c r="C130" s="69" t="s">
        <v>2059</v>
      </c>
      <c r="D130" s="82" t="s">
        <v>471</v>
      </c>
      <c r="E130" s="82" t="s">
        <v>128</v>
      </c>
      <c r="F130" s="94">
        <v>45036</v>
      </c>
      <c r="G130" s="76">
        <v>168514.00448000003</v>
      </c>
      <c r="H130" s="78">
        <v>-5.4152399999999998</v>
      </c>
      <c r="I130" s="76">
        <v>-9.1254378789999997</v>
      </c>
      <c r="J130" s="77">
        <f t="shared" si="1"/>
        <v>1.4115080494841107E-3</v>
      </c>
      <c r="K130" s="77">
        <f>I130/'סכום נכסי הקרן'!$C$42</f>
        <v>-2.8785158922054564E-6</v>
      </c>
    </row>
    <row r="131" spans="2:11">
      <c r="B131" s="75" t="s">
        <v>2060</v>
      </c>
      <c r="C131" s="69" t="s">
        <v>2061</v>
      </c>
      <c r="D131" s="82" t="s">
        <v>471</v>
      </c>
      <c r="E131" s="82" t="s">
        <v>128</v>
      </c>
      <c r="F131" s="94">
        <v>45036</v>
      </c>
      <c r="G131" s="76">
        <v>84326.886400000003</v>
      </c>
      <c r="H131" s="78">
        <v>-5.3278790000000003</v>
      </c>
      <c r="I131" s="76">
        <v>-4.4928347790000007</v>
      </c>
      <c r="J131" s="77">
        <f t="shared" si="1"/>
        <v>6.9494445523041691E-4</v>
      </c>
      <c r="K131" s="77">
        <f>I131/'סכום נכסי הקרן'!$C$42</f>
        <v>-1.4172137801920039E-6</v>
      </c>
    </row>
    <row r="132" spans="2:11">
      <c r="B132" s="75" t="s">
        <v>2062</v>
      </c>
      <c r="C132" s="69" t="s">
        <v>2063</v>
      </c>
      <c r="D132" s="82" t="s">
        <v>471</v>
      </c>
      <c r="E132" s="82" t="s">
        <v>128</v>
      </c>
      <c r="F132" s="94">
        <v>45036</v>
      </c>
      <c r="G132" s="76">
        <v>105408.60800000001</v>
      </c>
      <c r="H132" s="78">
        <v>-5.3278790000000003</v>
      </c>
      <c r="I132" s="76">
        <v>-5.6160434740000014</v>
      </c>
      <c r="J132" s="77">
        <f t="shared" si="1"/>
        <v>8.6868056907669087E-4</v>
      </c>
      <c r="K132" s="77">
        <f>I132/'סכום נכסי הקרן'!$C$42</f>
        <v>-1.7715172253188647E-6</v>
      </c>
    </row>
    <row r="133" spans="2:11">
      <c r="B133" s="75" t="s">
        <v>2064</v>
      </c>
      <c r="C133" s="69" t="s">
        <v>2065</v>
      </c>
      <c r="D133" s="82" t="s">
        <v>471</v>
      </c>
      <c r="E133" s="82" t="s">
        <v>128</v>
      </c>
      <c r="F133" s="94">
        <v>45036</v>
      </c>
      <c r="G133" s="76">
        <v>84326.886400000003</v>
      </c>
      <c r="H133" s="78">
        <v>-5.3278790000000003</v>
      </c>
      <c r="I133" s="76">
        <v>-4.4928347790000007</v>
      </c>
      <c r="J133" s="77">
        <f t="shared" si="1"/>
        <v>6.9494445523041691E-4</v>
      </c>
      <c r="K133" s="77">
        <f>I133/'סכום נכסי הקרן'!$C$42</f>
        <v>-1.4172137801920039E-6</v>
      </c>
    </row>
    <row r="134" spans="2:11">
      <c r="B134" s="75" t="s">
        <v>2066</v>
      </c>
      <c r="C134" s="69" t="s">
        <v>2067</v>
      </c>
      <c r="D134" s="82" t="s">
        <v>471</v>
      </c>
      <c r="E134" s="82" t="s">
        <v>128</v>
      </c>
      <c r="F134" s="94">
        <v>44984</v>
      </c>
      <c r="G134" s="76">
        <v>63332.520000000011</v>
      </c>
      <c r="H134" s="78">
        <v>-5.29528</v>
      </c>
      <c r="I134" s="76">
        <v>-3.3536342650000006</v>
      </c>
      <c r="J134" s="77">
        <f t="shared" si="1"/>
        <v>5.1873475254997456E-4</v>
      </c>
      <c r="K134" s="77">
        <f>I134/'סכום נכסי הקרן'!$C$42</f>
        <v>-1.0578658971162855E-6</v>
      </c>
    </row>
    <row r="135" spans="2:11">
      <c r="B135" s="75" t="s">
        <v>2068</v>
      </c>
      <c r="C135" s="69" t="s">
        <v>2069</v>
      </c>
      <c r="D135" s="82" t="s">
        <v>471</v>
      </c>
      <c r="E135" s="82" t="s">
        <v>128</v>
      </c>
      <c r="F135" s="94">
        <v>45061</v>
      </c>
      <c r="G135" s="76">
        <v>84559.833600000013</v>
      </c>
      <c r="H135" s="78">
        <v>-5.0310050000000004</v>
      </c>
      <c r="I135" s="76">
        <v>-4.2542091190000013</v>
      </c>
      <c r="J135" s="77">
        <f t="shared" si="1"/>
        <v>6.5803422205918771E-4</v>
      </c>
      <c r="K135" s="77">
        <f>I135/'סכום נכסי הקרן'!$C$42</f>
        <v>-1.3419420218713736E-6</v>
      </c>
    </row>
    <row r="136" spans="2:11">
      <c r="B136" s="75" t="s">
        <v>2070</v>
      </c>
      <c r="C136" s="69" t="s">
        <v>2071</v>
      </c>
      <c r="D136" s="82" t="s">
        <v>471</v>
      </c>
      <c r="E136" s="82" t="s">
        <v>128</v>
      </c>
      <c r="F136" s="94">
        <v>45061</v>
      </c>
      <c r="G136" s="76">
        <v>126839.75040000003</v>
      </c>
      <c r="H136" s="78">
        <v>-5.0310050000000004</v>
      </c>
      <c r="I136" s="76">
        <v>-6.3813136780000015</v>
      </c>
      <c r="J136" s="77">
        <f t="shared" si="1"/>
        <v>9.8705133301144228E-4</v>
      </c>
      <c r="K136" s="77">
        <f>I136/'סכום נכסי הקרן'!$C$42</f>
        <v>-2.0129130326493406E-6</v>
      </c>
    </row>
    <row r="137" spans="2:11">
      <c r="B137" s="75" t="s">
        <v>2072</v>
      </c>
      <c r="C137" s="69" t="s">
        <v>2073</v>
      </c>
      <c r="D137" s="82" t="s">
        <v>471</v>
      </c>
      <c r="E137" s="82" t="s">
        <v>128</v>
      </c>
      <c r="F137" s="94">
        <v>45062</v>
      </c>
      <c r="G137" s="76">
        <v>21057480.000000004</v>
      </c>
      <c r="H137" s="78">
        <v>-4.9733619999999998</v>
      </c>
      <c r="I137" s="76">
        <v>-1047.2646300000001</v>
      </c>
      <c r="J137" s="77">
        <f t="shared" si="1"/>
        <v>0.16198920805617145</v>
      </c>
      <c r="K137" s="77">
        <f>I137/'סכום נכסי הקרן'!$C$42</f>
        <v>-3.3034775106375669E-4</v>
      </c>
    </row>
    <row r="138" spans="2:11">
      <c r="B138" s="75" t="s">
        <v>2074</v>
      </c>
      <c r="C138" s="69" t="s">
        <v>2075</v>
      </c>
      <c r="D138" s="82" t="s">
        <v>471</v>
      </c>
      <c r="E138" s="82" t="s">
        <v>128</v>
      </c>
      <c r="F138" s="94">
        <v>45061</v>
      </c>
      <c r="G138" s="76">
        <v>169198.869248</v>
      </c>
      <c r="H138" s="78">
        <v>-4.98184</v>
      </c>
      <c r="I138" s="76">
        <v>-8.4292161890000017</v>
      </c>
      <c r="J138" s="77">
        <f t="shared" si="1"/>
        <v>1.3038175986048242E-3</v>
      </c>
      <c r="K138" s="77">
        <f>I138/'סכום נכסי הקרן'!$C$42</f>
        <v>-2.6589006555739021E-6</v>
      </c>
    </row>
    <row r="139" spans="2:11">
      <c r="B139" s="75" t="s">
        <v>2076</v>
      </c>
      <c r="C139" s="69" t="s">
        <v>2077</v>
      </c>
      <c r="D139" s="82" t="s">
        <v>471</v>
      </c>
      <c r="E139" s="82" t="s">
        <v>128</v>
      </c>
      <c r="F139" s="94">
        <v>45005</v>
      </c>
      <c r="G139" s="76">
        <v>95313.258720000013</v>
      </c>
      <c r="H139" s="78">
        <v>-4.907635</v>
      </c>
      <c r="I139" s="76">
        <v>-4.6776272390000013</v>
      </c>
      <c r="J139" s="77">
        <f t="shared" si="1"/>
        <v>7.2352785563624541E-4</v>
      </c>
      <c r="K139" s="77">
        <f>I139/'סכום נכסי הקרן'!$C$42</f>
        <v>-1.4755044660662509E-6</v>
      </c>
    </row>
    <row r="140" spans="2:11">
      <c r="B140" s="75" t="s">
        <v>2078</v>
      </c>
      <c r="C140" s="69" t="s">
        <v>2079</v>
      </c>
      <c r="D140" s="82" t="s">
        <v>471</v>
      </c>
      <c r="E140" s="82" t="s">
        <v>128</v>
      </c>
      <c r="F140" s="94">
        <v>45106</v>
      </c>
      <c r="G140" s="76">
        <v>201880.77904000002</v>
      </c>
      <c r="H140" s="78">
        <v>-4.4373550000000002</v>
      </c>
      <c r="I140" s="76">
        <v>-8.9581677310000014</v>
      </c>
      <c r="J140" s="77">
        <f t="shared" ref="J140:J203" si="2">IFERROR(I140/$I$11,0)</f>
        <v>1.3856349721073273E-3</v>
      </c>
      <c r="K140" s="77">
        <f>I140/'סכום נכסי הקרן'!$C$42</f>
        <v>-2.8257524209404131E-6</v>
      </c>
    </row>
    <row r="141" spans="2:11">
      <c r="B141" s="75" t="s">
        <v>2080</v>
      </c>
      <c r="C141" s="69" t="s">
        <v>2081</v>
      </c>
      <c r="D141" s="82" t="s">
        <v>471</v>
      </c>
      <c r="E141" s="82" t="s">
        <v>128</v>
      </c>
      <c r="F141" s="94">
        <v>45138</v>
      </c>
      <c r="G141" s="76">
        <v>159541.16952000002</v>
      </c>
      <c r="H141" s="78">
        <v>-4.0221640000000001</v>
      </c>
      <c r="I141" s="76">
        <v>-6.4170081660000005</v>
      </c>
      <c r="J141" s="77">
        <f t="shared" si="2"/>
        <v>9.9257249898750534E-4</v>
      </c>
      <c r="K141" s="77">
        <f>I141/'סכום נכסי הקרן'!$C$42</f>
        <v>-2.0241724540967852E-6</v>
      </c>
    </row>
    <row r="142" spans="2:11">
      <c r="B142" s="75" t="s">
        <v>2082</v>
      </c>
      <c r="C142" s="69" t="s">
        <v>2083</v>
      </c>
      <c r="D142" s="82" t="s">
        <v>471</v>
      </c>
      <c r="E142" s="82" t="s">
        <v>128</v>
      </c>
      <c r="F142" s="94">
        <v>45132</v>
      </c>
      <c r="G142" s="76">
        <v>54836.583240000007</v>
      </c>
      <c r="H142" s="78">
        <v>-3.6737929999999999</v>
      </c>
      <c r="I142" s="76">
        <v>-2.0145824280000002</v>
      </c>
      <c r="J142" s="77">
        <f t="shared" si="2"/>
        <v>3.1161236876261074E-4</v>
      </c>
      <c r="K142" s="77">
        <f>I142/'סכום נכסי הקרן'!$C$42</f>
        <v>-6.3547718060750559E-7</v>
      </c>
    </row>
    <row r="143" spans="2:11">
      <c r="B143" s="75" t="s">
        <v>2084</v>
      </c>
      <c r="C143" s="69" t="s">
        <v>2085</v>
      </c>
      <c r="D143" s="82" t="s">
        <v>471</v>
      </c>
      <c r="E143" s="82" t="s">
        <v>128</v>
      </c>
      <c r="F143" s="94">
        <v>45132</v>
      </c>
      <c r="G143" s="76">
        <v>53206.650000000009</v>
      </c>
      <c r="H143" s="78">
        <v>-3.402971</v>
      </c>
      <c r="I143" s="76">
        <v>-1.8106070980000002</v>
      </c>
      <c r="J143" s="77">
        <f t="shared" si="2"/>
        <v>2.8006179288791875E-4</v>
      </c>
      <c r="K143" s="77">
        <f>I143/'סכום נכסי הקרן'!$C$42</f>
        <v>-5.7113547593445878E-7</v>
      </c>
    </row>
    <row r="144" spans="2:11">
      <c r="B144" s="75" t="s">
        <v>2086</v>
      </c>
      <c r="C144" s="69" t="s">
        <v>2087</v>
      </c>
      <c r="D144" s="82" t="s">
        <v>471</v>
      </c>
      <c r="E144" s="82" t="s">
        <v>128</v>
      </c>
      <c r="F144" s="94">
        <v>45132</v>
      </c>
      <c r="G144" s="76">
        <v>155929.93910800002</v>
      </c>
      <c r="H144" s="78">
        <v>-3.3804669999999999</v>
      </c>
      <c r="I144" s="76">
        <v>-5.2711598800000008</v>
      </c>
      <c r="J144" s="77">
        <f t="shared" si="2"/>
        <v>8.1533452962950141E-4</v>
      </c>
      <c r="K144" s="77">
        <f>I144/'סכום נכסי הקרן'!$C$42</f>
        <v>-1.6627276067325043E-6</v>
      </c>
    </row>
    <row r="145" spans="2:11">
      <c r="B145" s="75" t="s">
        <v>2088</v>
      </c>
      <c r="C145" s="69" t="s">
        <v>2089</v>
      </c>
      <c r="D145" s="82" t="s">
        <v>471</v>
      </c>
      <c r="E145" s="82" t="s">
        <v>128</v>
      </c>
      <c r="F145" s="94">
        <v>45132</v>
      </c>
      <c r="G145" s="76">
        <v>85633.720192000008</v>
      </c>
      <c r="H145" s="78">
        <v>-3.3720300000000001</v>
      </c>
      <c r="I145" s="76">
        <v>-2.8875948550000001</v>
      </c>
      <c r="J145" s="77">
        <f t="shared" si="2"/>
        <v>4.4664852640781465E-4</v>
      </c>
      <c r="K145" s="77">
        <f>I145/'סכום נכסי הקרן'!$C$42</f>
        <v>-9.1085905033623114E-7</v>
      </c>
    </row>
    <row r="146" spans="2:11">
      <c r="B146" s="75" t="s">
        <v>2090</v>
      </c>
      <c r="C146" s="69" t="s">
        <v>2091</v>
      </c>
      <c r="D146" s="82" t="s">
        <v>471</v>
      </c>
      <c r="E146" s="82" t="s">
        <v>128</v>
      </c>
      <c r="F146" s="94">
        <v>45132</v>
      </c>
      <c r="G146" s="76">
        <v>64295.174304000007</v>
      </c>
      <c r="H146" s="78">
        <v>-3.2596720000000001</v>
      </c>
      <c r="I146" s="76">
        <v>-2.0958119820000007</v>
      </c>
      <c r="J146" s="77">
        <f t="shared" si="2"/>
        <v>3.2417682548757057E-4</v>
      </c>
      <c r="K146" s="77">
        <f>I146/'סכום נכסי הקרן'!$C$42</f>
        <v>-6.611001222357473E-7</v>
      </c>
    </row>
    <row r="147" spans="2:11">
      <c r="B147" s="75" t="s">
        <v>2092</v>
      </c>
      <c r="C147" s="69" t="s">
        <v>2093</v>
      </c>
      <c r="D147" s="82" t="s">
        <v>471</v>
      </c>
      <c r="E147" s="82" t="s">
        <v>128</v>
      </c>
      <c r="F147" s="94">
        <v>45110</v>
      </c>
      <c r="G147" s="76">
        <v>43025.347840000009</v>
      </c>
      <c r="H147" s="78">
        <v>-3.2179000000000002</v>
      </c>
      <c r="I147" s="76">
        <v>-1.3845127500000003</v>
      </c>
      <c r="J147" s="77">
        <f t="shared" si="2"/>
        <v>2.1415420466952285E-4</v>
      </c>
      <c r="K147" s="77">
        <f>I147/'סכום נכסי הקרן'!$C$42</f>
        <v>-4.3672884596665625E-7</v>
      </c>
    </row>
    <row r="148" spans="2:11">
      <c r="B148" s="75" t="s">
        <v>2094</v>
      </c>
      <c r="C148" s="69" t="s">
        <v>2095</v>
      </c>
      <c r="D148" s="82" t="s">
        <v>471</v>
      </c>
      <c r="E148" s="82" t="s">
        <v>128</v>
      </c>
      <c r="F148" s="94">
        <v>45110</v>
      </c>
      <c r="G148" s="76">
        <v>152822.68108800004</v>
      </c>
      <c r="H148" s="78">
        <v>-3.109283</v>
      </c>
      <c r="I148" s="76">
        <v>-4.7516896559999999</v>
      </c>
      <c r="J148" s="77">
        <f t="shared" si="2"/>
        <v>7.349837111410339E-4</v>
      </c>
      <c r="K148" s="77">
        <f>I148/'סכום נכסי הקרן'!$C$42</f>
        <v>-1.498866615606521E-6</v>
      </c>
    </row>
    <row r="149" spans="2:11">
      <c r="B149" s="75" t="s">
        <v>2096</v>
      </c>
      <c r="C149" s="69" t="s">
        <v>2097</v>
      </c>
      <c r="D149" s="82" t="s">
        <v>471</v>
      </c>
      <c r="E149" s="82" t="s">
        <v>128</v>
      </c>
      <c r="F149" s="94">
        <v>45110</v>
      </c>
      <c r="G149" s="76">
        <v>44601.892</v>
      </c>
      <c r="H149" s="78">
        <v>-3.1397219999999999</v>
      </c>
      <c r="I149" s="76">
        <v>-1.400375294</v>
      </c>
      <c r="J149" s="77">
        <f t="shared" si="2"/>
        <v>2.1660779745467796E-4</v>
      </c>
      <c r="K149" s="77">
        <f>I149/'סכום נכסי הקרן'!$C$42</f>
        <v>-4.4173250558280293E-7</v>
      </c>
    </row>
    <row r="150" spans="2:11">
      <c r="B150" s="75" t="s">
        <v>2098</v>
      </c>
      <c r="C150" s="69" t="s">
        <v>2099</v>
      </c>
      <c r="D150" s="82" t="s">
        <v>471</v>
      </c>
      <c r="E150" s="82" t="s">
        <v>128</v>
      </c>
      <c r="F150" s="94">
        <v>45152</v>
      </c>
      <c r="G150" s="76">
        <v>217566.86112000005</v>
      </c>
      <c r="H150" s="78">
        <v>-2.1598039999999998</v>
      </c>
      <c r="I150" s="76">
        <v>-4.6990167420000004</v>
      </c>
      <c r="J150" s="77">
        <f t="shared" si="2"/>
        <v>7.2683634954736416E-4</v>
      </c>
      <c r="K150" s="77">
        <f>I150/'סכום נכסי הקרן'!$C$42</f>
        <v>-1.4822515422206525E-6</v>
      </c>
    </row>
    <row r="151" spans="2:11">
      <c r="B151" s="75" t="s">
        <v>2100</v>
      </c>
      <c r="C151" s="69" t="s">
        <v>2101</v>
      </c>
      <c r="D151" s="82" t="s">
        <v>471</v>
      </c>
      <c r="E151" s="82" t="s">
        <v>128</v>
      </c>
      <c r="F151" s="94">
        <v>45160</v>
      </c>
      <c r="G151" s="76">
        <v>76252.354080000019</v>
      </c>
      <c r="H151" s="78">
        <v>-1.5459579999999999</v>
      </c>
      <c r="I151" s="76">
        <v>-1.1788295970000002</v>
      </c>
      <c r="J151" s="77">
        <f t="shared" si="2"/>
        <v>1.8233946548085536E-4</v>
      </c>
      <c r="K151" s="77">
        <f>I151/'סכום נכסי הקרן'!$C$42</f>
        <v>-3.7184842789576942E-7</v>
      </c>
    </row>
    <row r="152" spans="2:11">
      <c r="B152" s="75" t="s">
        <v>2102</v>
      </c>
      <c r="C152" s="69" t="s">
        <v>2103</v>
      </c>
      <c r="D152" s="82" t="s">
        <v>471</v>
      </c>
      <c r="E152" s="82" t="s">
        <v>128</v>
      </c>
      <c r="F152" s="94">
        <v>45155</v>
      </c>
      <c r="G152" s="76">
        <v>130812.66489600003</v>
      </c>
      <c r="H152" s="78">
        <v>-1.4936449999999999</v>
      </c>
      <c r="I152" s="76">
        <v>-1.9538772530000006</v>
      </c>
      <c r="J152" s="77">
        <f t="shared" si="2"/>
        <v>3.0222258996032153E-4</v>
      </c>
      <c r="K152" s="77">
        <f>I152/'סכום נכסי הקרן'!$C$42</f>
        <v>-6.1632842157877603E-7</v>
      </c>
    </row>
    <row r="153" spans="2:11">
      <c r="B153" s="75" t="s">
        <v>2104</v>
      </c>
      <c r="C153" s="69" t="s">
        <v>2105</v>
      </c>
      <c r="D153" s="82" t="s">
        <v>471</v>
      </c>
      <c r="E153" s="82" t="s">
        <v>128</v>
      </c>
      <c r="F153" s="94">
        <v>45155</v>
      </c>
      <c r="G153" s="76">
        <v>130823.14752000003</v>
      </c>
      <c r="H153" s="78">
        <v>-1.4855130000000001</v>
      </c>
      <c r="I153" s="76">
        <v>-1.9433946290000002</v>
      </c>
      <c r="J153" s="77">
        <f t="shared" si="2"/>
        <v>3.0060115454517657E-4</v>
      </c>
      <c r="K153" s="77">
        <f>I153/'סכום נכסי הקרן'!$C$42</f>
        <v>-6.1302179671582508E-7</v>
      </c>
    </row>
    <row r="154" spans="2:11">
      <c r="B154" s="75" t="s">
        <v>2106</v>
      </c>
      <c r="C154" s="69" t="s">
        <v>2107</v>
      </c>
      <c r="D154" s="82" t="s">
        <v>471</v>
      </c>
      <c r="E154" s="82" t="s">
        <v>128</v>
      </c>
      <c r="F154" s="94">
        <v>45160</v>
      </c>
      <c r="G154" s="76">
        <v>109019.28960000003</v>
      </c>
      <c r="H154" s="78">
        <v>-1.464591</v>
      </c>
      <c r="I154" s="76">
        <v>-1.5966870810000002</v>
      </c>
      <c r="J154" s="77">
        <f t="shared" si="2"/>
        <v>2.4697298882777138E-4</v>
      </c>
      <c r="K154" s="77">
        <f>I154/'סכום נכסי הקרן'!$C$42</f>
        <v>-5.0365683252465458E-7</v>
      </c>
    </row>
    <row r="155" spans="2:11">
      <c r="B155" s="75" t="s">
        <v>2108</v>
      </c>
      <c r="C155" s="69" t="s">
        <v>2109</v>
      </c>
      <c r="D155" s="82" t="s">
        <v>471</v>
      </c>
      <c r="E155" s="82" t="s">
        <v>128</v>
      </c>
      <c r="F155" s="94">
        <v>45160</v>
      </c>
      <c r="G155" s="76">
        <v>109019.28960000003</v>
      </c>
      <c r="H155" s="78">
        <v>-1.464591</v>
      </c>
      <c r="I155" s="76">
        <v>-1.5966870810000002</v>
      </c>
      <c r="J155" s="77">
        <f t="shared" si="2"/>
        <v>2.4697298882777138E-4</v>
      </c>
      <c r="K155" s="77">
        <f>I155/'סכום נכסי הקרן'!$C$42</f>
        <v>-5.0365683252465458E-7</v>
      </c>
    </row>
    <row r="156" spans="2:11">
      <c r="B156" s="75" t="s">
        <v>2110</v>
      </c>
      <c r="C156" s="69" t="s">
        <v>2111</v>
      </c>
      <c r="D156" s="82" t="s">
        <v>471</v>
      </c>
      <c r="E156" s="82" t="s">
        <v>128</v>
      </c>
      <c r="F156" s="94">
        <v>45168</v>
      </c>
      <c r="G156" s="76">
        <v>152912.36576000002</v>
      </c>
      <c r="H156" s="78">
        <v>-1.2752410000000001</v>
      </c>
      <c r="I156" s="76">
        <v>-1.9500015940000004</v>
      </c>
      <c r="J156" s="77">
        <f t="shared" si="2"/>
        <v>3.0162310926163142E-4</v>
      </c>
      <c r="K156" s="77">
        <f>I156/'סכום נכסי הקרן'!$C$42</f>
        <v>-6.1510588889900807E-7</v>
      </c>
    </row>
    <row r="157" spans="2:11">
      <c r="B157" s="75" t="s">
        <v>2112</v>
      </c>
      <c r="C157" s="69" t="s">
        <v>2113</v>
      </c>
      <c r="D157" s="82" t="s">
        <v>471</v>
      </c>
      <c r="E157" s="82" t="s">
        <v>128</v>
      </c>
      <c r="F157" s="94">
        <v>45174</v>
      </c>
      <c r="G157" s="76">
        <v>139908.15300000002</v>
      </c>
      <c r="H157" s="78">
        <v>-0.79428299999999996</v>
      </c>
      <c r="I157" s="76">
        <v>-1.1112664910000003</v>
      </c>
      <c r="J157" s="77">
        <f t="shared" si="2"/>
        <v>1.7188891294500286E-4</v>
      </c>
      <c r="K157" s="77">
        <f>I157/'סכום נכסי הקרן'!$C$42</f>
        <v>-3.505364123052284E-7</v>
      </c>
    </row>
    <row r="158" spans="2:11">
      <c r="B158" s="75" t="s">
        <v>2112</v>
      </c>
      <c r="C158" s="69" t="s">
        <v>2114</v>
      </c>
      <c r="D158" s="82" t="s">
        <v>471</v>
      </c>
      <c r="E158" s="82" t="s">
        <v>128</v>
      </c>
      <c r="F158" s="94">
        <v>45174</v>
      </c>
      <c r="G158" s="76">
        <v>21926.155200000005</v>
      </c>
      <c r="H158" s="78">
        <v>-0.79428299999999996</v>
      </c>
      <c r="I158" s="76">
        <v>-0.17415569400000003</v>
      </c>
      <c r="J158" s="77">
        <f t="shared" si="2"/>
        <v>2.6938122554117898E-5</v>
      </c>
      <c r="K158" s="77">
        <f>I158/'סכום נכסי הקרן'!$C$42</f>
        <v>-5.4935438665438158E-8</v>
      </c>
    </row>
    <row r="159" spans="2:11">
      <c r="B159" s="75" t="s">
        <v>2115</v>
      </c>
      <c r="C159" s="69" t="s">
        <v>2116</v>
      </c>
      <c r="D159" s="82" t="s">
        <v>471</v>
      </c>
      <c r="E159" s="82" t="s">
        <v>128</v>
      </c>
      <c r="F159" s="94">
        <v>45169</v>
      </c>
      <c r="G159" s="76">
        <v>65794.18953600002</v>
      </c>
      <c r="H159" s="78">
        <v>-0.801952</v>
      </c>
      <c r="I159" s="76">
        <v>-0.52763763800000008</v>
      </c>
      <c r="J159" s="77">
        <f t="shared" si="2"/>
        <v>8.1614140945683315E-5</v>
      </c>
      <c r="K159" s="77">
        <f>I159/'סכום נכסי הקרן'!$C$42</f>
        <v>-1.6643730924999593E-7</v>
      </c>
    </row>
    <row r="160" spans="2:11">
      <c r="B160" s="75" t="s">
        <v>2117</v>
      </c>
      <c r="C160" s="69" t="s">
        <v>2118</v>
      </c>
      <c r="D160" s="82" t="s">
        <v>471</v>
      </c>
      <c r="E160" s="82" t="s">
        <v>128</v>
      </c>
      <c r="F160" s="94">
        <v>45174</v>
      </c>
      <c r="G160" s="76">
        <v>54873.624800000005</v>
      </c>
      <c r="H160" s="78">
        <v>-0.68731100000000001</v>
      </c>
      <c r="I160" s="76">
        <v>-0.37715243600000009</v>
      </c>
      <c r="J160" s="77">
        <f t="shared" si="2"/>
        <v>5.833733201139038E-5</v>
      </c>
      <c r="K160" s="77">
        <f>I160/'סכום נכסי הקרן'!$C$42</f>
        <v>-1.1896845885152966E-7</v>
      </c>
    </row>
    <row r="161" spans="2:11">
      <c r="B161" s="75" t="s">
        <v>2117</v>
      </c>
      <c r="C161" s="69" t="s">
        <v>2119</v>
      </c>
      <c r="D161" s="82" t="s">
        <v>471</v>
      </c>
      <c r="E161" s="82" t="s">
        <v>128</v>
      </c>
      <c r="F161" s="94">
        <v>45174</v>
      </c>
      <c r="G161" s="76">
        <v>1818.9194000000002</v>
      </c>
      <c r="H161" s="78">
        <v>-0.68731100000000001</v>
      </c>
      <c r="I161" s="76">
        <v>-1.2501632000000002E-2</v>
      </c>
      <c r="J161" s="77">
        <f t="shared" si="2"/>
        <v>1.933732324264299E-6</v>
      </c>
      <c r="K161" s="77">
        <f>I161/'סכום נכסי הקרן'!$C$42</f>
        <v>-3.9434980400576448E-9</v>
      </c>
    </row>
    <row r="162" spans="2:11">
      <c r="B162" s="75" t="s">
        <v>2120</v>
      </c>
      <c r="C162" s="69" t="s">
        <v>2121</v>
      </c>
      <c r="D162" s="82" t="s">
        <v>471</v>
      </c>
      <c r="E162" s="82" t="s">
        <v>128</v>
      </c>
      <c r="F162" s="94">
        <v>45181</v>
      </c>
      <c r="G162" s="76">
        <v>72776.080000000016</v>
      </c>
      <c r="H162" s="78">
        <v>-0.62833700000000003</v>
      </c>
      <c r="I162" s="76">
        <v>-0.4572789430000001</v>
      </c>
      <c r="J162" s="77">
        <f t="shared" si="2"/>
        <v>7.073117120104894E-5</v>
      </c>
      <c r="K162" s="77">
        <f>I162/'סכום נכסי הקרן'!$C$42</f>
        <v>-1.4424345681268906E-7</v>
      </c>
    </row>
    <row r="163" spans="2:11">
      <c r="B163" s="75" t="s">
        <v>2120</v>
      </c>
      <c r="C163" s="69" t="s">
        <v>2122</v>
      </c>
      <c r="D163" s="82" t="s">
        <v>471</v>
      </c>
      <c r="E163" s="82" t="s">
        <v>128</v>
      </c>
      <c r="F163" s="94">
        <v>45181</v>
      </c>
      <c r="G163" s="76">
        <v>48301.601920000008</v>
      </c>
      <c r="H163" s="78">
        <v>-0.62833700000000003</v>
      </c>
      <c r="I163" s="76">
        <v>-0.30349677400000002</v>
      </c>
      <c r="J163" s="77">
        <f t="shared" si="2"/>
        <v>4.6944392715585979E-5</v>
      </c>
      <c r="K163" s="77">
        <f>I163/'סכום נכסי הקרן'!$C$42</f>
        <v>-9.5734615563217508E-8</v>
      </c>
    </row>
    <row r="164" spans="2:11">
      <c r="B164" s="75" t="s">
        <v>2123</v>
      </c>
      <c r="C164" s="69" t="s">
        <v>2124</v>
      </c>
      <c r="D164" s="82" t="s">
        <v>471</v>
      </c>
      <c r="E164" s="82" t="s">
        <v>128</v>
      </c>
      <c r="F164" s="94">
        <v>45181</v>
      </c>
      <c r="G164" s="76">
        <v>65874.556320000018</v>
      </c>
      <c r="H164" s="78">
        <v>-0.61499300000000001</v>
      </c>
      <c r="I164" s="76">
        <v>-0.40512371700000005</v>
      </c>
      <c r="J164" s="77">
        <f t="shared" si="2"/>
        <v>6.2663884754326639E-5</v>
      </c>
      <c r="K164" s="77">
        <f>I164/'סכום נכסי הקרן'!$C$42</f>
        <v>-1.2779168223559676E-7</v>
      </c>
    </row>
    <row r="165" spans="2:11">
      <c r="B165" s="75" t="s">
        <v>2125</v>
      </c>
      <c r="C165" s="69" t="s">
        <v>2126</v>
      </c>
      <c r="D165" s="82" t="s">
        <v>471</v>
      </c>
      <c r="E165" s="82" t="s">
        <v>128</v>
      </c>
      <c r="F165" s="94">
        <v>45159</v>
      </c>
      <c r="G165" s="76">
        <v>87879.331200000015</v>
      </c>
      <c r="H165" s="78">
        <v>-0.71882299999999999</v>
      </c>
      <c r="I165" s="76">
        <v>-0.63169689900000014</v>
      </c>
      <c r="J165" s="77">
        <f t="shared" si="2"/>
        <v>9.7709860019381484E-5</v>
      </c>
      <c r="K165" s="77">
        <f>I165/'סכום נכסי הקרן'!$C$42</f>
        <v>-1.9926162305185373E-7</v>
      </c>
    </row>
    <row r="166" spans="2:11">
      <c r="B166" s="75" t="s">
        <v>2127</v>
      </c>
      <c r="C166" s="69" t="s">
        <v>2128</v>
      </c>
      <c r="D166" s="82" t="s">
        <v>471</v>
      </c>
      <c r="E166" s="82" t="s">
        <v>128</v>
      </c>
      <c r="F166" s="94">
        <v>45167</v>
      </c>
      <c r="G166" s="76">
        <v>76908.682816000015</v>
      </c>
      <c r="H166" s="78">
        <v>-0.67937800000000004</v>
      </c>
      <c r="I166" s="76">
        <v>-0.52250086100000015</v>
      </c>
      <c r="J166" s="77">
        <f t="shared" si="2"/>
        <v>8.0819592543727694E-5</v>
      </c>
      <c r="K166" s="77">
        <f>I166/'סכום נכסי הקרן'!$C$42</f>
        <v>-1.6481697119879486E-7</v>
      </c>
    </row>
    <row r="167" spans="2:11">
      <c r="B167" s="75" t="s">
        <v>2129</v>
      </c>
      <c r="C167" s="69" t="s">
        <v>2130</v>
      </c>
      <c r="D167" s="82" t="s">
        <v>471</v>
      </c>
      <c r="E167" s="82" t="s">
        <v>128</v>
      </c>
      <c r="F167" s="94">
        <v>45189</v>
      </c>
      <c r="G167" s="76">
        <v>324874.73889000004</v>
      </c>
      <c r="H167" s="78">
        <v>-0.49394500000000002</v>
      </c>
      <c r="I167" s="76">
        <v>-1.6047017930000003</v>
      </c>
      <c r="J167" s="77">
        <f t="shared" si="2"/>
        <v>2.4821269158530485E-4</v>
      </c>
      <c r="K167" s="77">
        <f>I167/'סכום נכסי הקרן'!$C$42</f>
        <v>-5.0618498253447945E-7</v>
      </c>
    </row>
    <row r="168" spans="2:11">
      <c r="B168" s="75" t="s">
        <v>2131</v>
      </c>
      <c r="C168" s="69" t="s">
        <v>2132</v>
      </c>
      <c r="D168" s="82" t="s">
        <v>471</v>
      </c>
      <c r="E168" s="82" t="s">
        <v>128</v>
      </c>
      <c r="F168" s="94">
        <v>45174</v>
      </c>
      <c r="G168" s="76">
        <v>46179.452928000006</v>
      </c>
      <c r="H168" s="78">
        <v>-0.50065499999999996</v>
      </c>
      <c r="I168" s="76">
        <v>-0.23119995000000004</v>
      </c>
      <c r="J168" s="77">
        <f t="shared" si="2"/>
        <v>3.5761636295428448E-5</v>
      </c>
      <c r="K168" s="77">
        <f>I168/'סכום נכסי הקרן'!$C$42</f>
        <v>-7.2929402312148165E-8</v>
      </c>
    </row>
    <row r="169" spans="2:11">
      <c r="B169" s="75" t="s">
        <v>2133</v>
      </c>
      <c r="C169" s="69" t="s">
        <v>2134</v>
      </c>
      <c r="D169" s="82" t="s">
        <v>471</v>
      </c>
      <c r="E169" s="82" t="s">
        <v>128</v>
      </c>
      <c r="F169" s="94">
        <v>45167</v>
      </c>
      <c r="G169" s="76">
        <v>82003.392000000022</v>
      </c>
      <c r="H169" s="78">
        <v>-0.60472199999999998</v>
      </c>
      <c r="I169" s="76">
        <v>-0.4958924930000001</v>
      </c>
      <c r="J169" s="77">
        <f t="shared" si="2"/>
        <v>7.6703852990882125E-5</v>
      </c>
      <c r="K169" s="77">
        <f>I169/'סכום נכסי הקרן'!$C$42</f>
        <v>-1.5642366326450816E-7</v>
      </c>
    </row>
    <row r="170" spans="2:11">
      <c r="B170" s="75" t="s">
        <v>2135</v>
      </c>
      <c r="C170" s="69" t="s">
        <v>2136</v>
      </c>
      <c r="D170" s="82" t="s">
        <v>471</v>
      </c>
      <c r="E170" s="82" t="s">
        <v>128</v>
      </c>
      <c r="F170" s="94">
        <v>45189</v>
      </c>
      <c r="G170" s="76">
        <v>109355.22960000002</v>
      </c>
      <c r="H170" s="78">
        <v>-0.41411599999999998</v>
      </c>
      <c r="I170" s="76">
        <v>-0.4528573620000001</v>
      </c>
      <c r="J170" s="77">
        <f t="shared" si="2"/>
        <v>7.004724816571621E-5</v>
      </c>
      <c r="K170" s="77">
        <f>I170/'סכום נכסי הקרן'!$C$42</f>
        <v>-1.4284871922903151E-7</v>
      </c>
    </row>
    <row r="171" spans="2:11">
      <c r="B171" s="75" t="s">
        <v>2137</v>
      </c>
      <c r="C171" s="69" t="s">
        <v>2138</v>
      </c>
      <c r="D171" s="82" t="s">
        <v>471</v>
      </c>
      <c r="E171" s="82" t="s">
        <v>128</v>
      </c>
      <c r="F171" s="94">
        <v>45189</v>
      </c>
      <c r="G171" s="76">
        <v>76977.984608000013</v>
      </c>
      <c r="H171" s="78">
        <v>-0.41411599999999998</v>
      </c>
      <c r="I171" s="76">
        <v>-0.31877805200000003</v>
      </c>
      <c r="J171" s="77">
        <f t="shared" si="2"/>
        <v>4.9308076211042329E-5</v>
      </c>
      <c r="K171" s="77">
        <f>I171/'סכום נכסי הקרן'!$C$42</f>
        <v>-1.0055492141149204E-7</v>
      </c>
    </row>
    <row r="172" spans="2:11">
      <c r="B172" s="75" t="s">
        <v>2139</v>
      </c>
      <c r="C172" s="69" t="s">
        <v>2140</v>
      </c>
      <c r="D172" s="82" t="s">
        <v>471</v>
      </c>
      <c r="E172" s="82" t="s">
        <v>128</v>
      </c>
      <c r="F172" s="94">
        <v>45190</v>
      </c>
      <c r="G172" s="76">
        <v>87984.15744000001</v>
      </c>
      <c r="H172" s="78">
        <v>-0.37950800000000001</v>
      </c>
      <c r="I172" s="76">
        <v>-0.33390651600000004</v>
      </c>
      <c r="J172" s="77">
        <f t="shared" si="2"/>
        <v>5.1648122682836476E-5</v>
      </c>
      <c r="K172" s="77">
        <f>I172/'סכום נכסי הקרן'!$C$42</f>
        <v>-1.0532702381644866E-7</v>
      </c>
    </row>
    <row r="173" spans="2:11">
      <c r="B173" s="75" t="s">
        <v>2141</v>
      </c>
      <c r="C173" s="69" t="s">
        <v>2142</v>
      </c>
      <c r="D173" s="82" t="s">
        <v>471</v>
      </c>
      <c r="E173" s="82" t="s">
        <v>128</v>
      </c>
      <c r="F173" s="94">
        <v>45188</v>
      </c>
      <c r="G173" s="76">
        <v>110067.55200000001</v>
      </c>
      <c r="H173" s="78">
        <v>-0.32858700000000002</v>
      </c>
      <c r="I173" s="76">
        <v>-0.36166799900000007</v>
      </c>
      <c r="J173" s="77">
        <f t="shared" si="2"/>
        <v>5.5942224208670368E-5</v>
      </c>
      <c r="K173" s="77">
        <f>I173/'סכום נכסי הקרן'!$C$42</f>
        <v>-1.1408406880062302E-7</v>
      </c>
    </row>
    <row r="174" spans="2:11">
      <c r="B174" s="75" t="s">
        <v>2143</v>
      </c>
      <c r="C174" s="69" t="s">
        <v>2144</v>
      </c>
      <c r="D174" s="82" t="s">
        <v>471</v>
      </c>
      <c r="E174" s="82" t="s">
        <v>128</v>
      </c>
      <c r="F174" s="94">
        <v>45188</v>
      </c>
      <c r="G174" s="76">
        <v>220135.10400000002</v>
      </c>
      <c r="H174" s="78">
        <v>-0.32858700000000002</v>
      </c>
      <c r="I174" s="76">
        <v>-0.72333599800000015</v>
      </c>
      <c r="J174" s="77">
        <f t="shared" si="2"/>
        <v>1.1188444841734074E-4</v>
      </c>
      <c r="K174" s="77">
        <f>I174/'סכום נכסי הקרן'!$C$42</f>
        <v>-2.2816813760124604E-7</v>
      </c>
    </row>
    <row r="175" spans="2:11">
      <c r="B175" s="75" t="s">
        <v>2145</v>
      </c>
      <c r="C175" s="69" t="s">
        <v>2146</v>
      </c>
      <c r="D175" s="82" t="s">
        <v>471</v>
      </c>
      <c r="E175" s="82" t="s">
        <v>128</v>
      </c>
      <c r="F175" s="94">
        <v>45190</v>
      </c>
      <c r="G175" s="76">
        <v>154094.57280000002</v>
      </c>
      <c r="H175" s="78">
        <v>-0.29984100000000002</v>
      </c>
      <c r="I175" s="76">
        <v>-0.46203912400000008</v>
      </c>
      <c r="J175" s="77">
        <f t="shared" si="2"/>
        <v>7.1467468339618428E-5</v>
      </c>
      <c r="K175" s="77">
        <f>I175/'סכום נכסי הקרן'!$C$42</f>
        <v>-1.4574500192646459E-7</v>
      </c>
    </row>
    <row r="176" spans="2:11">
      <c r="B176" s="75" t="s">
        <v>2147</v>
      </c>
      <c r="C176" s="69" t="s">
        <v>2148</v>
      </c>
      <c r="D176" s="82" t="s">
        <v>471</v>
      </c>
      <c r="E176" s="82" t="s">
        <v>128</v>
      </c>
      <c r="F176" s="94">
        <v>45182</v>
      </c>
      <c r="G176" s="76">
        <v>110154.90720000003</v>
      </c>
      <c r="H176" s="78">
        <v>-0.27774799999999999</v>
      </c>
      <c r="I176" s="76">
        <v>-0.30595285200000005</v>
      </c>
      <c r="J176" s="77">
        <f t="shared" si="2"/>
        <v>4.7324294909116749E-5</v>
      </c>
      <c r="K176" s="77">
        <f>I176/'סכום נכסי הקרן'!$C$42</f>
        <v>-9.6509357515246547E-8</v>
      </c>
    </row>
    <row r="177" spans="2:11">
      <c r="B177" s="75" t="s">
        <v>2149</v>
      </c>
      <c r="C177" s="69" t="s">
        <v>2150</v>
      </c>
      <c r="D177" s="82" t="s">
        <v>471</v>
      </c>
      <c r="E177" s="82" t="s">
        <v>128</v>
      </c>
      <c r="F177" s="94">
        <v>45182</v>
      </c>
      <c r="G177" s="76">
        <v>66122.645088000019</v>
      </c>
      <c r="H177" s="78">
        <v>-0.232705</v>
      </c>
      <c r="I177" s="76">
        <v>-0.15387094300000001</v>
      </c>
      <c r="J177" s="77">
        <f t="shared" si="2"/>
        <v>2.3800509904957165E-5</v>
      </c>
      <c r="K177" s="77">
        <f>I177/'סכום נכסי הקרן'!$C$42</f>
        <v>-4.8536844001032953E-8</v>
      </c>
    </row>
    <row r="178" spans="2:11">
      <c r="B178" s="75" t="s">
        <v>2151</v>
      </c>
      <c r="C178" s="69" t="s">
        <v>2152</v>
      </c>
      <c r="D178" s="82" t="s">
        <v>471</v>
      </c>
      <c r="E178" s="82" t="s">
        <v>128</v>
      </c>
      <c r="F178" s="94">
        <v>45182</v>
      </c>
      <c r="G178" s="76">
        <v>88170.515200000009</v>
      </c>
      <c r="H178" s="78">
        <v>-0.22476099999999999</v>
      </c>
      <c r="I178" s="76">
        <v>-0.19817284200000004</v>
      </c>
      <c r="J178" s="77">
        <f t="shared" si="2"/>
        <v>3.065305636629855E-5</v>
      </c>
      <c r="K178" s="77">
        <f>I178/'סכום נכסי הקרן'!$C$42</f>
        <v>-6.251137563636919E-8</v>
      </c>
    </row>
    <row r="179" spans="2:11">
      <c r="B179" s="75" t="s">
        <v>2153</v>
      </c>
      <c r="C179" s="69" t="s">
        <v>2154</v>
      </c>
      <c r="D179" s="82" t="s">
        <v>471</v>
      </c>
      <c r="E179" s="82" t="s">
        <v>128</v>
      </c>
      <c r="F179" s="94">
        <v>45173</v>
      </c>
      <c r="G179" s="76">
        <v>209460.29856000002</v>
      </c>
      <c r="H179" s="78">
        <v>-0.26227800000000001</v>
      </c>
      <c r="I179" s="76">
        <v>-0.54936855400000018</v>
      </c>
      <c r="J179" s="77">
        <f t="shared" si="2"/>
        <v>8.4975444070353154E-5</v>
      </c>
      <c r="K179" s="77">
        <f>I179/'סכום נכסי הקרן'!$C$42</f>
        <v>-1.7329208026346503E-7</v>
      </c>
    </row>
    <row r="180" spans="2:11">
      <c r="B180" s="75" t="s">
        <v>2155</v>
      </c>
      <c r="C180" s="69" t="s">
        <v>2156</v>
      </c>
      <c r="D180" s="82" t="s">
        <v>471</v>
      </c>
      <c r="E180" s="82" t="s">
        <v>128</v>
      </c>
      <c r="F180" s="94">
        <v>45173</v>
      </c>
      <c r="G180" s="76">
        <v>187411.84608000002</v>
      </c>
      <c r="H180" s="78">
        <v>-0.26227800000000001</v>
      </c>
      <c r="I180" s="76">
        <v>-0.49154028500000008</v>
      </c>
      <c r="J180" s="77">
        <f t="shared" si="2"/>
        <v>7.6030660459577276E-5</v>
      </c>
      <c r="K180" s="77">
        <f>I180/'סכום נכסי הקרן'!$C$42</f>
        <v>-1.5505080860697838E-7</v>
      </c>
    </row>
    <row r="181" spans="2:11">
      <c r="B181" s="75" t="s">
        <v>2157</v>
      </c>
      <c r="C181" s="69" t="s">
        <v>2158</v>
      </c>
      <c r="D181" s="82" t="s">
        <v>471</v>
      </c>
      <c r="E181" s="82" t="s">
        <v>128</v>
      </c>
      <c r="F181" s="94">
        <v>45173</v>
      </c>
      <c r="G181" s="76">
        <v>73113.899999999994</v>
      </c>
      <c r="H181" s="78">
        <v>-0.22256999999999999</v>
      </c>
      <c r="I181" s="76">
        <v>-0.16272982400000002</v>
      </c>
      <c r="J181" s="77">
        <f t="shared" si="2"/>
        <v>2.5170787365252815E-5</v>
      </c>
      <c r="K181" s="77">
        <f>I181/'סכום נכסי הקרן'!$C$42</f>
        <v>-5.1331277548637293E-8</v>
      </c>
    </row>
    <row r="182" spans="2:11">
      <c r="B182" s="75" t="s">
        <v>2157</v>
      </c>
      <c r="C182" s="69" t="s">
        <v>2159</v>
      </c>
      <c r="D182" s="82" t="s">
        <v>471</v>
      </c>
      <c r="E182" s="82" t="s">
        <v>128</v>
      </c>
      <c r="F182" s="94">
        <v>45173</v>
      </c>
      <c r="G182" s="76">
        <v>66171.563999999998</v>
      </c>
      <c r="H182" s="78">
        <v>-0.22256999999999999</v>
      </c>
      <c r="I182" s="76">
        <v>-0.14727824700000003</v>
      </c>
      <c r="J182" s="77">
        <f t="shared" si="2"/>
        <v>2.2780762294465356E-5</v>
      </c>
      <c r="K182" s="77">
        <f>I182/'סכום נכסי הקרן'!$C$42</f>
        <v>-4.6457252812082917E-8</v>
      </c>
    </row>
    <row r="183" spans="2:11">
      <c r="B183" s="75" t="s">
        <v>2160</v>
      </c>
      <c r="C183" s="69" t="s">
        <v>2161</v>
      </c>
      <c r="D183" s="82" t="s">
        <v>471</v>
      </c>
      <c r="E183" s="82" t="s">
        <v>128</v>
      </c>
      <c r="F183" s="94">
        <v>45195</v>
      </c>
      <c r="G183" s="76">
        <v>182216.42467800004</v>
      </c>
      <c r="H183" s="78">
        <v>-8.3234000000000002E-2</v>
      </c>
      <c r="I183" s="76">
        <v>-0.15166583000000003</v>
      </c>
      <c r="J183" s="77">
        <f t="shared" si="2"/>
        <v>2.3459426573856442E-5</v>
      </c>
      <c r="K183" s="77">
        <f>I183/'סכום נכסי הקרן'!$C$42</f>
        <v>-4.7841266112193673E-8</v>
      </c>
    </row>
    <row r="184" spans="2:11">
      <c r="B184" s="75" t="s">
        <v>2162</v>
      </c>
      <c r="C184" s="69" t="s">
        <v>2163</v>
      </c>
      <c r="D184" s="82" t="s">
        <v>471</v>
      </c>
      <c r="E184" s="82" t="s">
        <v>128</v>
      </c>
      <c r="F184" s="94">
        <v>45173</v>
      </c>
      <c r="G184" s="76">
        <v>110300.49920000002</v>
      </c>
      <c r="H184" s="78">
        <v>-0.209341</v>
      </c>
      <c r="I184" s="76">
        <v>-0.23090454400000002</v>
      </c>
      <c r="J184" s="77">
        <f t="shared" si="2"/>
        <v>3.5715943370618174E-5</v>
      </c>
      <c r="K184" s="77">
        <f>I184/'סכום נכסי הקרן'!$C$42</f>
        <v>-7.2836219839490097E-8</v>
      </c>
    </row>
    <row r="185" spans="2:11">
      <c r="B185" s="75" t="s">
        <v>2164</v>
      </c>
      <c r="C185" s="69" t="s">
        <v>2165</v>
      </c>
      <c r="D185" s="82" t="s">
        <v>471</v>
      </c>
      <c r="E185" s="82" t="s">
        <v>128</v>
      </c>
      <c r="F185" s="94">
        <v>45195</v>
      </c>
      <c r="G185" s="76">
        <v>121381.79750400002</v>
      </c>
      <c r="H185" s="78">
        <v>-4.0978000000000001E-2</v>
      </c>
      <c r="I185" s="76">
        <v>-4.9739760000000001E-2</v>
      </c>
      <c r="J185" s="77">
        <f t="shared" si="2"/>
        <v>7.69366605201212E-6</v>
      </c>
      <c r="K185" s="77">
        <f>I185/'סכום נכסי הקרן'!$C$42</f>
        <v>-1.5689843219904219E-8</v>
      </c>
    </row>
    <row r="186" spans="2:11">
      <c r="B186" s="75" t="s">
        <v>2164</v>
      </c>
      <c r="C186" s="69" t="s">
        <v>2166</v>
      </c>
      <c r="D186" s="82" t="s">
        <v>471</v>
      </c>
      <c r="E186" s="82" t="s">
        <v>128</v>
      </c>
      <c r="F186" s="94">
        <v>45195</v>
      </c>
      <c r="G186" s="76">
        <v>36577.219200000007</v>
      </c>
      <c r="H186" s="78">
        <v>-4.0978000000000001E-2</v>
      </c>
      <c r="I186" s="76">
        <v>-1.4988591000000001E-2</v>
      </c>
      <c r="J186" s="77">
        <f t="shared" si="2"/>
        <v>2.3184111411915622E-6</v>
      </c>
      <c r="K186" s="77">
        <f>I186/'סכום נכסי הקרן'!$C$42</f>
        <v>-4.7279810533317288E-9</v>
      </c>
    </row>
    <row r="187" spans="2:11">
      <c r="B187" s="75" t="s">
        <v>2167</v>
      </c>
      <c r="C187" s="69" t="s">
        <v>2168</v>
      </c>
      <c r="D187" s="82" t="s">
        <v>471</v>
      </c>
      <c r="E187" s="82" t="s">
        <v>128</v>
      </c>
      <c r="F187" s="94">
        <v>45187</v>
      </c>
      <c r="G187" s="76">
        <v>44143.494400000011</v>
      </c>
      <c r="H187" s="78">
        <v>-6.8645999999999999E-2</v>
      </c>
      <c r="I187" s="76">
        <v>-3.0302937000000005E-2</v>
      </c>
      <c r="J187" s="77">
        <f t="shared" si="2"/>
        <v>4.6872095416858074E-6</v>
      </c>
      <c r="K187" s="77">
        <f>I187/'סכום נכסי הקרן'!$C$42</f>
        <v>-9.5587178271997044E-9</v>
      </c>
    </row>
    <row r="188" spans="2:11">
      <c r="B188" s="75" t="s">
        <v>2169</v>
      </c>
      <c r="C188" s="69" t="s">
        <v>2170</v>
      </c>
      <c r="D188" s="82" t="s">
        <v>471</v>
      </c>
      <c r="E188" s="82" t="s">
        <v>128</v>
      </c>
      <c r="F188" s="94">
        <v>45195</v>
      </c>
      <c r="G188" s="76">
        <v>231753.34560000003</v>
      </c>
      <c r="H188" s="78">
        <v>-3.0419999999999999E-2</v>
      </c>
      <c r="I188" s="76">
        <v>-7.0498267000000003E-2</v>
      </c>
      <c r="J188" s="77">
        <f t="shared" si="2"/>
        <v>1.0904558517041224E-5</v>
      </c>
      <c r="K188" s="77">
        <f>I188/'סכום נכסי הקרן'!$C$42</f>
        <v>-2.2237878841895244E-8</v>
      </c>
    </row>
    <row r="189" spans="2:11">
      <c r="B189" s="75" t="s">
        <v>2171</v>
      </c>
      <c r="C189" s="69" t="s">
        <v>2172</v>
      </c>
      <c r="D189" s="82" t="s">
        <v>471</v>
      </c>
      <c r="E189" s="82" t="s">
        <v>128</v>
      </c>
      <c r="F189" s="94">
        <v>45175</v>
      </c>
      <c r="G189" s="76">
        <v>88286.988800000021</v>
      </c>
      <c r="H189" s="78">
        <v>-0.124905</v>
      </c>
      <c r="I189" s="76">
        <v>-0.11027487500000001</v>
      </c>
      <c r="J189" s="77">
        <f t="shared" si="2"/>
        <v>1.7057140247105741E-5</v>
      </c>
      <c r="K189" s="77">
        <f>I189/'סכום נכסי הקרן'!$C$42</f>
        <v>-3.4784958750193718E-8</v>
      </c>
    </row>
    <row r="190" spans="2:11">
      <c r="B190" s="75" t="s">
        <v>2173</v>
      </c>
      <c r="C190" s="69" t="s">
        <v>2174</v>
      </c>
      <c r="D190" s="82" t="s">
        <v>471</v>
      </c>
      <c r="E190" s="82" t="s">
        <v>128</v>
      </c>
      <c r="F190" s="94">
        <v>45173</v>
      </c>
      <c r="G190" s="76">
        <v>26487.494323000006</v>
      </c>
      <c r="H190" s="78">
        <v>-0.26594899999999999</v>
      </c>
      <c r="I190" s="76">
        <v>-7.0443233000000022E-2</v>
      </c>
      <c r="J190" s="77">
        <f t="shared" si="2"/>
        <v>1.0896045946463756E-5</v>
      </c>
      <c r="K190" s="77">
        <f>I190/'סכום נכסי הקרן'!$C$42</f>
        <v>-2.22205189907065E-8</v>
      </c>
    </row>
    <row r="191" spans="2:11">
      <c r="B191" s="75" t="s">
        <v>2175</v>
      </c>
      <c r="C191" s="69" t="s">
        <v>2176</v>
      </c>
      <c r="D191" s="82" t="s">
        <v>471</v>
      </c>
      <c r="E191" s="82" t="s">
        <v>128</v>
      </c>
      <c r="F191" s="94">
        <v>45175</v>
      </c>
      <c r="G191" s="76">
        <v>77277.612943999993</v>
      </c>
      <c r="H191" s="78">
        <v>-9.0573000000000001E-2</v>
      </c>
      <c r="I191" s="76">
        <v>-6.9992772000000023E-2</v>
      </c>
      <c r="J191" s="77">
        <f t="shared" si="2"/>
        <v>1.0826369363716766E-5</v>
      </c>
      <c r="K191" s="77">
        <f>I191/'סכום נכסי הקרן'!$C$42</f>
        <v>-2.2078426176694505E-8</v>
      </c>
    </row>
    <row r="192" spans="2:11">
      <c r="B192" s="75" t="s">
        <v>2177</v>
      </c>
      <c r="C192" s="69" t="s">
        <v>2178</v>
      </c>
      <c r="D192" s="82" t="s">
        <v>471</v>
      </c>
      <c r="E192" s="82" t="s">
        <v>128</v>
      </c>
      <c r="F192" s="94">
        <v>45175</v>
      </c>
      <c r="G192" s="76">
        <v>242917.34016000002</v>
      </c>
      <c r="H192" s="78">
        <v>-7.2096999999999994E-2</v>
      </c>
      <c r="I192" s="76">
        <v>-0.17513494600000004</v>
      </c>
      <c r="J192" s="77">
        <f t="shared" si="2"/>
        <v>2.7089591677989123E-5</v>
      </c>
      <c r="K192" s="77">
        <f>I192/'סכום נכסי הקרן'!$C$42</f>
        <v>-5.5244332603663389E-8</v>
      </c>
    </row>
    <row r="193" spans="2:11">
      <c r="B193" s="75" t="s">
        <v>2179</v>
      </c>
      <c r="C193" s="69" t="s">
        <v>2180</v>
      </c>
      <c r="D193" s="82" t="s">
        <v>471</v>
      </c>
      <c r="E193" s="82" t="s">
        <v>128</v>
      </c>
      <c r="F193" s="94">
        <v>45187</v>
      </c>
      <c r="G193" s="76">
        <v>110431.53200000004</v>
      </c>
      <c r="H193" s="78">
        <v>-2.6819999999999999E-3</v>
      </c>
      <c r="I193" s="76">
        <v>-2.9613410000000006E-3</v>
      </c>
      <c r="J193" s="77">
        <f t="shared" si="2"/>
        <v>4.5805546146848377E-7</v>
      </c>
      <c r="K193" s="77">
        <f>I193/'סכום נכסי הקרן'!$C$42</f>
        <v>-9.3412143546077409E-10</v>
      </c>
    </row>
    <row r="194" spans="2:11">
      <c r="B194" s="75" t="s">
        <v>2181</v>
      </c>
      <c r="C194" s="69" t="s">
        <v>2182</v>
      </c>
      <c r="D194" s="82" t="s">
        <v>471</v>
      </c>
      <c r="E194" s="82" t="s">
        <v>128</v>
      </c>
      <c r="F194" s="94">
        <v>45175</v>
      </c>
      <c r="G194" s="76">
        <v>276115.22800000006</v>
      </c>
      <c r="H194" s="78">
        <v>-4.5712999999999997E-2</v>
      </c>
      <c r="I194" s="76">
        <v>-0.12622098400000004</v>
      </c>
      <c r="J194" s="77">
        <f t="shared" si="2"/>
        <v>1.9523658732015701E-5</v>
      </c>
      <c r="K194" s="77">
        <f>I194/'סכום נכסי הקרן'!$C$42</f>
        <v>-3.9814977997924388E-8</v>
      </c>
    </row>
    <row r="195" spans="2:11">
      <c r="B195" s="75" t="s">
        <v>2183</v>
      </c>
      <c r="C195" s="69" t="s">
        <v>2184</v>
      </c>
      <c r="D195" s="82" t="s">
        <v>471</v>
      </c>
      <c r="E195" s="82" t="s">
        <v>128</v>
      </c>
      <c r="F195" s="94">
        <v>45187</v>
      </c>
      <c r="G195" s="76">
        <v>154648.98713600004</v>
      </c>
      <c r="H195" s="78">
        <v>2.6315000000000002E-2</v>
      </c>
      <c r="I195" s="76">
        <v>4.0696458000000005E-2</v>
      </c>
      <c r="J195" s="77">
        <f t="shared" si="2"/>
        <v>-6.2948626481458113E-6</v>
      </c>
      <c r="K195" s="77">
        <f>I195/'סכום נכסי הקרן'!$C$42</f>
        <v>1.2837236159270107E-8</v>
      </c>
    </row>
    <row r="196" spans="2:11">
      <c r="B196" s="75" t="s">
        <v>2185</v>
      </c>
      <c r="C196" s="69" t="s">
        <v>2186</v>
      </c>
      <c r="D196" s="82" t="s">
        <v>471</v>
      </c>
      <c r="E196" s="82" t="s">
        <v>128</v>
      </c>
      <c r="F196" s="94">
        <v>45180</v>
      </c>
      <c r="G196" s="76">
        <v>277585.7072</v>
      </c>
      <c r="H196" s="78">
        <v>0.50219000000000003</v>
      </c>
      <c r="I196" s="76">
        <v>1.3940070020000004</v>
      </c>
      <c r="J196" s="77">
        <f t="shared" si="2"/>
        <v>-2.1562276029386942E-4</v>
      </c>
      <c r="K196" s="77">
        <f>I196/'סכום נכסי הקרן'!$C$42</f>
        <v>4.3972370009080691E-7</v>
      </c>
    </row>
    <row r="197" spans="2:11">
      <c r="B197" s="75" t="s">
        <v>2187</v>
      </c>
      <c r="C197" s="69" t="s">
        <v>2188</v>
      </c>
      <c r="D197" s="82" t="s">
        <v>471</v>
      </c>
      <c r="E197" s="82" t="s">
        <v>128</v>
      </c>
      <c r="F197" s="94">
        <v>45197</v>
      </c>
      <c r="G197" s="76">
        <v>88939.24096000001</v>
      </c>
      <c r="H197" s="78">
        <v>0.609379</v>
      </c>
      <c r="I197" s="76">
        <v>0.5419772850000002</v>
      </c>
      <c r="J197" s="77">
        <f t="shared" si="2"/>
        <v>-8.3832174473021174E-5</v>
      </c>
      <c r="K197" s="77">
        <f>I197/'סכום נכסי הקרן'!$C$42</f>
        <v>1.7096058827785559E-7</v>
      </c>
    </row>
    <row r="198" spans="2:11">
      <c r="B198" s="75" t="s">
        <v>2189</v>
      </c>
      <c r="C198" s="69" t="s">
        <v>2190</v>
      </c>
      <c r="D198" s="82" t="s">
        <v>471</v>
      </c>
      <c r="E198" s="82" t="s">
        <v>128</v>
      </c>
      <c r="F198" s="94">
        <v>45090</v>
      </c>
      <c r="G198" s="76">
        <v>66809.256959999999</v>
      </c>
      <c r="H198" s="78">
        <v>7.2873749999999999</v>
      </c>
      <c r="I198" s="76">
        <v>4.8686413170000007</v>
      </c>
      <c r="J198" s="77">
        <f t="shared" si="2"/>
        <v>-7.5307360590454165E-4</v>
      </c>
      <c r="K198" s="77">
        <f>I198/'סכום נכסי הקרן'!$C$42</f>
        <v>1.5357576907825452E-6</v>
      </c>
    </row>
    <row r="199" spans="2:11">
      <c r="B199" s="75" t="s">
        <v>2191</v>
      </c>
      <c r="C199" s="69" t="s">
        <v>2192</v>
      </c>
      <c r="D199" s="82" t="s">
        <v>471</v>
      </c>
      <c r="E199" s="82" t="s">
        <v>128</v>
      </c>
      <c r="F199" s="94">
        <v>45090</v>
      </c>
      <c r="G199" s="76">
        <v>66809.256959999999</v>
      </c>
      <c r="H199" s="78">
        <v>7.1618519999999997</v>
      </c>
      <c r="I199" s="76">
        <v>4.7847803250000007</v>
      </c>
      <c r="J199" s="77">
        <f t="shared" si="2"/>
        <v>-7.4010212258338254E-4</v>
      </c>
      <c r="K199" s="77">
        <f>I199/'סכום נכסי הקרן'!$C$42</f>
        <v>1.5093046918789388E-6</v>
      </c>
    </row>
    <row r="200" spans="2:11">
      <c r="B200" s="75" t="s">
        <v>2193</v>
      </c>
      <c r="C200" s="69" t="s">
        <v>2194</v>
      </c>
      <c r="D200" s="82" t="s">
        <v>471</v>
      </c>
      <c r="E200" s="82" t="s">
        <v>128</v>
      </c>
      <c r="F200" s="94">
        <v>45126</v>
      </c>
      <c r="G200" s="76">
        <v>211562.64704000004</v>
      </c>
      <c r="H200" s="78">
        <v>6.7944329999999997</v>
      </c>
      <c r="I200" s="76">
        <v>14.374481315000004</v>
      </c>
      <c r="J200" s="77">
        <f t="shared" si="2"/>
        <v>-2.223421643138167E-3</v>
      </c>
      <c r="K200" s="77">
        <f>I200/'סכום נכסי הקרן'!$C$42</f>
        <v>4.5342671174889608E-6</v>
      </c>
    </row>
    <row r="201" spans="2:11">
      <c r="B201" s="75" t="s">
        <v>2195</v>
      </c>
      <c r="C201" s="69" t="s">
        <v>2196</v>
      </c>
      <c r="D201" s="82" t="s">
        <v>471</v>
      </c>
      <c r="E201" s="82" t="s">
        <v>128</v>
      </c>
      <c r="F201" s="94">
        <v>45089</v>
      </c>
      <c r="G201" s="76">
        <v>111348.76160000003</v>
      </c>
      <c r="H201" s="78">
        <v>6.6739730000000002</v>
      </c>
      <c r="I201" s="76">
        <v>7.431386445000002</v>
      </c>
      <c r="J201" s="77">
        <f t="shared" si="2"/>
        <v>-1.1494748991808476E-3</v>
      </c>
      <c r="K201" s="77">
        <f>I201/'סכום נכסי הקרן'!$C$42</f>
        <v>2.3441465786841632E-6</v>
      </c>
    </row>
    <row r="202" spans="2:11">
      <c r="B202" s="75" t="s">
        <v>2197</v>
      </c>
      <c r="C202" s="69" t="s">
        <v>2198</v>
      </c>
      <c r="D202" s="82" t="s">
        <v>471</v>
      </c>
      <c r="E202" s="82" t="s">
        <v>128</v>
      </c>
      <c r="F202" s="94">
        <v>45089</v>
      </c>
      <c r="G202" s="76">
        <v>178158.01856000003</v>
      </c>
      <c r="H202" s="78">
        <v>6.6847659999999998</v>
      </c>
      <c r="I202" s="76">
        <v>11.909447357000001</v>
      </c>
      <c r="J202" s="77">
        <f t="shared" si="2"/>
        <v>-1.8421341564329298E-3</v>
      </c>
      <c r="K202" s="77">
        <f>I202/'סכום נכסי הקרן'!$C$42</f>
        <v>3.7567001100735645E-6</v>
      </c>
    </row>
    <row r="203" spans="2:11">
      <c r="B203" s="75" t="s">
        <v>2199</v>
      </c>
      <c r="C203" s="69" t="s">
        <v>2200</v>
      </c>
      <c r="D203" s="82" t="s">
        <v>471</v>
      </c>
      <c r="E203" s="82" t="s">
        <v>128</v>
      </c>
      <c r="F203" s="94">
        <v>45089</v>
      </c>
      <c r="G203" s="76">
        <v>89079.009280000013</v>
      </c>
      <c r="H203" s="78">
        <v>6.6847659999999998</v>
      </c>
      <c r="I203" s="76">
        <v>5.9547236790000007</v>
      </c>
      <c r="J203" s="77">
        <f t="shared" si="2"/>
        <v>-9.2106707829380408E-4</v>
      </c>
      <c r="K203" s="77">
        <f>I203/'סכום נכסי הקרן'!$C$42</f>
        <v>1.8783500551945017E-6</v>
      </c>
    </row>
    <row r="204" spans="2:11">
      <c r="B204" s="75" t="s">
        <v>2201</v>
      </c>
      <c r="C204" s="69" t="s">
        <v>2202</v>
      </c>
      <c r="D204" s="82" t="s">
        <v>471</v>
      </c>
      <c r="E204" s="82" t="s">
        <v>128</v>
      </c>
      <c r="F204" s="94">
        <v>45089</v>
      </c>
      <c r="G204" s="76">
        <v>111348.76160000003</v>
      </c>
      <c r="H204" s="78">
        <v>6.6128030000000004</v>
      </c>
      <c r="I204" s="76">
        <v>7.3632746340000015</v>
      </c>
      <c r="J204" s="77">
        <f t="shared" ref="J204:J267" si="3">IFERROR(I204/$I$11,0)</f>
        <v>-1.1389394738383898E-3</v>
      </c>
      <c r="K204" s="77">
        <f>I204/'סכום נכסי הקרן'!$C$42</f>
        <v>2.3226614803239429E-6</v>
      </c>
    </row>
    <row r="205" spans="2:11">
      <c r="B205" s="75" t="s">
        <v>2203</v>
      </c>
      <c r="C205" s="69" t="s">
        <v>2204</v>
      </c>
      <c r="D205" s="82" t="s">
        <v>471</v>
      </c>
      <c r="E205" s="82" t="s">
        <v>128</v>
      </c>
      <c r="F205" s="94">
        <v>45126</v>
      </c>
      <c r="G205" s="76">
        <v>111348.76160000003</v>
      </c>
      <c r="H205" s="78">
        <v>6.4615090000000004</v>
      </c>
      <c r="I205" s="76">
        <v>7.1948101310000014</v>
      </c>
      <c r="J205" s="77">
        <f t="shared" si="3"/>
        <v>-1.1128816555517676E-3</v>
      </c>
      <c r="K205" s="77">
        <f>I205/'סכום נכסי הקרן'!$C$42</f>
        <v>2.2695212633186921E-6</v>
      </c>
    </row>
    <row r="206" spans="2:11">
      <c r="B206" s="75" t="s">
        <v>2205</v>
      </c>
      <c r="C206" s="69" t="s">
        <v>2206</v>
      </c>
      <c r="D206" s="82" t="s">
        <v>471</v>
      </c>
      <c r="E206" s="82" t="s">
        <v>128</v>
      </c>
      <c r="F206" s="94">
        <v>45126</v>
      </c>
      <c r="G206" s="76">
        <v>151434.31577600003</v>
      </c>
      <c r="H206" s="78">
        <v>6.4484339999999998</v>
      </c>
      <c r="I206" s="76">
        <v>9.7651412660000023</v>
      </c>
      <c r="J206" s="77">
        <f t="shared" si="3"/>
        <v>-1.5104563401859374E-3</v>
      </c>
      <c r="K206" s="77">
        <f>I206/'סכום נכסי הקרן'!$C$42</f>
        <v>3.0803030710995998E-6</v>
      </c>
    </row>
    <row r="207" spans="2:11">
      <c r="B207" s="75" t="s">
        <v>2207</v>
      </c>
      <c r="C207" s="69" t="s">
        <v>2208</v>
      </c>
      <c r="D207" s="82" t="s">
        <v>471</v>
      </c>
      <c r="E207" s="82" t="s">
        <v>128</v>
      </c>
      <c r="F207" s="94">
        <v>45126</v>
      </c>
      <c r="G207" s="76">
        <v>187065.91948800004</v>
      </c>
      <c r="H207" s="78">
        <v>6.4484339999999998</v>
      </c>
      <c r="I207" s="76">
        <v>12.062821564000002</v>
      </c>
      <c r="J207" s="77">
        <f t="shared" si="3"/>
        <v>-1.8658578320125904E-3</v>
      </c>
      <c r="K207" s="77">
        <f>I207/'סכום נכסי הקרן'!$C$42</f>
        <v>3.8050802643366157E-6</v>
      </c>
    </row>
    <row r="208" spans="2:11">
      <c r="B208" s="75" t="s">
        <v>2209</v>
      </c>
      <c r="C208" s="69" t="s">
        <v>2210</v>
      </c>
      <c r="D208" s="82" t="s">
        <v>471</v>
      </c>
      <c r="E208" s="82" t="s">
        <v>128</v>
      </c>
      <c r="F208" s="94">
        <v>45089</v>
      </c>
      <c r="G208" s="76">
        <v>89079.009280000013</v>
      </c>
      <c r="H208" s="78">
        <v>6.3451050000000002</v>
      </c>
      <c r="I208" s="76">
        <v>5.6521563180000012</v>
      </c>
      <c r="J208" s="77">
        <f t="shared" si="3"/>
        <v>-8.7426644568575388E-4</v>
      </c>
      <c r="K208" s="77">
        <f>I208/'סכום נכסי הקרן'!$C$42</f>
        <v>1.782908612422157E-6</v>
      </c>
    </row>
    <row r="209" spans="2:11">
      <c r="B209" s="75" t="s">
        <v>2211</v>
      </c>
      <c r="C209" s="69" t="s">
        <v>2212</v>
      </c>
      <c r="D209" s="82" t="s">
        <v>471</v>
      </c>
      <c r="E209" s="82" t="s">
        <v>128</v>
      </c>
      <c r="F209" s="94">
        <v>45127</v>
      </c>
      <c r="G209" s="76">
        <v>200427.77088000003</v>
      </c>
      <c r="H209" s="78">
        <v>6.3020579999999997</v>
      </c>
      <c r="I209" s="76">
        <v>12.631074478000002</v>
      </c>
      <c r="J209" s="77">
        <f t="shared" si="3"/>
        <v>-1.9537542785052707E-3</v>
      </c>
      <c r="K209" s="77">
        <f>I209/'סכום נכסי הקרן'!$C$42</f>
        <v>3.9843292018046242E-6</v>
      </c>
    </row>
    <row r="210" spans="2:11">
      <c r="B210" s="75" t="s">
        <v>2213</v>
      </c>
      <c r="C210" s="69" t="s">
        <v>2214</v>
      </c>
      <c r="D210" s="82" t="s">
        <v>471</v>
      </c>
      <c r="E210" s="82" t="s">
        <v>128</v>
      </c>
      <c r="F210" s="94">
        <v>45089</v>
      </c>
      <c r="G210" s="76">
        <v>89079.009280000013</v>
      </c>
      <c r="H210" s="78">
        <v>6.3272459999999997</v>
      </c>
      <c r="I210" s="76">
        <v>5.636248353</v>
      </c>
      <c r="J210" s="77">
        <f t="shared" si="3"/>
        <v>-8.7180582725339504E-4</v>
      </c>
      <c r="K210" s="77">
        <f>I210/'סכום נכסי הקרן'!$C$42</f>
        <v>1.7778906252666552E-6</v>
      </c>
    </row>
    <row r="211" spans="2:11">
      <c r="B211" s="75" t="s">
        <v>2215</v>
      </c>
      <c r="C211" s="69" t="s">
        <v>2216</v>
      </c>
      <c r="D211" s="82" t="s">
        <v>471</v>
      </c>
      <c r="E211" s="82" t="s">
        <v>128</v>
      </c>
      <c r="F211" s="94">
        <v>45127</v>
      </c>
      <c r="G211" s="76">
        <v>155888.26624000003</v>
      </c>
      <c r="H211" s="78">
        <v>6.2493780000000001</v>
      </c>
      <c r="I211" s="76">
        <v>9.7420464150000026</v>
      </c>
      <c r="J211" s="77">
        <f t="shared" si="3"/>
        <v>-1.5068840657898612E-3</v>
      </c>
      <c r="K211" s="77">
        <f>I211/'סכום נכסי הקרן'!$C$42</f>
        <v>3.0730180622580407E-6</v>
      </c>
    </row>
    <row r="212" spans="2:11">
      <c r="B212" s="75" t="s">
        <v>2217</v>
      </c>
      <c r="C212" s="69" t="s">
        <v>2218</v>
      </c>
      <c r="D212" s="82" t="s">
        <v>471</v>
      </c>
      <c r="E212" s="82" t="s">
        <v>128</v>
      </c>
      <c r="F212" s="94">
        <v>45098</v>
      </c>
      <c r="G212" s="76">
        <v>296187.70585600007</v>
      </c>
      <c r="H212" s="78">
        <v>6.0960510000000001</v>
      </c>
      <c r="I212" s="76">
        <v>18.055754361000002</v>
      </c>
      <c r="J212" s="77">
        <f t="shared" si="3"/>
        <v>-2.7928350352051461E-3</v>
      </c>
      <c r="K212" s="77">
        <f>I212/'סכום נכסי הקרן'!$C$42</f>
        <v>5.695482952494984E-6</v>
      </c>
    </row>
    <row r="213" spans="2:11">
      <c r="B213" s="75" t="s">
        <v>2219</v>
      </c>
      <c r="C213" s="69" t="s">
        <v>2220</v>
      </c>
      <c r="D213" s="82" t="s">
        <v>471</v>
      </c>
      <c r="E213" s="82" t="s">
        <v>128</v>
      </c>
      <c r="F213" s="94">
        <v>45098</v>
      </c>
      <c r="G213" s="76">
        <v>111348.76160000003</v>
      </c>
      <c r="H213" s="78">
        <v>6.1445259999999999</v>
      </c>
      <c r="I213" s="76">
        <v>6.8418533960000021</v>
      </c>
      <c r="J213" s="77">
        <f t="shared" si="3"/>
        <v>-1.0582868756433296E-3</v>
      </c>
      <c r="K213" s="77">
        <f>I213/'סכום נכסי הקרן'!$C$42</f>
        <v>2.1581850639570694E-6</v>
      </c>
    </row>
    <row r="214" spans="2:11">
      <c r="B214" s="75" t="s">
        <v>2221</v>
      </c>
      <c r="C214" s="69" t="s">
        <v>2222</v>
      </c>
      <c r="D214" s="82" t="s">
        <v>471</v>
      </c>
      <c r="E214" s="82" t="s">
        <v>128</v>
      </c>
      <c r="F214" s="94">
        <v>45098</v>
      </c>
      <c r="G214" s="76">
        <v>89079.009280000013</v>
      </c>
      <c r="H214" s="78">
        <v>6.1436539999999997</v>
      </c>
      <c r="I214" s="76">
        <v>5.4727062110000002</v>
      </c>
      <c r="J214" s="77">
        <f t="shared" si="3"/>
        <v>-8.4650939184681602E-4</v>
      </c>
      <c r="K214" s="77">
        <f>I214/'סכום נכסי הקרן'!$C$42</f>
        <v>1.7263031112169834E-6</v>
      </c>
    </row>
    <row r="215" spans="2:11">
      <c r="B215" s="75" t="s">
        <v>2223</v>
      </c>
      <c r="C215" s="69" t="s">
        <v>2224</v>
      </c>
      <c r="D215" s="82" t="s">
        <v>471</v>
      </c>
      <c r="E215" s="82" t="s">
        <v>128</v>
      </c>
      <c r="F215" s="94">
        <v>45097</v>
      </c>
      <c r="G215" s="76">
        <v>178158.01856000003</v>
      </c>
      <c r="H215" s="78">
        <v>5.8281700000000001</v>
      </c>
      <c r="I215" s="76">
        <v>10.383352759000001</v>
      </c>
      <c r="J215" s="77">
        <f t="shared" si="3"/>
        <v>-1.6060802993014985E-3</v>
      </c>
      <c r="K215" s="77">
        <f>I215/'סכום נכסי הקרן'!$C$42</f>
        <v>3.2753108757595518E-6</v>
      </c>
    </row>
    <row r="216" spans="2:11">
      <c r="B216" s="75" t="s">
        <v>2225</v>
      </c>
      <c r="C216" s="69" t="s">
        <v>2226</v>
      </c>
      <c r="D216" s="82" t="s">
        <v>471</v>
      </c>
      <c r="E216" s="82" t="s">
        <v>128</v>
      </c>
      <c r="F216" s="94">
        <v>45097</v>
      </c>
      <c r="G216" s="76">
        <v>189292.89472000004</v>
      </c>
      <c r="H216" s="78">
        <v>5.821796</v>
      </c>
      <c r="I216" s="76">
        <v>11.020245574000002</v>
      </c>
      <c r="J216" s="77">
        <f t="shared" si="3"/>
        <v>-1.7045938552482087E-3</v>
      </c>
      <c r="K216" s="77">
        <f>I216/'סכום נכסי הקרן'!$C$42</f>
        <v>3.4762114915894931E-6</v>
      </c>
    </row>
    <row r="217" spans="2:11">
      <c r="B217" s="75" t="s">
        <v>2227</v>
      </c>
      <c r="C217" s="69" t="s">
        <v>2228</v>
      </c>
      <c r="D217" s="82" t="s">
        <v>471</v>
      </c>
      <c r="E217" s="82" t="s">
        <v>128</v>
      </c>
      <c r="F217" s="94">
        <v>45097</v>
      </c>
      <c r="G217" s="76">
        <v>211562.64704000004</v>
      </c>
      <c r="H217" s="78">
        <v>5.821796</v>
      </c>
      <c r="I217" s="76">
        <v>12.316745060000001</v>
      </c>
      <c r="J217" s="77">
        <f t="shared" si="3"/>
        <v>-1.9051343098440763E-3</v>
      </c>
      <c r="K217" s="77">
        <f>I217/'סכום נכסי הקרן'!$C$42</f>
        <v>3.8851775515388452E-6</v>
      </c>
    </row>
    <row r="218" spans="2:11">
      <c r="B218" s="75" t="s">
        <v>2229</v>
      </c>
      <c r="C218" s="69" t="s">
        <v>2230</v>
      </c>
      <c r="D218" s="82" t="s">
        <v>471</v>
      </c>
      <c r="E218" s="82" t="s">
        <v>128</v>
      </c>
      <c r="F218" s="94">
        <v>45098</v>
      </c>
      <c r="G218" s="76">
        <v>92273.12</v>
      </c>
      <c r="H218" s="78">
        <v>5.5939519999999998</v>
      </c>
      <c r="I218" s="76">
        <v>5.1617142470000008</v>
      </c>
      <c r="J218" s="77">
        <f t="shared" si="3"/>
        <v>-7.9840565520081339E-4</v>
      </c>
      <c r="K218" s="77">
        <f>I218/'סכום נכסי הקרן'!$C$42</f>
        <v>1.6282042229672193E-6</v>
      </c>
    </row>
    <row r="219" spans="2:11">
      <c r="B219" s="75" t="s">
        <v>2231</v>
      </c>
      <c r="C219" s="69" t="s">
        <v>2232</v>
      </c>
      <c r="D219" s="82" t="s">
        <v>471</v>
      </c>
      <c r="E219" s="82" t="s">
        <v>128</v>
      </c>
      <c r="F219" s="94">
        <v>45050</v>
      </c>
      <c r="G219" s="76">
        <v>133618.51392</v>
      </c>
      <c r="H219" s="78">
        <v>5.392531</v>
      </c>
      <c r="I219" s="76">
        <v>7.2054202940000014</v>
      </c>
      <c r="J219" s="77">
        <f t="shared" si="3"/>
        <v>-1.1145228184942389E-3</v>
      </c>
      <c r="K219" s="77">
        <f>I219/'סכום נכסי הקרן'!$C$42</f>
        <v>2.2728681189128411E-6</v>
      </c>
    </row>
    <row r="220" spans="2:11">
      <c r="B220" s="75" t="s">
        <v>2233</v>
      </c>
      <c r="C220" s="69" t="s">
        <v>2234</v>
      </c>
      <c r="D220" s="82" t="s">
        <v>471</v>
      </c>
      <c r="E220" s="82" t="s">
        <v>128</v>
      </c>
      <c r="F220" s="94">
        <v>45050</v>
      </c>
      <c r="G220" s="76">
        <v>77944.133120000013</v>
      </c>
      <c r="H220" s="78">
        <v>5.3372359999999999</v>
      </c>
      <c r="I220" s="76">
        <v>4.160062238000001</v>
      </c>
      <c r="J220" s="77">
        <f t="shared" si="3"/>
        <v>-6.4347173397616257E-4</v>
      </c>
      <c r="K220" s="77">
        <f>I220/'סכום נכסי הקרן'!$C$42</f>
        <v>1.3122444559294996E-6</v>
      </c>
    </row>
    <row r="221" spans="2:11">
      <c r="B221" s="75" t="s">
        <v>2235</v>
      </c>
      <c r="C221" s="69" t="s">
        <v>2236</v>
      </c>
      <c r="D221" s="82" t="s">
        <v>471</v>
      </c>
      <c r="E221" s="82" t="s">
        <v>128</v>
      </c>
      <c r="F221" s="94">
        <v>45034</v>
      </c>
      <c r="G221" s="76">
        <v>6883200.0000000009</v>
      </c>
      <c r="H221" s="78">
        <v>5.3497960000000004</v>
      </c>
      <c r="I221" s="76">
        <v>368.23715999999996</v>
      </c>
      <c r="J221" s="77">
        <f t="shared" si="3"/>
        <v>-5.6958331463226909E-2</v>
      </c>
      <c r="K221" s="77">
        <f>I221/'סכום נכסי הקרן'!$C$42</f>
        <v>1.1615623614072091E-4</v>
      </c>
    </row>
    <row r="222" spans="2:11">
      <c r="B222" s="75" t="s">
        <v>2237</v>
      </c>
      <c r="C222" s="69" t="s">
        <v>2238</v>
      </c>
      <c r="D222" s="82" t="s">
        <v>471</v>
      </c>
      <c r="E222" s="82" t="s">
        <v>128</v>
      </c>
      <c r="F222" s="94">
        <v>45131</v>
      </c>
      <c r="G222" s="76">
        <v>113575.73683200002</v>
      </c>
      <c r="H222" s="78">
        <v>4.2500260000000001</v>
      </c>
      <c r="I222" s="76">
        <v>4.8269985160000006</v>
      </c>
      <c r="J222" s="77">
        <f t="shared" si="3"/>
        <v>-7.4663236444369831E-4</v>
      </c>
      <c r="K222" s="77">
        <f>I222/'סכום נכסי הקרן'!$C$42</f>
        <v>1.5226219414558963E-6</v>
      </c>
    </row>
    <row r="223" spans="2:11">
      <c r="B223" s="75" t="s">
        <v>2239</v>
      </c>
      <c r="C223" s="69" t="s">
        <v>1894</v>
      </c>
      <c r="D223" s="82" t="s">
        <v>471</v>
      </c>
      <c r="E223" s="82" t="s">
        <v>128</v>
      </c>
      <c r="F223" s="94">
        <v>45168</v>
      </c>
      <c r="G223" s="76">
        <v>1147200.0000000002</v>
      </c>
      <c r="H223" s="78">
        <v>0.74556500000000003</v>
      </c>
      <c r="I223" s="76">
        <v>8.5531200000000034</v>
      </c>
      <c r="J223" s="77">
        <f t="shared" si="3"/>
        <v>-1.3229828407452294E-3</v>
      </c>
      <c r="K223" s="77">
        <f>I223/'סכום נכסי הקרן'!$C$42</f>
        <v>2.6979847076268005E-6</v>
      </c>
    </row>
    <row r="224" spans="2:11">
      <c r="B224" s="75" t="s">
        <v>2240</v>
      </c>
      <c r="C224" s="69" t="s">
        <v>1892</v>
      </c>
      <c r="D224" s="82" t="s">
        <v>471</v>
      </c>
      <c r="E224" s="82" t="s">
        <v>128</v>
      </c>
      <c r="F224" s="94">
        <v>45168</v>
      </c>
      <c r="G224" s="76">
        <v>5583040.0000000009</v>
      </c>
      <c r="H224" s="78">
        <v>0.74728600000000001</v>
      </c>
      <c r="I224" s="76">
        <v>41.721250000000005</v>
      </c>
      <c r="J224" s="77">
        <f t="shared" si="3"/>
        <v>-6.4533758259491146E-3</v>
      </c>
      <c r="K224" s="77">
        <f>I224/'סכום נכסי הקרן'!$C$42</f>
        <v>1.3160495174050476E-5</v>
      </c>
    </row>
    <row r="225" spans="2:11">
      <c r="B225" s="75" t="s">
        <v>2241</v>
      </c>
      <c r="C225" s="69" t="s">
        <v>1888</v>
      </c>
      <c r="D225" s="82" t="s">
        <v>471</v>
      </c>
      <c r="E225" s="82" t="s">
        <v>128</v>
      </c>
      <c r="F225" s="94">
        <v>45168</v>
      </c>
      <c r="G225" s="76">
        <v>8565760.0000000019</v>
      </c>
      <c r="H225" s="78">
        <v>0.69866899999999998</v>
      </c>
      <c r="I225" s="76">
        <v>59.846300000000014</v>
      </c>
      <c r="J225" s="77">
        <f t="shared" si="3"/>
        <v>-9.256929399107135E-3</v>
      </c>
      <c r="K225" s="77">
        <f>I225/'סכום נכסי הקרן'!$C$42</f>
        <v>1.8877836650023122E-5</v>
      </c>
    </row>
    <row r="226" spans="2:11">
      <c r="B226" s="72"/>
      <c r="C226" s="69"/>
      <c r="D226" s="69"/>
      <c r="E226" s="69"/>
      <c r="F226" s="69"/>
      <c r="G226" s="76"/>
      <c r="H226" s="78"/>
      <c r="I226" s="69"/>
      <c r="J226" s="77"/>
      <c r="K226" s="69"/>
    </row>
    <row r="227" spans="2:11">
      <c r="B227" s="86" t="s">
        <v>189</v>
      </c>
      <c r="C227" s="71"/>
      <c r="D227" s="71"/>
      <c r="E227" s="71"/>
      <c r="F227" s="71"/>
      <c r="G227" s="79"/>
      <c r="H227" s="81"/>
      <c r="I227" s="79">
        <v>364.80681021600003</v>
      </c>
      <c r="J227" s="80">
        <f t="shared" si="3"/>
        <v>-5.642773047762329E-2</v>
      </c>
      <c r="K227" s="80">
        <f>I227/'סכום נכסי הקרן'!$C$42</f>
        <v>1.150741712031259E-4</v>
      </c>
    </row>
    <row r="228" spans="2:11">
      <c r="B228" s="75" t="s">
        <v>2242</v>
      </c>
      <c r="C228" s="69" t="s">
        <v>2243</v>
      </c>
      <c r="D228" s="82" t="s">
        <v>471</v>
      </c>
      <c r="E228" s="82" t="s">
        <v>132</v>
      </c>
      <c r="F228" s="94">
        <v>45166</v>
      </c>
      <c r="G228" s="76">
        <v>14427.584832000004</v>
      </c>
      <c r="H228" s="78">
        <v>0.86027900000000002</v>
      </c>
      <c r="I228" s="76">
        <v>0.12411746000000001</v>
      </c>
      <c r="J228" s="77">
        <f t="shared" si="3"/>
        <v>-1.9198289023991519E-5</v>
      </c>
      <c r="K228" s="77">
        <f>I228/'סכום נכסי הקרן'!$C$42</f>
        <v>3.9151445207068418E-8</v>
      </c>
    </row>
    <row r="229" spans="2:11">
      <c r="B229" s="75" t="s">
        <v>2244</v>
      </c>
      <c r="C229" s="69" t="s">
        <v>2245</v>
      </c>
      <c r="D229" s="82" t="s">
        <v>471</v>
      </c>
      <c r="E229" s="82" t="s">
        <v>132</v>
      </c>
      <c r="F229" s="94">
        <v>45166</v>
      </c>
      <c r="G229" s="76">
        <v>18755.860282000005</v>
      </c>
      <c r="H229" s="78">
        <v>0.70592299999999997</v>
      </c>
      <c r="I229" s="76">
        <v>0.13240201700000001</v>
      </c>
      <c r="J229" s="77">
        <f t="shared" si="3"/>
        <v>-2.0479730971979596E-5</v>
      </c>
      <c r="K229" s="77">
        <f>I229/'סכום נכסי הקרן'!$C$42</f>
        <v>4.1764714761974996E-8</v>
      </c>
    </row>
    <row r="230" spans="2:11">
      <c r="B230" s="75" t="s">
        <v>2246</v>
      </c>
      <c r="C230" s="69" t="s">
        <v>2247</v>
      </c>
      <c r="D230" s="82" t="s">
        <v>471</v>
      </c>
      <c r="E230" s="82" t="s">
        <v>132</v>
      </c>
      <c r="F230" s="94">
        <v>45168</v>
      </c>
      <c r="G230" s="76">
        <v>18755.860282000005</v>
      </c>
      <c r="H230" s="78">
        <v>-0.54898599999999997</v>
      </c>
      <c r="I230" s="76">
        <v>-0.10296699500000001</v>
      </c>
      <c r="J230" s="77">
        <f t="shared" si="3"/>
        <v>1.5926769126131727E-5</v>
      </c>
      <c r="K230" s="77">
        <f>I230/'סכום נכסי הקרן'!$C$42</f>
        <v>-3.2479770878964068E-8</v>
      </c>
    </row>
    <row r="231" spans="2:11">
      <c r="B231" s="75" t="s">
        <v>2248</v>
      </c>
      <c r="C231" s="69" t="s">
        <v>2249</v>
      </c>
      <c r="D231" s="82" t="s">
        <v>471</v>
      </c>
      <c r="E231" s="82" t="s">
        <v>128</v>
      </c>
      <c r="F231" s="94">
        <v>45166</v>
      </c>
      <c r="G231" s="76">
        <v>70022.617992000014</v>
      </c>
      <c r="H231" s="78">
        <v>1.032483</v>
      </c>
      <c r="I231" s="76">
        <v>0.72297168600000006</v>
      </c>
      <c r="J231" s="77">
        <f t="shared" si="3"/>
        <v>-1.1182809722331123E-4</v>
      </c>
      <c r="K231" s="77">
        <f>I231/'סכום נכסי הקרן'!$C$42</f>
        <v>2.2805321951231415E-7</v>
      </c>
    </row>
    <row r="232" spans="2:11">
      <c r="B232" s="75" t="s">
        <v>2250</v>
      </c>
      <c r="C232" s="69" t="s">
        <v>2251</v>
      </c>
      <c r="D232" s="82" t="s">
        <v>471</v>
      </c>
      <c r="E232" s="82" t="s">
        <v>128</v>
      </c>
      <c r="F232" s="94">
        <v>45167</v>
      </c>
      <c r="G232" s="76">
        <v>49628.323579000011</v>
      </c>
      <c r="H232" s="78">
        <v>1.312535</v>
      </c>
      <c r="I232" s="76">
        <v>0.65138923000000015</v>
      </c>
      <c r="J232" s="77">
        <f t="shared" si="3"/>
        <v>-1.0075583809606875E-4</v>
      </c>
      <c r="K232" s="77">
        <f>I232/'סכום נכסי הקרן'!$C$42</f>
        <v>2.0547334554557827E-7</v>
      </c>
    </row>
    <row r="233" spans="2:11">
      <c r="B233" s="75" t="s">
        <v>2252</v>
      </c>
      <c r="C233" s="69" t="s">
        <v>1878</v>
      </c>
      <c r="D233" s="82" t="s">
        <v>471</v>
      </c>
      <c r="E233" s="82" t="s">
        <v>131</v>
      </c>
      <c r="F233" s="94">
        <v>45168</v>
      </c>
      <c r="G233" s="76">
        <v>2919009.6000000006</v>
      </c>
      <c r="H233" s="78">
        <v>-3.38056</v>
      </c>
      <c r="I233" s="76">
        <v>-98.678860000000014</v>
      </c>
      <c r="J233" s="77">
        <f t="shared" si="3"/>
        <v>1.5263487303381779E-2</v>
      </c>
      <c r="K233" s="77">
        <f>I233/'סכום נכסי הקרן'!$C$42</f>
        <v>-3.1127127322666572E-5</v>
      </c>
    </row>
    <row r="234" spans="2:11">
      <c r="B234" s="75" t="s">
        <v>2253</v>
      </c>
      <c r="C234" s="69" t="s">
        <v>2254</v>
      </c>
      <c r="D234" s="82" t="s">
        <v>471</v>
      </c>
      <c r="E234" s="82" t="s">
        <v>128</v>
      </c>
      <c r="F234" s="94">
        <v>45127</v>
      </c>
      <c r="G234" s="76">
        <v>40198.184147000007</v>
      </c>
      <c r="H234" s="78">
        <v>-7.8614119999999996</v>
      </c>
      <c r="I234" s="76">
        <v>-3.1601447800000004</v>
      </c>
      <c r="J234" s="77">
        <f t="shared" si="3"/>
        <v>4.8880611030952534E-4</v>
      </c>
      <c r="K234" s="77">
        <f>I234/'סכום נכסי הקרן'!$C$42</f>
        <v>-9.9683183333411161E-7</v>
      </c>
    </row>
    <row r="235" spans="2:11">
      <c r="B235" s="75" t="s">
        <v>2255</v>
      </c>
      <c r="C235" s="69" t="s">
        <v>2256</v>
      </c>
      <c r="D235" s="82" t="s">
        <v>471</v>
      </c>
      <c r="E235" s="82" t="s">
        <v>128</v>
      </c>
      <c r="F235" s="94">
        <v>45127</v>
      </c>
      <c r="G235" s="76">
        <v>104603.44580400002</v>
      </c>
      <c r="H235" s="78">
        <v>-7.8351649999999999</v>
      </c>
      <c r="I235" s="76">
        <v>-8.1958527940000003</v>
      </c>
      <c r="J235" s="77">
        <f t="shared" si="3"/>
        <v>1.2677213241174966E-3</v>
      </c>
      <c r="K235" s="77">
        <f>I235/'סכום נכסי הקרן'!$C$42</f>
        <v>-2.5852888190709799E-6</v>
      </c>
    </row>
    <row r="236" spans="2:11">
      <c r="B236" s="75" t="s">
        <v>2257</v>
      </c>
      <c r="C236" s="69" t="s">
        <v>2258</v>
      </c>
      <c r="D236" s="82" t="s">
        <v>471</v>
      </c>
      <c r="E236" s="82" t="s">
        <v>128</v>
      </c>
      <c r="F236" s="94">
        <v>45127</v>
      </c>
      <c r="G236" s="76">
        <v>91245.394945000007</v>
      </c>
      <c r="H236" s="78">
        <v>-7.8288039999999999</v>
      </c>
      <c r="I236" s="76">
        <v>-7.1434234350000008</v>
      </c>
      <c r="J236" s="77">
        <f t="shared" si="3"/>
        <v>1.1049332440889806E-3</v>
      </c>
      <c r="K236" s="77">
        <f>I236/'סכום נכסי הקרן'!$C$42</f>
        <v>-2.2533119128146107E-6</v>
      </c>
    </row>
    <row r="237" spans="2:11">
      <c r="B237" s="75" t="s">
        <v>2259</v>
      </c>
      <c r="C237" s="69" t="s">
        <v>2260</v>
      </c>
      <c r="D237" s="82" t="s">
        <v>471</v>
      </c>
      <c r="E237" s="82" t="s">
        <v>128</v>
      </c>
      <c r="F237" s="94">
        <v>45168</v>
      </c>
      <c r="G237" s="76">
        <v>29887.125760000003</v>
      </c>
      <c r="H237" s="78">
        <v>-2.2661950000000002</v>
      </c>
      <c r="I237" s="76">
        <v>-0.67730064600000017</v>
      </c>
      <c r="J237" s="77">
        <f t="shared" si="3"/>
        <v>1.0476377423485919E-4</v>
      </c>
      <c r="K237" s="77">
        <f>I237/'סכום נכסי הקרן'!$C$42</f>
        <v>-2.1364680787522598E-7</v>
      </c>
    </row>
    <row r="238" spans="2:11">
      <c r="B238" s="75" t="s">
        <v>2261</v>
      </c>
      <c r="C238" s="69" t="s">
        <v>2262</v>
      </c>
      <c r="D238" s="82" t="s">
        <v>471</v>
      </c>
      <c r="E238" s="82" t="s">
        <v>128</v>
      </c>
      <c r="F238" s="94">
        <v>45166</v>
      </c>
      <c r="G238" s="76">
        <v>59774.251520000005</v>
      </c>
      <c r="H238" s="78">
        <v>-2.2033010000000002</v>
      </c>
      <c r="I238" s="76">
        <v>-1.3170066660000002</v>
      </c>
      <c r="J238" s="77">
        <f t="shared" si="3"/>
        <v>2.0371247220488933E-4</v>
      </c>
      <c r="K238" s="77">
        <f>I238/'סכום נכסי הקרן'!$C$42</f>
        <v>-4.1543481731935907E-7</v>
      </c>
    </row>
    <row r="239" spans="2:11">
      <c r="B239" s="75" t="s">
        <v>2263</v>
      </c>
      <c r="C239" s="69" t="s">
        <v>2264</v>
      </c>
      <c r="D239" s="82" t="s">
        <v>471</v>
      </c>
      <c r="E239" s="82" t="s">
        <v>128</v>
      </c>
      <c r="F239" s="94">
        <v>45166</v>
      </c>
      <c r="G239" s="76">
        <v>17932.275456000003</v>
      </c>
      <c r="H239" s="78">
        <v>-2.166172</v>
      </c>
      <c r="I239" s="76">
        <v>-0.38844401600000006</v>
      </c>
      <c r="J239" s="77">
        <f t="shared" si="3"/>
        <v>6.0083895439110549E-5</v>
      </c>
      <c r="K239" s="77">
        <f>I239/'סכום נכסי הקרן'!$C$42</f>
        <v>-1.2253025971074181E-7</v>
      </c>
    </row>
    <row r="240" spans="2:11">
      <c r="B240" s="75" t="s">
        <v>2265</v>
      </c>
      <c r="C240" s="69" t="s">
        <v>2266</v>
      </c>
      <c r="D240" s="82" t="s">
        <v>471</v>
      </c>
      <c r="E240" s="82" t="s">
        <v>128</v>
      </c>
      <c r="F240" s="94">
        <v>45168</v>
      </c>
      <c r="G240" s="76">
        <v>23909.700607999999</v>
      </c>
      <c r="H240" s="78">
        <v>-2.162604</v>
      </c>
      <c r="I240" s="76">
        <v>-0.51707210799999992</v>
      </c>
      <c r="J240" s="77">
        <f t="shared" si="3"/>
        <v>7.9979881763843339E-5</v>
      </c>
      <c r="K240" s="77">
        <f>I240/'סכום נכסי הקרן'!$C$42</f>
        <v>-1.6310453262953784E-7</v>
      </c>
    </row>
    <row r="241" spans="2:11">
      <c r="B241" s="75" t="s">
        <v>2267</v>
      </c>
      <c r="C241" s="69" t="s">
        <v>2268</v>
      </c>
      <c r="D241" s="82" t="s">
        <v>471</v>
      </c>
      <c r="E241" s="82" t="s">
        <v>128</v>
      </c>
      <c r="F241" s="94">
        <v>45189</v>
      </c>
      <c r="G241" s="76">
        <v>22415.344320000004</v>
      </c>
      <c r="H241" s="78">
        <v>-0.74099099999999996</v>
      </c>
      <c r="I241" s="76">
        <v>-0.16609564000000004</v>
      </c>
      <c r="J241" s="77">
        <f t="shared" si="3"/>
        <v>2.5691406368973772E-5</v>
      </c>
      <c r="K241" s="77">
        <f>I241/'סכום נכסי הקרן'!$C$42</f>
        <v>-5.2392986035912774E-8</v>
      </c>
    </row>
    <row r="242" spans="2:11">
      <c r="B242" s="75" t="s">
        <v>2269</v>
      </c>
      <c r="C242" s="69" t="s">
        <v>2270</v>
      </c>
      <c r="D242" s="82" t="s">
        <v>471</v>
      </c>
      <c r="E242" s="82" t="s">
        <v>128</v>
      </c>
      <c r="F242" s="94">
        <v>45189</v>
      </c>
      <c r="G242" s="76">
        <v>22415.344320000004</v>
      </c>
      <c r="H242" s="78">
        <v>-0.70283700000000005</v>
      </c>
      <c r="I242" s="76">
        <v>-0.15754324000000003</v>
      </c>
      <c r="J242" s="77">
        <f t="shared" si="3"/>
        <v>2.4368534896670154E-5</v>
      </c>
      <c r="K242" s="77">
        <f>I242/'סכום נכסי הקרן'!$C$42</f>
        <v>-4.9695228444120831E-8</v>
      </c>
    </row>
    <row r="243" spans="2:11">
      <c r="B243" s="75" t="s">
        <v>2271</v>
      </c>
      <c r="C243" s="69" t="s">
        <v>2272</v>
      </c>
      <c r="D243" s="82" t="s">
        <v>471</v>
      </c>
      <c r="E243" s="82" t="s">
        <v>128</v>
      </c>
      <c r="F243" s="94">
        <v>45195</v>
      </c>
      <c r="G243" s="76">
        <v>22415.344320000004</v>
      </c>
      <c r="H243" s="78">
        <v>-3.2599999999999997E-2</v>
      </c>
      <c r="I243" s="76">
        <v>-7.3074600000000009E-3</v>
      </c>
      <c r="J243" s="77">
        <f t="shared" si="3"/>
        <v>1.1303061560497377E-6</v>
      </c>
      <c r="K243" s="77">
        <f>I243/'סכום נכסי הקרן'!$C$42</f>
        <v>-2.3050553869926453E-9</v>
      </c>
    </row>
    <row r="244" spans="2:11">
      <c r="B244" s="75" t="s">
        <v>2273</v>
      </c>
      <c r="C244" s="69" t="s">
        <v>2274</v>
      </c>
      <c r="D244" s="82" t="s">
        <v>471</v>
      </c>
      <c r="E244" s="82" t="s">
        <v>128</v>
      </c>
      <c r="F244" s="94">
        <v>45196</v>
      </c>
      <c r="G244" s="76">
        <v>22415.344320000004</v>
      </c>
      <c r="H244" s="78">
        <v>0.25872400000000001</v>
      </c>
      <c r="I244" s="76">
        <v>5.7993813000000012E-2</v>
      </c>
      <c r="J244" s="77">
        <f t="shared" si="3"/>
        <v>-8.9703896903571559E-6</v>
      </c>
      <c r="K244" s="77">
        <f>I244/'סכום נכסי הקרן'!$C$42</f>
        <v>1.82934906339404E-8</v>
      </c>
    </row>
    <row r="245" spans="2:11">
      <c r="B245" s="75" t="s">
        <v>2275</v>
      </c>
      <c r="C245" s="69" t="s">
        <v>2276</v>
      </c>
      <c r="D245" s="82" t="s">
        <v>471</v>
      </c>
      <c r="E245" s="82" t="s">
        <v>132</v>
      </c>
      <c r="F245" s="94">
        <v>45176</v>
      </c>
      <c r="G245" s="76">
        <v>35628.819993000005</v>
      </c>
      <c r="H245" s="78">
        <v>-1.6319030000000001</v>
      </c>
      <c r="I245" s="76">
        <v>-0.58142787800000006</v>
      </c>
      <c r="J245" s="77">
        <f t="shared" si="3"/>
        <v>8.993432872740128E-5</v>
      </c>
      <c r="K245" s="77">
        <f>I245/'סכום נכסי הקרן'!$C$42</f>
        <v>-1.8340483045156627E-7</v>
      </c>
    </row>
    <row r="246" spans="2:11">
      <c r="B246" s="75" t="s">
        <v>2277</v>
      </c>
      <c r="C246" s="69" t="s">
        <v>2278</v>
      </c>
      <c r="D246" s="82" t="s">
        <v>471</v>
      </c>
      <c r="E246" s="82" t="s">
        <v>132</v>
      </c>
      <c r="F246" s="94">
        <v>45161</v>
      </c>
      <c r="G246" s="76">
        <v>203372.02810900004</v>
      </c>
      <c r="H246" s="78">
        <v>-0.84712500000000002</v>
      </c>
      <c r="I246" s="76">
        <v>-1.7228158420000002</v>
      </c>
      <c r="J246" s="77">
        <f t="shared" si="3"/>
        <v>2.664823826545218E-4</v>
      </c>
      <c r="K246" s="77">
        <f>I246/'סכום נכסי הקרן'!$C$42</f>
        <v>-5.4344271982308078E-7</v>
      </c>
    </row>
    <row r="247" spans="2:11">
      <c r="B247" s="75" t="s">
        <v>2279</v>
      </c>
      <c r="C247" s="69" t="s">
        <v>2280</v>
      </c>
      <c r="D247" s="82" t="s">
        <v>471</v>
      </c>
      <c r="E247" s="82" t="s">
        <v>132</v>
      </c>
      <c r="F247" s="94">
        <v>45180</v>
      </c>
      <c r="G247" s="76">
        <v>18712.849749000001</v>
      </c>
      <c r="H247" s="78">
        <v>-0.62245499999999998</v>
      </c>
      <c r="I247" s="76">
        <v>-0.11647914400000002</v>
      </c>
      <c r="J247" s="77">
        <f t="shared" si="3"/>
        <v>1.8016806594165945E-5</v>
      </c>
      <c r="K247" s="77">
        <f>I247/'סכום נכסי הקרן'!$C$42</f>
        <v>-3.6742025046937249E-8</v>
      </c>
    </row>
    <row r="248" spans="2:11">
      <c r="B248" s="75" t="s">
        <v>2281</v>
      </c>
      <c r="C248" s="69" t="s">
        <v>2282</v>
      </c>
      <c r="D248" s="82" t="s">
        <v>471</v>
      </c>
      <c r="E248" s="82" t="s">
        <v>128</v>
      </c>
      <c r="F248" s="94">
        <v>45127</v>
      </c>
      <c r="G248" s="76">
        <v>163812.27022200002</v>
      </c>
      <c r="H248" s="78">
        <v>2.4769519999999998</v>
      </c>
      <c r="I248" s="76">
        <v>4.0575512600000003</v>
      </c>
      <c r="J248" s="77">
        <f t="shared" si="3"/>
        <v>-6.2761550082591892E-4</v>
      </c>
      <c r="K248" s="77">
        <f>I248/'סכום נכסי הקרן'!$C$42</f>
        <v>1.2799085304417396E-6</v>
      </c>
    </row>
    <row r="249" spans="2:11">
      <c r="B249" s="75" t="s">
        <v>2283</v>
      </c>
      <c r="C249" s="69" t="s">
        <v>2284</v>
      </c>
      <c r="D249" s="82" t="s">
        <v>471</v>
      </c>
      <c r="E249" s="82" t="s">
        <v>128</v>
      </c>
      <c r="F249" s="94">
        <v>45127</v>
      </c>
      <c r="G249" s="76">
        <v>68016.377616000012</v>
      </c>
      <c r="H249" s="78">
        <v>2.4546519999999998</v>
      </c>
      <c r="I249" s="76">
        <v>1.6695653930000003</v>
      </c>
      <c r="J249" s="77">
        <f t="shared" si="3"/>
        <v>-2.5824568887623052E-4</v>
      </c>
      <c r="K249" s="77">
        <f>I249/'סכום נכסי הקרן'!$C$42</f>
        <v>5.2664546957097861E-7</v>
      </c>
    </row>
    <row r="250" spans="2:11">
      <c r="B250" s="75" t="s">
        <v>2285</v>
      </c>
      <c r="C250" s="69" t="s">
        <v>2286</v>
      </c>
      <c r="D250" s="82" t="s">
        <v>471</v>
      </c>
      <c r="E250" s="82" t="s">
        <v>128</v>
      </c>
      <c r="F250" s="94">
        <v>45127</v>
      </c>
      <c r="G250" s="76">
        <v>50994.372287000006</v>
      </c>
      <c r="H250" s="78">
        <v>2.4204590000000001</v>
      </c>
      <c r="I250" s="76">
        <v>1.2342977550000003</v>
      </c>
      <c r="J250" s="77">
        <f t="shared" si="3"/>
        <v>-1.909191909192621E-4</v>
      </c>
      <c r="K250" s="77">
        <f>I250/'סכום נכסי הקרן'!$C$42</f>
        <v>3.8934522930206643E-7</v>
      </c>
    </row>
    <row r="251" spans="2:11">
      <c r="B251" s="75" t="s">
        <v>2287</v>
      </c>
      <c r="C251" s="69" t="s">
        <v>2288</v>
      </c>
      <c r="D251" s="82" t="s">
        <v>471</v>
      </c>
      <c r="E251" s="82" t="s">
        <v>130</v>
      </c>
      <c r="F251" s="94">
        <v>45196</v>
      </c>
      <c r="G251" s="76">
        <v>162107.01000000004</v>
      </c>
      <c r="H251" s="78">
        <v>-0.87782099999999996</v>
      </c>
      <c r="I251" s="76">
        <v>-1.4230100000000001</v>
      </c>
      <c r="J251" s="77">
        <f t="shared" si="3"/>
        <v>2.2010889736246754E-4</v>
      </c>
      <c r="K251" s="77">
        <f>I251/'סכום נכסי הקרן'!$C$42</f>
        <v>-4.4887236690237154E-7</v>
      </c>
    </row>
    <row r="252" spans="2:11">
      <c r="B252" s="75" t="s">
        <v>2289</v>
      </c>
      <c r="C252" s="69" t="s">
        <v>2290</v>
      </c>
      <c r="D252" s="82" t="s">
        <v>471</v>
      </c>
      <c r="E252" s="82" t="s">
        <v>130</v>
      </c>
      <c r="F252" s="94">
        <v>45195</v>
      </c>
      <c r="G252" s="76">
        <v>47512.516575000009</v>
      </c>
      <c r="H252" s="78">
        <v>-0.11927400000000001</v>
      </c>
      <c r="I252" s="76">
        <v>-5.6670061000000001E-2</v>
      </c>
      <c r="J252" s="77">
        <f t="shared" si="3"/>
        <v>8.7656338607415079E-6</v>
      </c>
      <c r="K252" s="77">
        <f>I252/'סכום נכסי הקרן'!$C$42</f>
        <v>-1.7875928077505974E-8</v>
      </c>
    </row>
    <row r="253" spans="2:11">
      <c r="B253" s="75" t="s">
        <v>2291</v>
      </c>
      <c r="C253" s="69" t="s">
        <v>2292</v>
      </c>
      <c r="D253" s="82" t="s">
        <v>471</v>
      </c>
      <c r="E253" s="82" t="s">
        <v>130</v>
      </c>
      <c r="F253" s="94">
        <v>45195</v>
      </c>
      <c r="G253" s="76">
        <v>47523.651451000005</v>
      </c>
      <c r="H253" s="78">
        <v>-9.5815999999999998E-2</v>
      </c>
      <c r="I253" s="76">
        <v>-4.5535184999999999E-2</v>
      </c>
      <c r="J253" s="77">
        <f t="shared" si="3"/>
        <v>7.0433091556250276E-6</v>
      </c>
      <c r="K253" s="77">
        <f>I253/'סכום נכסי הקרן'!$C$42</f>
        <v>-1.4363557717997318E-8</v>
      </c>
    </row>
    <row r="254" spans="2:11">
      <c r="B254" s="75" t="s">
        <v>2293</v>
      </c>
      <c r="C254" s="69" t="s">
        <v>2294</v>
      </c>
      <c r="D254" s="82" t="s">
        <v>471</v>
      </c>
      <c r="E254" s="82" t="s">
        <v>130</v>
      </c>
      <c r="F254" s="94">
        <v>45187</v>
      </c>
      <c r="G254" s="76">
        <v>329016.96000000008</v>
      </c>
      <c r="H254" s="78">
        <v>0.59477800000000003</v>
      </c>
      <c r="I254" s="76">
        <v>1.9569200000000002</v>
      </c>
      <c r="J254" s="77">
        <f t="shared" si="3"/>
        <v>-3.026932371708983E-4</v>
      </c>
      <c r="K254" s="77">
        <f>I254/'סכום נכסי הקרן'!$C$42</f>
        <v>6.1728822161375462E-7</v>
      </c>
    </row>
    <row r="255" spans="2:11">
      <c r="B255" s="75" t="s">
        <v>2295</v>
      </c>
      <c r="C255" s="69" t="s">
        <v>2296</v>
      </c>
      <c r="D255" s="82" t="s">
        <v>471</v>
      </c>
      <c r="E255" s="82" t="s">
        <v>130</v>
      </c>
      <c r="F255" s="94">
        <v>45078</v>
      </c>
      <c r="G255" s="76">
        <v>234808.25990700003</v>
      </c>
      <c r="H255" s="78">
        <v>1.3257589999999999</v>
      </c>
      <c r="I255" s="76">
        <v>3.1129924930000006</v>
      </c>
      <c r="J255" s="77">
        <f t="shared" si="3"/>
        <v>-4.8151267041824655E-4</v>
      </c>
      <c r="K255" s="77">
        <f>I255/'סכום נכסי הקרן'!$C$42</f>
        <v>9.8195817912890602E-7</v>
      </c>
    </row>
    <row r="256" spans="2:11">
      <c r="B256" s="75" t="s">
        <v>2297</v>
      </c>
      <c r="C256" s="69" t="s">
        <v>2298</v>
      </c>
      <c r="D256" s="82" t="s">
        <v>471</v>
      </c>
      <c r="E256" s="82" t="s">
        <v>130</v>
      </c>
      <c r="F256" s="94">
        <v>45078</v>
      </c>
      <c r="G256" s="76">
        <v>59900.066303000014</v>
      </c>
      <c r="H256" s="78">
        <v>1.3257589999999999</v>
      </c>
      <c r="I256" s="76">
        <v>0.79413073700000003</v>
      </c>
      <c r="J256" s="77">
        <f t="shared" si="3"/>
        <v>-1.2283486474635715E-4</v>
      </c>
      <c r="K256" s="77">
        <f>I256/'סכום נכסי הקרן'!$C$42</f>
        <v>2.5049953517341039E-7</v>
      </c>
    </row>
    <row r="257" spans="2:11">
      <c r="B257" s="75" t="s">
        <v>2299</v>
      </c>
      <c r="C257" s="69" t="s">
        <v>2300</v>
      </c>
      <c r="D257" s="82" t="s">
        <v>471</v>
      </c>
      <c r="E257" s="82" t="s">
        <v>130</v>
      </c>
      <c r="F257" s="94">
        <v>45181</v>
      </c>
      <c r="G257" s="76">
        <v>132447.68169200004</v>
      </c>
      <c r="H257" s="78">
        <v>1.2325010000000001</v>
      </c>
      <c r="I257" s="76">
        <v>1.6324184439999998</v>
      </c>
      <c r="J257" s="77">
        <f t="shared" si="3"/>
        <v>-2.5249985856950753E-4</v>
      </c>
      <c r="K257" s="77">
        <f>I257/'סכום נכסי הקרן'!$C$42</f>
        <v>5.1492788577266946E-7</v>
      </c>
    </row>
    <row r="258" spans="2:11">
      <c r="B258" s="75" t="s">
        <v>2301</v>
      </c>
      <c r="C258" s="69" t="s">
        <v>2302</v>
      </c>
      <c r="D258" s="82" t="s">
        <v>471</v>
      </c>
      <c r="E258" s="82" t="s">
        <v>130</v>
      </c>
      <c r="F258" s="94">
        <v>45181</v>
      </c>
      <c r="G258" s="76">
        <v>48171.70124300001</v>
      </c>
      <c r="H258" s="78">
        <v>1.2507649999999999</v>
      </c>
      <c r="I258" s="76">
        <v>0.60251460700000004</v>
      </c>
      <c r="J258" s="77">
        <f t="shared" si="3"/>
        <v>-9.319599004332398E-5</v>
      </c>
      <c r="K258" s="77">
        <f>I258/'סכום נכסי הקרן'!$C$42</f>
        <v>1.9005639998126661E-7</v>
      </c>
    </row>
    <row r="259" spans="2:11">
      <c r="B259" s="75" t="s">
        <v>2303</v>
      </c>
      <c r="C259" s="69" t="s">
        <v>2304</v>
      </c>
      <c r="D259" s="82" t="s">
        <v>471</v>
      </c>
      <c r="E259" s="82" t="s">
        <v>130</v>
      </c>
      <c r="F259" s="94">
        <v>45176</v>
      </c>
      <c r="G259" s="76">
        <v>216782.67698400002</v>
      </c>
      <c r="H259" s="78">
        <v>1.188712</v>
      </c>
      <c r="I259" s="76">
        <v>2.5769223000000006</v>
      </c>
      <c r="J259" s="77">
        <f t="shared" si="3"/>
        <v>-3.9859419543204468E-4</v>
      </c>
      <c r="K259" s="77">
        <f>I259/'סכום נכסי הקרן'!$C$42</f>
        <v>8.1286091603326984E-7</v>
      </c>
    </row>
    <row r="260" spans="2:11">
      <c r="B260" s="75" t="s">
        <v>2305</v>
      </c>
      <c r="C260" s="69" t="s">
        <v>2306</v>
      </c>
      <c r="D260" s="82" t="s">
        <v>471</v>
      </c>
      <c r="E260" s="82" t="s">
        <v>130</v>
      </c>
      <c r="F260" s="94">
        <v>45176</v>
      </c>
      <c r="G260" s="76">
        <v>68528.038669000001</v>
      </c>
      <c r="H260" s="78">
        <v>1.2069799999999999</v>
      </c>
      <c r="I260" s="76">
        <v>0.82711986900000023</v>
      </c>
      <c r="J260" s="77">
        <f t="shared" si="3"/>
        <v>-1.2793757060890551E-4</v>
      </c>
      <c r="K260" s="77">
        <f>I260/'סכום נכסי הקרן'!$C$42</f>
        <v>2.6090558275065498E-7</v>
      </c>
    </row>
    <row r="261" spans="2:11">
      <c r="B261" s="75" t="s">
        <v>2305</v>
      </c>
      <c r="C261" s="69" t="s">
        <v>1890</v>
      </c>
      <c r="D261" s="82" t="s">
        <v>471</v>
      </c>
      <c r="E261" s="82" t="s">
        <v>130</v>
      </c>
      <c r="F261" s="94">
        <v>45176</v>
      </c>
      <c r="G261" s="76">
        <v>478628.13000000006</v>
      </c>
      <c r="H261" s="78">
        <v>1.2069810000000001</v>
      </c>
      <c r="I261" s="76">
        <v>5.7769500000000011</v>
      </c>
      <c r="J261" s="77">
        <f t="shared" si="3"/>
        <v>-8.9356933164075239E-4</v>
      </c>
      <c r="K261" s="77">
        <f>I261/'סכום נכסי הקרן'!$C$42</f>
        <v>1.8222733641904524E-6</v>
      </c>
    </row>
    <row r="262" spans="2:11">
      <c r="B262" s="75" t="s">
        <v>2307</v>
      </c>
      <c r="C262" s="69" t="s">
        <v>2308</v>
      </c>
      <c r="D262" s="82" t="s">
        <v>471</v>
      </c>
      <c r="E262" s="82" t="s">
        <v>130</v>
      </c>
      <c r="F262" s="94">
        <v>45183</v>
      </c>
      <c r="G262" s="76">
        <v>344067.60653500003</v>
      </c>
      <c r="H262" s="78">
        <v>1.324182</v>
      </c>
      <c r="I262" s="76">
        <v>4.5560797639999997</v>
      </c>
      <c r="J262" s="77">
        <f t="shared" si="3"/>
        <v>-7.0472708775728293E-4</v>
      </c>
      <c r="K262" s="77">
        <f>I262/'סכום נכסי הקרן'!$C$42</f>
        <v>1.4371636934826024E-6</v>
      </c>
    </row>
    <row r="263" spans="2:11">
      <c r="B263" s="75" t="s">
        <v>2309</v>
      </c>
      <c r="C263" s="69" t="s">
        <v>2310</v>
      </c>
      <c r="D263" s="82" t="s">
        <v>471</v>
      </c>
      <c r="E263" s="82" t="s">
        <v>130</v>
      </c>
      <c r="F263" s="94">
        <v>45183</v>
      </c>
      <c r="G263" s="76">
        <v>297285.93517400004</v>
      </c>
      <c r="H263" s="78">
        <v>1.328735</v>
      </c>
      <c r="I263" s="76">
        <v>3.9501426200000007</v>
      </c>
      <c r="J263" s="77">
        <f t="shared" si="3"/>
        <v>-6.1100170519721487E-4</v>
      </c>
      <c r="K263" s="77">
        <f>I263/'סכום נכסי הקרן'!$C$42</f>
        <v>1.2460276930178533E-6</v>
      </c>
    </row>
    <row r="264" spans="2:11">
      <c r="B264" s="75" t="s">
        <v>2311</v>
      </c>
      <c r="C264" s="69" t="s">
        <v>2312</v>
      </c>
      <c r="D264" s="82" t="s">
        <v>471</v>
      </c>
      <c r="E264" s="82" t="s">
        <v>130</v>
      </c>
      <c r="F264" s="94">
        <v>45161</v>
      </c>
      <c r="G264" s="76">
        <v>60790.85639600001</v>
      </c>
      <c r="H264" s="78">
        <v>2.2150789999999998</v>
      </c>
      <c r="I264" s="76">
        <v>1.3465653480000004</v>
      </c>
      <c r="J264" s="77">
        <f t="shared" si="3"/>
        <v>-2.0828456158058443E-4</v>
      </c>
      <c r="K264" s="77">
        <f>I264/'סכום נכסי הקרן'!$C$42</f>
        <v>4.2475876834700794E-7</v>
      </c>
    </row>
    <row r="265" spans="2:11">
      <c r="B265" s="75" t="s">
        <v>2313</v>
      </c>
      <c r="C265" s="69" t="s">
        <v>2314</v>
      </c>
      <c r="D265" s="82" t="s">
        <v>471</v>
      </c>
      <c r="E265" s="82" t="s">
        <v>130</v>
      </c>
      <c r="F265" s="94">
        <v>45099</v>
      </c>
      <c r="G265" s="76">
        <v>1338013.2000000002</v>
      </c>
      <c r="H265" s="78">
        <v>4.0834000000000001</v>
      </c>
      <c r="I265" s="76">
        <v>54.636430000000004</v>
      </c>
      <c r="J265" s="77">
        <f t="shared" si="3"/>
        <v>-8.451075089508606E-3</v>
      </c>
      <c r="K265" s="77">
        <f>I265/'סכום נכסי הקרן'!$C$42</f>
        <v>1.7234442240880768E-5</v>
      </c>
    </row>
    <row r="266" spans="2:11">
      <c r="B266" s="75" t="s">
        <v>2313</v>
      </c>
      <c r="C266" s="69" t="s">
        <v>2315</v>
      </c>
      <c r="D266" s="82" t="s">
        <v>471</v>
      </c>
      <c r="E266" s="82" t="s">
        <v>130</v>
      </c>
      <c r="F266" s="94">
        <v>45099</v>
      </c>
      <c r="G266" s="76">
        <v>47237.809914000005</v>
      </c>
      <c r="H266" s="78">
        <v>4.0834000000000001</v>
      </c>
      <c r="I266" s="76">
        <v>1.9289085680000002</v>
      </c>
      <c r="J266" s="77">
        <f t="shared" si="3"/>
        <v>-2.9836047393587975E-4</v>
      </c>
      <c r="K266" s="77">
        <f>I266/'סכום נכסי הקרן'!$C$42</f>
        <v>6.0845233305206856E-7</v>
      </c>
    </row>
    <row r="267" spans="2:11">
      <c r="B267" s="75" t="s">
        <v>2316</v>
      </c>
      <c r="C267" s="69" t="s">
        <v>2317</v>
      </c>
      <c r="D267" s="82" t="s">
        <v>471</v>
      </c>
      <c r="E267" s="82" t="s">
        <v>130</v>
      </c>
      <c r="F267" s="94">
        <v>45148</v>
      </c>
      <c r="G267" s="76">
        <v>49661.993069000004</v>
      </c>
      <c r="H267" s="78">
        <v>4.2417959999999999</v>
      </c>
      <c r="I267" s="76">
        <v>2.1065602290000007</v>
      </c>
      <c r="J267" s="77">
        <f t="shared" si="3"/>
        <v>-3.2583934704100267E-4</v>
      </c>
      <c r="K267" s="77">
        <f>I267/'סכום נכסי הקרן'!$C$42</f>
        <v>6.6449053486175927E-7</v>
      </c>
    </row>
    <row r="268" spans="2:11">
      <c r="B268" s="75" t="s">
        <v>2318</v>
      </c>
      <c r="C268" s="69" t="s">
        <v>2319</v>
      </c>
      <c r="D268" s="82" t="s">
        <v>471</v>
      </c>
      <c r="E268" s="82" t="s">
        <v>130</v>
      </c>
      <c r="F268" s="94">
        <v>45133</v>
      </c>
      <c r="G268" s="76">
        <v>74632.620950000011</v>
      </c>
      <c r="H268" s="78">
        <v>4.4818499999999997</v>
      </c>
      <c r="I268" s="76">
        <v>3.3449220340000005</v>
      </c>
      <c r="J268" s="77">
        <f t="shared" ref="J268:J296" si="4">IFERROR(I268/$I$11,0)</f>
        <v>-5.1738715867573825E-4</v>
      </c>
      <c r="K268" s="77">
        <f>I268/'סכום נכסי הקרן'!$C$42</f>
        <v>1.0551177226481015E-6</v>
      </c>
    </row>
    <row r="269" spans="2:11">
      <c r="B269" s="75" t="s">
        <v>2320</v>
      </c>
      <c r="C269" s="69" t="s">
        <v>2321</v>
      </c>
      <c r="D269" s="82" t="s">
        <v>471</v>
      </c>
      <c r="E269" s="82" t="s">
        <v>130</v>
      </c>
      <c r="F269" s="94">
        <v>45133</v>
      </c>
      <c r="G269" s="76">
        <v>317567.05112400005</v>
      </c>
      <c r="H269" s="78">
        <v>4.5245829999999998</v>
      </c>
      <c r="I269" s="76">
        <v>14.368586341000002</v>
      </c>
      <c r="J269" s="77">
        <f t="shared" si="4"/>
        <v>-2.2225098180440914E-3</v>
      </c>
      <c r="K269" s="77">
        <f>I269/'סכום נכסי הקרן'!$C$42</f>
        <v>4.532407614792417E-6</v>
      </c>
    </row>
    <row r="270" spans="2:11">
      <c r="B270" s="75" t="s">
        <v>2322</v>
      </c>
      <c r="C270" s="69" t="s">
        <v>2323</v>
      </c>
      <c r="D270" s="82" t="s">
        <v>471</v>
      </c>
      <c r="E270" s="82" t="s">
        <v>130</v>
      </c>
      <c r="F270" s="94">
        <v>45127</v>
      </c>
      <c r="G270" s="76">
        <v>101334.926957</v>
      </c>
      <c r="H270" s="78">
        <v>5.743957</v>
      </c>
      <c r="I270" s="76">
        <v>5.8206342910000002</v>
      </c>
      <c r="J270" s="77">
        <f t="shared" si="4"/>
        <v>-9.0032634749030434E-4</v>
      </c>
      <c r="K270" s="77">
        <f>I270/'סכום נכסי הקרן'!$C$42</f>
        <v>1.8360530783861512E-6</v>
      </c>
    </row>
    <row r="271" spans="2:11">
      <c r="B271" s="75" t="s">
        <v>2324</v>
      </c>
      <c r="C271" s="69" t="s">
        <v>2325</v>
      </c>
      <c r="D271" s="82" t="s">
        <v>471</v>
      </c>
      <c r="E271" s="82" t="s">
        <v>130</v>
      </c>
      <c r="F271" s="94">
        <v>45127</v>
      </c>
      <c r="G271" s="76">
        <v>22991.746600000002</v>
      </c>
      <c r="H271" s="78">
        <v>5.743957</v>
      </c>
      <c r="I271" s="76">
        <v>1.3206359600000004</v>
      </c>
      <c r="J271" s="77">
        <f t="shared" si="4"/>
        <v>-2.0427384556174859E-4</v>
      </c>
      <c r="K271" s="77">
        <f>I271/'סכום נכסי הקרן'!$C$42</f>
        <v>4.1657963695377111E-7</v>
      </c>
    </row>
    <row r="272" spans="2:11">
      <c r="B272" s="75" t="s">
        <v>2326</v>
      </c>
      <c r="C272" s="69" t="s">
        <v>2327</v>
      </c>
      <c r="D272" s="82" t="s">
        <v>471</v>
      </c>
      <c r="E272" s="82" t="s">
        <v>130</v>
      </c>
      <c r="F272" s="94">
        <v>45127</v>
      </c>
      <c r="G272" s="76">
        <v>176340.80677100003</v>
      </c>
      <c r="H272" s="78">
        <v>5.7772860000000001</v>
      </c>
      <c r="I272" s="76">
        <v>10.187713171</v>
      </c>
      <c r="J272" s="77">
        <f t="shared" si="4"/>
        <v>-1.5758190825882444E-3</v>
      </c>
      <c r="K272" s="77">
        <f>I272/'סכום נכסי הקרן'!$C$42</f>
        <v>3.2135985863691998E-6</v>
      </c>
    </row>
    <row r="273" spans="2:11">
      <c r="B273" s="75" t="s">
        <v>2328</v>
      </c>
      <c r="C273" s="69" t="s">
        <v>2329</v>
      </c>
      <c r="D273" s="82" t="s">
        <v>471</v>
      </c>
      <c r="E273" s="82" t="s">
        <v>131</v>
      </c>
      <c r="F273" s="94">
        <v>45195</v>
      </c>
      <c r="G273" s="76">
        <v>40755.98507000001</v>
      </c>
      <c r="H273" s="78">
        <v>-0.37175000000000002</v>
      </c>
      <c r="I273" s="76">
        <v>-0.15151033200000003</v>
      </c>
      <c r="J273" s="77">
        <f t="shared" si="4"/>
        <v>2.3435374393392446E-5</v>
      </c>
      <c r="K273" s="77">
        <f>I273/'סכום נכסי הקרן'!$C$42</f>
        <v>-4.7792216031513574E-8</v>
      </c>
    </row>
    <row r="274" spans="2:11">
      <c r="B274" s="75" t="s">
        <v>2330</v>
      </c>
      <c r="C274" s="69" t="s">
        <v>2331</v>
      </c>
      <c r="D274" s="82" t="s">
        <v>471</v>
      </c>
      <c r="E274" s="82" t="s">
        <v>131</v>
      </c>
      <c r="F274" s="94">
        <v>45153</v>
      </c>
      <c r="G274" s="76">
        <v>169547.86422100003</v>
      </c>
      <c r="H274" s="78">
        <v>3.4994689999999999</v>
      </c>
      <c r="I274" s="76">
        <v>5.9332754610000009</v>
      </c>
      <c r="J274" s="77">
        <f t="shared" si="4"/>
        <v>-9.177495024409501E-4</v>
      </c>
      <c r="K274" s="77">
        <f>I274/'סכום נכסי הקרן'!$C$42</f>
        <v>1.8715844580592054E-6</v>
      </c>
    </row>
    <row r="275" spans="2:11">
      <c r="B275" s="75" t="s">
        <v>2332</v>
      </c>
      <c r="C275" s="69" t="s">
        <v>2333</v>
      </c>
      <c r="D275" s="82" t="s">
        <v>471</v>
      </c>
      <c r="E275" s="82" t="s">
        <v>131</v>
      </c>
      <c r="F275" s="94">
        <v>45153</v>
      </c>
      <c r="G275" s="76">
        <v>56520.631388000009</v>
      </c>
      <c r="H275" s="78">
        <v>3.5074540000000001</v>
      </c>
      <c r="I275" s="76">
        <v>1.9824351350000005</v>
      </c>
      <c r="J275" s="77">
        <f t="shared" si="4"/>
        <v>-3.0663987720217325E-4</v>
      </c>
      <c r="K275" s="77">
        <f>I275/'סכום נכסי הקרן'!$C$42</f>
        <v>6.2533668159596396E-7</v>
      </c>
    </row>
    <row r="276" spans="2:11">
      <c r="B276" s="75" t="s">
        <v>2334</v>
      </c>
      <c r="C276" s="69" t="s">
        <v>2335</v>
      </c>
      <c r="D276" s="82" t="s">
        <v>471</v>
      </c>
      <c r="E276" s="82" t="s">
        <v>131</v>
      </c>
      <c r="F276" s="94">
        <v>45152</v>
      </c>
      <c r="G276" s="76">
        <v>3494462.9800000004</v>
      </c>
      <c r="H276" s="78">
        <v>3.5135830000000001</v>
      </c>
      <c r="I276" s="76">
        <v>122.78084000000003</v>
      </c>
      <c r="J276" s="77">
        <f t="shared" si="4"/>
        <v>-1.8991542792838809E-2</v>
      </c>
      <c r="K276" s="77">
        <f>I276/'סכום נכסי הקרן'!$C$42</f>
        <v>3.8729823585963121E-5</v>
      </c>
    </row>
    <row r="277" spans="2:11">
      <c r="B277" s="75" t="s">
        <v>2336</v>
      </c>
      <c r="C277" s="69" t="s">
        <v>1886</v>
      </c>
      <c r="D277" s="82" t="s">
        <v>471</v>
      </c>
      <c r="E277" s="82" t="s">
        <v>131</v>
      </c>
      <c r="F277" s="94">
        <v>45153</v>
      </c>
      <c r="G277" s="76">
        <v>2154918.8400000003</v>
      </c>
      <c r="H277" s="78">
        <v>3.522659</v>
      </c>
      <c r="I277" s="76">
        <v>75.910450000000012</v>
      </c>
      <c r="J277" s="77">
        <f t="shared" si="4"/>
        <v>-1.1741706275984516E-2</v>
      </c>
      <c r="K277" s="77">
        <f>I277/'סכום נכסי הקרן'!$C$42</f>
        <v>2.3945090592563743E-5</v>
      </c>
    </row>
    <row r="278" spans="2:11">
      <c r="B278" s="75" t="s">
        <v>2336</v>
      </c>
      <c r="C278" s="69" t="s">
        <v>2337</v>
      </c>
      <c r="D278" s="82" t="s">
        <v>471</v>
      </c>
      <c r="E278" s="82" t="s">
        <v>131</v>
      </c>
      <c r="F278" s="94">
        <v>45153</v>
      </c>
      <c r="G278" s="76">
        <v>121538.50947200002</v>
      </c>
      <c r="H278" s="78">
        <v>3.522659</v>
      </c>
      <c r="I278" s="76">
        <v>4.2813875290000007</v>
      </c>
      <c r="J278" s="77">
        <f t="shared" si="4"/>
        <v>-6.6223813479146998E-4</v>
      </c>
      <c r="K278" s="77">
        <f>I278/'סכום נכסי הקרן'!$C$42</f>
        <v>1.3505151430900178E-6</v>
      </c>
    </row>
    <row r="279" spans="2:11">
      <c r="B279" s="75" t="s">
        <v>2338</v>
      </c>
      <c r="C279" s="69" t="s">
        <v>2339</v>
      </c>
      <c r="D279" s="82" t="s">
        <v>471</v>
      </c>
      <c r="E279" s="82" t="s">
        <v>131</v>
      </c>
      <c r="F279" s="94">
        <v>45152</v>
      </c>
      <c r="G279" s="76">
        <v>3122585.9400000004</v>
      </c>
      <c r="H279" s="78">
        <v>3.5287850000000001</v>
      </c>
      <c r="I279" s="76">
        <v>110.18933000000001</v>
      </c>
      <c r="J279" s="77">
        <f t="shared" si="4"/>
        <v>-1.7043908284136489E-2</v>
      </c>
      <c r="K279" s="77">
        <f>I279/'סכום נכסי הקרן'!$C$42</f>
        <v>3.4757974550063945E-5</v>
      </c>
    </row>
    <row r="280" spans="2:11">
      <c r="B280" s="75" t="s">
        <v>2340</v>
      </c>
      <c r="C280" s="69" t="s">
        <v>2341</v>
      </c>
      <c r="D280" s="82" t="s">
        <v>471</v>
      </c>
      <c r="E280" s="82" t="s">
        <v>131</v>
      </c>
      <c r="F280" s="94">
        <v>45113</v>
      </c>
      <c r="G280" s="76">
        <v>135164.07018600003</v>
      </c>
      <c r="H280" s="78">
        <v>3.643138</v>
      </c>
      <c r="I280" s="76">
        <v>4.9242139050000002</v>
      </c>
      <c r="J280" s="77">
        <f t="shared" si="4"/>
        <v>-7.616694844073341E-4</v>
      </c>
      <c r="K280" s="77">
        <f>I280/'סכום נכסי הקרן'!$C$42</f>
        <v>1.553287433448057E-6</v>
      </c>
    </row>
    <row r="281" spans="2:11">
      <c r="B281" s="75" t="s">
        <v>2342</v>
      </c>
      <c r="C281" s="69" t="s">
        <v>2343</v>
      </c>
      <c r="D281" s="82" t="s">
        <v>471</v>
      </c>
      <c r="E281" s="82" t="s">
        <v>131</v>
      </c>
      <c r="F281" s="94">
        <v>45113</v>
      </c>
      <c r="G281" s="76">
        <v>141498.66577800002</v>
      </c>
      <c r="H281" s="78">
        <v>3.659062</v>
      </c>
      <c r="I281" s="76">
        <v>5.1775233340000018</v>
      </c>
      <c r="J281" s="77">
        <f t="shared" si="4"/>
        <v>-8.0085097934321403E-4</v>
      </c>
      <c r="K281" s="77">
        <f>I281/'סכום נכסי הקרן'!$C$42</f>
        <v>1.6331910201789437E-6</v>
      </c>
    </row>
    <row r="282" spans="2:11">
      <c r="B282" s="75" t="s">
        <v>2344</v>
      </c>
      <c r="C282" s="69" t="s">
        <v>2345</v>
      </c>
      <c r="D282" s="82" t="s">
        <v>471</v>
      </c>
      <c r="E282" s="82" t="s">
        <v>131</v>
      </c>
      <c r="F282" s="94">
        <v>45113</v>
      </c>
      <c r="G282" s="76">
        <v>198149.57521800004</v>
      </c>
      <c r="H282" s="78">
        <v>3.6840730000000002</v>
      </c>
      <c r="I282" s="76">
        <v>7.2999757930000015</v>
      </c>
      <c r="J282" s="77">
        <f t="shared" si="4"/>
        <v>-1.1291485109520909E-3</v>
      </c>
      <c r="K282" s="77">
        <f>I282/'סכום נכסי הקרן'!$C$42</f>
        <v>2.3026945787688963E-6</v>
      </c>
    </row>
    <row r="283" spans="2:11">
      <c r="B283" s="75" t="s">
        <v>2346</v>
      </c>
      <c r="C283" s="69" t="s">
        <v>2347</v>
      </c>
      <c r="D283" s="82" t="s">
        <v>471</v>
      </c>
      <c r="E283" s="82" t="s">
        <v>128</v>
      </c>
      <c r="F283" s="94">
        <v>45127</v>
      </c>
      <c r="G283" s="76">
        <v>239736.85000000003</v>
      </c>
      <c r="H283" s="78">
        <v>7.1522300000000003</v>
      </c>
      <c r="I283" s="76">
        <v>17.146530000000002</v>
      </c>
      <c r="J283" s="77">
        <f t="shared" si="4"/>
        <v>-2.6521976738691018E-3</v>
      </c>
      <c r="K283" s="77">
        <f>I283/'סכום נכסי הקרן'!$C$42</f>
        <v>5.408678438846193E-6</v>
      </c>
    </row>
    <row r="284" spans="2:11">
      <c r="B284" s="75" t="s">
        <v>2348</v>
      </c>
      <c r="C284" s="69" t="s">
        <v>2349</v>
      </c>
      <c r="D284" s="82" t="s">
        <v>471</v>
      </c>
      <c r="E284" s="82" t="s">
        <v>128</v>
      </c>
      <c r="F284" s="94">
        <v>45141</v>
      </c>
      <c r="G284" s="76">
        <v>90505.072222000003</v>
      </c>
      <c r="H284" s="78">
        <v>4.7432480000000004</v>
      </c>
      <c r="I284" s="76">
        <v>4.2928798910000001</v>
      </c>
      <c r="J284" s="77">
        <f t="shared" si="4"/>
        <v>-6.640157548559179E-4</v>
      </c>
      <c r="K284" s="77">
        <f>I284/'סכום נכסי הקרן'!$C$42</f>
        <v>1.3541402783541681E-6</v>
      </c>
    </row>
    <row r="285" spans="2:11">
      <c r="B285" s="72"/>
      <c r="C285" s="69"/>
      <c r="D285" s="69"/>
      <c r="E285" s="69"/>
      <c r="F285" s="69"/>
      <c r="G285" s="76"/>
      <c r="H285" s="78"/>
      <c r="I285" s="69"/>
      <c r="J285" s="77"/>
      <c r="K285" s="69"/>
    </row>
    <row r="286" spans="2:11">
      <c r="B286" s="70" t="s">
        <v>197</v>
      </c>
      <c r="C286" s="71"/>
      <c r="D286" s="71"/>
      <c r="E286" s="71"/>
      <c r="F286" s="71"/>
      <c r="G286" s="79"/>
      <c r="H286" s="81"/>
      <c r="I286" s="79">
        <v>86.502960014000024</v>
      </c>
      <c r="J286" s="80">
        <f t="shared" si="4"/>
        <v>-1.3380138682982667E-2</v>
      </c>
      <c r="K286" s="80">
        <f>I286/'סכום נכסי הקרן'!$C$42</f>
        <v>2.7286377752472148E-5</v>
      </c>
    </row>
    <row r="287" spans="2:11">
      <c r="B287" s="86" t="s">
        <v>187</v>
      </c>
      <c r="C287" s="71"/>
      <c r="D287" s="71"/>
      <c r="E287" s="71"/>
      <c r="F287" s="71"/>
      <c r="G287" s="79"/>
      <c r="H287" s="81"/>
      <c r="I287" s="79">
        <v>86.502960014000024</v>
      </c>
      <c r="J287" s="80">
        <f t="shared" si="4"/>
        <v>-1.3380138682982667E-2</v>
      </c>
      <c r="K287" s="80">
        <f>I287/'סכום נכסי הקרן'!$C$42</f>
        <v>2.7286377752472148E-5</v>
      </c>
    </row>
    <row r="288" spans="2:11">
      <c r="B288" s="75" t="s">
        <v>2350</v>
      </c>
      <c r="C288" s="69" t="s">
        <v>2351</v>
      </c>
      <c r="D288" s="82" t="s">
        <v>471</v>
      </c>
      <c r="E288" s="82" t="s">
        <v>128</v>
      </c>
      <c r="F288" s="94">
        <v>45068</v>
      </c>
      <c r="G288" s="76">
        <v>111713.05526300002</v>
      </c>
      <c r="H288" s="78">
        <v>4.9135770000000001</v>
      </c>
      <c r="I288" s="76">
        <v>5.4891066549999996</v>
      </c>
      <c r="J288" s="77">
        <f t="shared" si="4"/>
        <v>-8.4904618613856008E-4</v>
      </c>
      <c r="K288" s="77">
        <f>I288/'סכום נכסי הקרן'!$C$42</f>
        <v>1.7314764452880929E-6</v>
      </c>
    </row>
    <row r="289" spans="2:11">
      <c r="B289" s="75" t="s">
        <v>2352</v>
      </c>
      <c r="C289" s="69" t="s">
        <v>2353</v>
      </c>
      <c r="D289" s="82" t="s">
        <v>471</v>
      </c>
      <c r="E289" s="82" t="s">
        <v>137</v>
      </c>
      <c r="F289" s="94">
        <v>44909</v>
      </c>
      <c r="G289" s="76">
        <v>387937.30419500003</v>
      </c>
      <c r="H289" s="78">
        <v>15.957428</v>
      </c>
      <c r="I289" s="76">
        <v>61.904814338000001</v>
      </c>
      <c r="J289" s="77">
        <f t="shared" si="4"/>
        <v>-9.5753370850278283E-3</v>
      </c>
      <c r="K289" s="77">
        <f>I289/'סכום נכסי הקרן'!$C$42</f>
        <v>1.9527171653431759E-5</v>
      </c>
    </row>
    <row r="290" spans="2:11">
      <c r="B290" s="75" t="s">
        <v>2354</v>
      </c>
      <c r="C290" s="69" t="s">
        <v>2355</v>
      </c>
      <c r="D290" s="82" t="s">
        <v>471</v>
      </c>
      <c r="E290" s="82" t="s">
        <v>128</v>
      </c>
      <c r="F290" s="94">
        <v>44868</v>
      </c>
      <c r="G290" s="76">
        <v>250692.63972900005</v>
      </c>
      <c r="H290" s="78">
        <v>-4.7118099999999998</v>
      </c>
      <c r="I290" s="76">
        <v>-11.812161152</v>
      </c>
      <c r="J290" s="77">
        <f t="shared" si="4"/>
        <v>1.8270860827643476E-3</v>
      </c>
      <c r="K290" s="77">
        <f>I290/'סכום נכסי הקרן'!$C$42</f>
        <v>-3.7260122799772898E-6</v>
      </c>
    </row>
    <row r="291" spans="2:11">
      <c r="B291" s="75" t="s">
        <v>2356</v>
      </c>
      <c r="C291" s="69" t="s">
        <v>2357</v>
      </c>
      <c r="D291" s="82" t="s">
        <v>471</v>
      </c>
      <c r="E291" s="82" t="s">
        <v>128</v>
      </c>
      <c r="F291" s="94">
        <v>44972</v>
      </c>
      <c r="G291" s="76">
        <v>1109980.3126870003</v>
      </c>
      <c r="H291" s="78">
        <v>-4.1344789999999998</v>
      </c>
      <c r="I291" s="76">
        <v>-45.891899690000002</v>
      </c>
      <c r="J291" s="77">
        <f t="shared" si="4"/>
        <v>7.0984852099668068E-3</v>
      </c>
      <c r="K291" s="77">
        <f>I291/'סכום נכסי הקרן'!$C$42</f>
        <v>-1.4476079321646727E-5</v>
      </c>
    </row>
    <row r="292" spans="2:11">
      <c r="B292" s="75" t="s">
        <v>2356</v>
      </c>
      <c r="C292" s="69" t="s">
        <v>2358</v>
      </c>
      <c r="D292" s="82" t="s">
        <v>471</v>
      </c>
      <c r="E292" s="82" t="s">
        <v>128</v>
      </c>
      <c r="F292" s="94">
        <v>45069</v>
      </c>
      <c r="G292" s="76">
        <v>881018.39271900011</v>
      </c>
      <c r="H292" s="78">
        <v>2.166995</v>
      </c>
      <c r="I292" s="76">
        <v>19.091625408000002</v>
      </c>
      <c r="J292" s="77">
        <f t="shared" si="4"/>
        <v>-2.9530619021736668E-3</v>
      </c>
      <c r="K292" s="77">
        <f>I292/'סכום נכסי הקרן'!$C$42</f>
        <v>6.0222367270099404E-6</v>
      </c>
    </row>
    <row r="293" spans="2:11">
      <c r="B293" s="75" t="s">
        <v>2356</v>
      </c>
      <c r="C293" s="69" t="s">
        <v>2359</v>
      </c>
      <c r="D293" s="82" t="s">
        <v>471</v>
      </c>
      <c r="E293" s="82" t="s">
        <v>128</v>
      </c>
      <c r="F293" s="94">
        <v>45153</v>
      </c>
      <c r="G293" s="76">
        <v>1181419.2076600001</v>
      </c>
      <c r="H293" s="78">
        <v>-3.882339</v>
      </c>
      <c r="I293" s="76">
        <v>-45.866699677</v>
      </c>
      <c r="J293" s="77">
        <f t="shared" si="4"/>
        <v>7.0945873124995014E-3</v>
      </c>
      <c r="K293" s="77">
        <f>I293/'סכום נכסי הקרן'!$C$42</f>
        <v>-1.4468130263325787E-5</v>
      </c>
    </row>
    <row r="294" spans="2:11">
      <c r="B294" s="75" t="s">
        <v>2360</v>
      </c>
      <c r="C294" s="69" t="s">
        <v>2361</v>
      </c>
      <c r="D294" s="82" t="s">
        <v>471</v>
      </c>
      <c r="E294" s="82" t="s">
        <v>128</v>
      </c>
      <c r="F294" s="94">
        <v>45126</v>
      </c>
      <c r="G294" s="76">
        <v>150543.87002000003</v>
      </c>
      <c r="H294" s="78">
        <v>-6.9081549999999998</v>
      </c>
      <c r="I294" s="76">
        <v>-10.399803746000002</v>
      </c>
      <c r="J294" s="77">
        <f t="shared" si="4"/>
        <v>1.6086249115031656E-3</v>
      </c>
      <c r="K294" s="77">
        <f>I294/'סכום נכסי הקרן'!$C$42</f>
        <v>-3.2805001530468305E-6</v>
      </c>
    </row>
    <row r="295" spans="2:11">
      <c r="B295" s="75" t="s">
        <v>2362</v>
      </c>
      <c r="C295" s="69" t="s">
        <v>2363</v>
      </c>
      <c r="D295" s="82" t="s">
        <v>471</v>
      </c>
      <c r="E295" s="82" t="s">
        <v>137</v>
      </c>
      <c r="F295" s="94">
        <v>45082</v>
      </c>
      <c r="G295" s="76">
        <v>273892.79725900007</v>
      </c>
      <c r="H295" s="78">
        <v>5.7461880000000001</v>
      </c>
      <c r="I295" s="76">
        <v>15.738395557000002</v>
      </c>
      <c r="J295" s="77">
        <f t="shared" si="4"/>
        <v>-2.4343897037305629E-3</v>
      </c>
      <c r="K295" s="77">
        <f>I295/'סכום נכסי הקרן'!$C$42</f>
        <v>4.9644983977037112E-6</v>
      </c>
    </row>
    <row r="296" spans="2:11">
      <c r="B296" s="75" t="s">
        <v>2362</v>
      </c>
      <c r="C296" s="69" t="s">
        <v>2364</v>
      </c>
      <c r="D296" s="82" t="s">
        <v>471</v>
      </c>
      <c r="E296" s="82" t="s">
        <v>137</v>
      </c>
      <c r="F296" s="94">
        <v>44972</v>
      </c>
      <c r="G296" s="76">
        <v>524848.64174700016</v>
      </c>
      <c r="H296" s="78">
        <v>18.719602999999999</v>
      </c>
      <c r="I296" s="76">
        <v>98.249582321000005</v>
      </c>
      <c r="J296" s="77">
        <f t="shared" si="4"/>
        <v>-1.5197087322645866E-2</v>
      </c>
      <c r="K296" s="77">
        <f>I296/'סכום נכסי הקרן'!$C$42</f>
        <v>3.0991716547035277E-5</v>
      </c>
    </row>
    <row r="297" spans="2:11">
      <c r="B297" s="116"/>
      <c r="C297" s="117"/>
      <c r="D297" s="117"/>
      <c r="E297" s="117"/>
      <c r="F297" s="117"/>
      <c r="G297" s="117"/>
      <c r="H297" s="117"/>
      <c r="I297" s="117"/>
      <c r="J297" s="117"/>
      <c r="K297" s="117"/>
    </row>
    <row r="298" spans="2:11">
      <c r="B298" s="116"/>
      <c r="C298" s="117"/>
      <c r="D298" s="117"/>
      <c r="E298" s="117"/>
      <c r="F298" s="117"/>
      <c r="G298" s="117"/>
      <c r="H298" s="117"/>
      <c r="I298" s="117"/>
      <c r="J298" s="117"/>
      <c r="K298" s="117"/>
    </row>
    <row r="299" spans="2:11">
      <c r="B299" s="116"/>
      <c r="C299" s="117"/>
      <c r="D299" s="117"/>
      <c r="E299" s="117"/>
      <c r="F299" s="117"/>
      <c r="G299" s="117"/>
      <c r="H299" s="117"/>
      <c r="I299" s="117"/>
      <c r="J299" s="117"/>
      <c r="K299" s="117"/>
    </row>
    <row r="300" spans="2:11">
      <c r="B300" s="126" t="s">
        <v>216</v>
      </c>
      <c r="C300" s="117"/>
      <c r="D300" s="117"/>
      <c r="E300" s="117"/>
      <c r="F300" s="117"/>
      <c r="G300" s="117"/>
      <c r="H300" s="117"/>
      <c r="I300" s="117"/>
      <c r="J300" s="117"/>
      <c r="K300" s="117"/>
    </row>
    <row r="301" spans="2:11">
      <c r="B301" s="126" t="s">
        <v>108</v>
      </c>
      <c r="C301" s="117"/>
      <c r="D301" s="117"/>
      <c r="E301" s="117"/>
      <c r="F301" s="117"/>
      <c r="G301" s="117"/>
      <c r="H301" s="117"/>
      <c r="I301" s="117"/>
      <c r="J301" s="117"/>
      <c r="K301" s="117"/>
    </row>
    <row r="302" spans="2:11">
      <c r="B302" s="126" t="s">
        <v>199</v>
      </c>
      <c r="C302" s="117"/>
      <c r="D302" s="117"/>
      <c r="E302" s="117"/>
      <c r="F302" s="117"/>
      <c r="G302" s="117"/>
      <c r="H302" s="117"/>
      <c r="I302" s="117"/>
      <c r="J302" s="117"/>
      <c r="K302" s="117"/>
    </row>
    <row r="303" spans="2:11">
      <c r="B303" s="126" t="s">
        <v>207</v>
      </c>
      <c r="C303" s="117"/>
      <c r="D303" s="117"/>
      <c r="E303" s="117"/>
      <c r="F303" s="117"/>
      <c r="G303" s="117"/>
      <c r="H303" s="117"/>
      <c r="I303" s="117"/>
      <c r="J303" s="117"/>
      <c r="K303" s="117"/>
    </row>
    <row r="304" spans="2:11">
      <c r="B304" s="116"/>
      <c r="C304" s="117"/>
      <c r="D304" s="117"/>
      <c r="E304" s="117"/>
      <c r="F304" s="117"/>
      <c r="G304" s="117"/>
      <c r="H304" s="117"/>
      <c r="I304" s="117"/>
      <c r="J304" s="117"/>
      <c r="K304" s="117"/>
    </row>
    <row r="305" spans="2:11">
      <c r="B305" s="116"/>
      <c r="C305" s="117"/>
      <c r="D305" s="117"/>
      <c r="E305" s="117"/>
      <c r="F305" s="117"/>
      <c r="G305" s="117"/>
      <c r="H305" s="117"/>
      <c r="I305" s="117"/>
      <c r="J305" s="117"/>
      <c r="K305" s="117"/>
    </row>
    <row r="306" spans="2:11">
      <c r="B306" s="116"/>
      <c r="C306" s="117"/>
      <c r="D306" s="117"/>
      <c r="E306" s="117"/>
      <c r="F306" s="117"/>
      <c r="G306" s="117"/>
      <c r="H306" s="117"/>
      <c r="I306" s="117"/>
      <c r="J306" s="117"/>
      <c r="K306" s="117"/>
    </row>
    <row r="307" spans="2:11">
      <c r="B307" s="116"/>
      <c r="C307" s="117"/>
      <c r="D307" s="117"/>
      <c r="E307" s="117"/>
      <c r="F307" s="117"/>
      <c r="G307" s="117"/>
      <c r="H307" s="117"/>
      <c r="I307" s="117"/>
      <c r="J307" s="117"/>
      <c r="K307" s="117"/>
    </row>
    <row r="308" spans="2:11">
      <c r="B308" s="116"/>
      <c r="C308" s="117"/>
      <c r="D308" s="117"/>
      <c r="E308" s="117"/>
      <c r="F308" s="117"/>
      <c r="G308" s="117"/>
      <c r="H308" s="117"/>
      <c r="I308" s="117"/>
      <c r="J308" s="117"/>
      <c r="K308" s="117"/>
    </row>
    <row r="309" spans="2:11">
      <c r="B309" s="116"/>
      <c r="C309" s="117"/>
      <c r="D309" s="117"/>
      <c r="E309" s="117"/>
      <c r="F309" s="117"/>
      <c r="G309" s="117"/>
      <c r="H309" s="117"/>
      <c r="I309" s="117"/>
      <c r="J309" s="117"/>
      <c r="K309" s="117"/>
    </row>
    <row r="310" spans="2:11">
      <c r="B310" s="116"/>
      <c r="C310" s="117"/>
      <c r="D310" s="117"/>
      <c r="E310" s="117"/>
      <c r="F310" s="117"/>
      <c r="G310" s="117"/>
      <c r="H310" s="117"/>
      <c r="I310" s="117"/>
      <c r="J310" s="117"/>
      <c r="K310" s="117"/>
    </row>
    <row r="311" spans="2:11">
      <c r="B311" s="116"/>
      <c r="C311" s="117"/>
      <c r="D311" s="117"/>
      <c r="E311" s="117"/>
      <c r="F311" s="117"/>
      <c r="G311" s="117"/>
      <c r="H311" s="117"/>
      <c r="I311" s="117"/>
      <c r="J311" s="117"/>
      <c r="K311" s="117"/>
    </row>
    <row r="312" spans="2:11">
      <c r="B312" s="116"/>
      <c r="C312" s="117"/>
      <c r="D312" s="117"/>
      <c r="E312" s="117"/>
      <c r="F312" s="117"/>
      <c r="G312" s="117"/>
      <c r="H312" s="117"/>
      <c r="I312" s="117"/>
      <c r="J312" s="117"/>
      <c r="K312" s="117"/>
    </row>
    <row r="313" spans="2:11">
      <c r="B313" s="116"/>
      <c r="C313" s="117"/>
      <c r="D313" s="117"/>
      <c r="E313" s="117"/>
      <c r="F313" s="117"/>
      <c r="G313" s="117"/>
      <c r="H313" s="117"/>
      <c r="I313" s="117"/>
      <c r="J313" s="117"/>
      <c r="K313" s="117"/>
    </row>
    <row r="314" spans="2:11">
      <c r="B314" s="116"/>
      <c r="C314" s="117"/>
      <c r="D314" s="117"/>
      <c r="E314" s="117"/>
      <c r="F314" s="117"/>
      <c r="G314" s="117"/>
      <c r="H314" s="117"/>
      <c r="I314" s="117"/>
      <c r="J314" s="117"/>
      <c r="K314" s="117"/>
    </row>
    <row r="315" spans="2:11">
      <c r="B315" s="116"/>
      <c r="C315" s="117"/>
      <c r="D315" s="117"/>
      <c r="E315" s="117"/>
      <c r="F315" s="117"/>
      <c r="G315" s="117"/>
      <c r="H315" s="117"/>
      <c r="I315" s="117"/>
      <c r="J315" s="117"/>
      <c r="K315" s="117"/>
    </row>
    <row r="316" spans="2:11">
      <c r="B316" s="116"/>
      <c r="C316" s="117"/>
      <c r="D316" s="117"/>
      <c r="E316" s="117"/>
      <c r="F316" s="117"/>
      <c r="G316" s="117"/>
      <c r="H316" s="117"/>
      <c r="I316" s="117"/>
      <c r="J316" s="117"/>
      <c r="K316" s="117"/>
    </row>
    <row r="317" spans="2:11">
      <c r="B317" s="116"/>
      <c r="C317" s="117"/>
      <c r="D317" s="117"/>
      <c r="E317" s="117"/>
      <c r="F317" s="117"/>
      <c r="G317" s="117"/>
      <c r="H317" s="117"/>
      <c r="I317" s="117"/>
      <c r="J317" s="117"/>
      <c r="K317" s="117"/>
    </row>
    <row r="318" spans="2:11">
      <c r="B318" s="116"/>
      <c r="C318" s="117"/>
      <c r="D318" s="117"/>
      <c r="E318" s="117"/>
      <c r="F318" s="117"/>
      <c r="G318" s="117"/>
      <c r="H318" s="117"/>
      <c r="I318" s="117"/>
      <c r="J318" s="117"/>
      <c r="K318" s="117"/>
    </row>
    <row r="319" spans="2:11">
      <c r="B319" s="116"/>
      <c r="C319" s="117"/>
      <c r="D319" s="117"/>
      <c r="E319" s="117"/>
      <c r="F319" s="117"/>
      <c r="G319" s="117"/>
      <c r="H319" s="117"/>
      <c r="I319" s="117"/>
      <c r="J319" s="117"/>
      <c r="K319" s="117"/>
    </row>
    <row r="320" spans="2:11">
      <c r="B320" s="116"/>
      <c r="C320" s="117"/>
      <c r="D320" s="117"/>
      <c r="E320" s="117"/>
      <c r="F320" s="117"/>
      <c r="G320" s="117"/>
      <c r="H320" s="117"/>
      <c r="I320" s="117"/>
      <c r="J320" s="117"/>
      <c r="K320" s="117"/>
    </row>
    <row r="321" spans="2:11">
      <c r="B321" s="116"/>
      <c r="C321" s="117"/>
      <c r="D321" s="117"/>
      <c r="E321" s="117"/>
      <c r="F321" s="117"/>
      <c r="G321" s="117"/>
      <c r="H321" s="117"/>
      <c r="I321" s="117"/>
      <c r="J321" s="117"/>
      <c r="K321" s="117"/>
    </row>
    <row r="322" spans="2:11">
      <c r="B322" s="116"/>
      <c r="C322" s="117"/>
      <c r="D322" s="117"/>
      <c r="E322" s="117"/>
      <c r="F322" s="117"/>
      <c r="G322" s="117"/>
      <c r="H322" s="117"/>
      <c r="I322" s="117"/>
      <c r="J322" s="117"/>
      <c r="K322" s="117"/>
    </row>
    <row r="323" spans="2:11">
      <c r="B323" s="116"/>
      <c r="C323" s="117"/>
      <c r="D323" s="117"/>
      <c r="E323" s="117"/>
      <c r="F323" s="117"/>
      <c r="G323" s="117"/>
      <c r="H323" s="117"/>
      <c r="I323" s="117"/>
      <c r="J323" s="117"/>
      <c r="K323" s="117"/>
    </row>
    <row r="324" spans="2:11">
      <c r="B324" s="116"/>
      <c r="C324" s="117"/>
      <c r="D324" s="117"/>
      <c r="E324" s="117"/>
      <c r="F324" s="117"/>
      <c r="G324" s="117"/>
      <c r="H324" s="117"/>
      <c r="I324" s="117"/>
      <c r="J324" s="117"/>
      <c r="K324" s="117"/>
    </row>
    <row r="325" spans="2:11">
      <c r="B325" s="116"/>
      <c r="C325" s="117"/>
      <c r="D325" s="117"/>
      <c r="E325" s="117"/>
      <c r="F325" s="117"/>
      <c r="G325" s="117"/>
      <c r="H325" s="117"/>
      <c r="I325" s="117"/>
      <c r="J325" s="117"/>
      <c r="K325" s="117"/>
    </row>
    <row r="326" spans="2:11">
      <c r="B326" s="116"/>
      <c r="C326" s="117"/>
      <c r="D326" s="117"/>
      <c r="E326" s="117"/>
      <c r="F326" s="117"/>
      <c r="G326" s="117"/>
      <c r="H326" s="117"/>
      <c r="I326" s="117"/>
      <c r="J326" s="117"/>
      <c r="K326" s="117"/>
    </row>
    <row r="327" spans="2:11">
      <c r="B327" s="116"/>
      <c r="C327" s="117"/>
      <c r="D327" s="117"/>
      <c r="E327" s="117"/>
      <c r="F327" s="117"/>
      <c r="G327" s="117"/>
      <c r="H327" s="117"/>
      <c r="I327" s="117"/>
      <c r="J327" s="117"/>
      <c r="K327" s="117"/>
    </row>
    <row r="328" spans="2:11">
      <c r="B328" s="116"/>
      <c r="C328" s="117"/>
      <c r="D328" s="117"/>
      <c r="E328" s="117"/>
      <c r="F328" s="117"/>
      <c r="G328" s="117"/>
      <c r="H328" s="117"/>
      <c r="I328" s="117"/>
      <c r="J328" s="117"/>
      <c r="K328" s="117"/>
    </row>
    <row r="329" spans="2:11">
      <c r="B329" s="116"/>
      <c r="C329" s="117"/>
      <c r="D329" s="117"/>
      <c r="E329" s="117"/>
      <c r="F329" s="117"/>
      <c r="G329" s="117"/>
      <c r="H329" s="117"/>
      <c r="I329" s="117"/>
      <c r="J329" s="117"/>
      <c r="K329" s="117"/>
    </row>
    <row r="330" spans="2:11">
      <c r="B330" s="116"/>
      <c r="C330" s="117"/>
      <c r="D330" s="117"/>
      <c r="E330" s="117"/>
      <c r="F330" s="117"/>
      <c r="G330" s="117"/>
      <c r="H330" s="117"/>
      <c r="I330" s="117"/>
      <c r="J330" s="117"/>
      <c r="K330" s="117"/>
    </row>
    <row r="331" spans="2:11">
      <c r="B331" s="116"/>
      <c r="C331" s="117"/>
      <c r="D331" s="117"/>
      <c r="E331" s="117"/>
      <c r="F331" s="117"/>
      <c r="G331" s="117"/>
      <c r="H331" s="117"/>
      <c r="I331" s="117"/>
      <c r="J331" s="117"/>
      <c r="K331" s="117"/>
    </row>
    <row r="332" spans="2:11">
      <c r="B332" s="116"/>
      <c r="C332" s="117"/>
      <c r="D332" s="117"/>
      <c r="E332" s="117"/>
      <c r="F332" s="117"/>
      <c r="G332" s="117"/>
      <c r="H332" s="117"/>
      <c r="I332" s="117"/>
      <c r="J332" s="117"/>
      <c r="K332" s="117"/>
    </row>
    <row r="333" spans="2:11">
      <c r="B333" s="116"/>
      <c r="C333" s="117"/>
      <c r="D333" s="117"/>
      <c r="E333" s="117"/>
      <c r="F333" s="117"/>
      <c r="G333" s="117"/>
      <c r="H333" s="117"/>
      <c r="I333" s="117"/>
      <c r="J333" s="117"/>
      <c r="K333" s="117"/>
    </row>
    <row r="334" spans="2:11">
      <c r="B334" s="116"/>
      <c r="C334" s="117"/>
      <c r="D334" s="117"/>
      <c r="E334" s="117"/>
      <c r="F334" s="117"/>
      <c r="G334" s="117"/>
      <c r="H334" s="117"/>
      <c r="I334" s="117"/>
      <c r="J334" s="117"/>
      <c r="K334" s="117"/>
    </row>
    <row r="335" spans="2:11">
      <c r="B335" s="116"/>
      <c r="C335" s="117"/>
      <c r="D335" s="117"/>
      <c r="E335" s="117"/>
      <c r="F335" s="117"/>
      <c r="G335" s="117"/>
      <c r="H335" s="117"/>
      <c r="I335" s="117"/>
      <c r="J335" s="117"/>
      <c r="K335" s="117"/>
    </row>
    <row r="336" spans="2:11">
      <c r="B336" s="116"/>
      <c r="C336" s="117"/>
      <c r="D336" s="117"/>
      <c r="E336" s="117"/>
      <c r="F336" s="117"/>
      <c r="G336" s="117"/>
      <c r="H336" s="117"/>
      <c r="I336" s="117"/>
      <c r="J336" s="117"/>
      <c r="K336" s="117"/>
    </row>
    <row r="337" spans="2:11">
      <c r="B337" s="116"/>
      <c r="C337" s="117"/>
      <c r="D337" s="117"/>
      <c r="E337" s="117"/>
      <c r="F337" s="117"/>
      <c r="G337" s="117"/>
      <c r="H337" s="117"/>
      <c r="I337" s="117"/>
      <c r="J337" s="117"/>
      <c r="K337" s="117"/>
    </row>
    <row r="338" spans="2:11">
      <c r="B338" s="116"/>
      <c r="C338" s="117"/>
      <c r="D338" s="117"/>
      <c r="E338" s="117"/>
      <c r="F338" s="117"/>
      <c r="G338" s="117"/>
      <c r="H338" s="117"/>
      <c r="I338" s="117"/>
      <c r="J338" s="117"/>
      <c r="K338" s="117"/>
    </row>
    <row r="339" spans="2:11">
      <c r="B339" s="116"/>
      <c r="C339" s="117"/>
      <c r="D339" s="117"/>
      <c r="E339" s="117"/>
      <c r="F339" s="117"/>
      <c r="G339" s="117"/>
      <c r="H339" s="117"/>
      <c r="I339" s="117"/>
      <c r="J339" s="117"/>
      <c r="K339" s="117"/>
    </row>
    <row r="340" spans="2:11">
      <c r="B340" s="116"/>
      <c r="C340" s="117"/>
      <c r="D340" s="117"/>
      <c r="E340" s="117"/>
      <c r="F340" s="117"/>
      <c r="G340" s="117"/>
      <c r="H340" s="117"/>
      <c r="I340" s="117"/>
      <c r="J340" s="117"/>
      <c r="K340" s="117"/>
    </row>
    <row r="341" spans="2:11">
      <c r="B341" s="116"/>
      <c r="C341" s="117"/>
      <c r="D341" s="117"/>
      <c r="E341" s="117"/>
      <c r="F341" s="117"/>
      <c r="G341" s="117"/>
      <c r="H341" s="117"/>
      <c r="I341" s="117"/>
      <c r="J341" s="117"/>
      <c r="K341" s="117"/>
    </row>
    <row r="342" spans="2:11">
      <c r="B342" s="116"/>
      <c r="C342" s="117"/>
      <c r="D342" s="117"/>
      <c r="E342" s="117"/>
      <c r="F342" s="117"/>
      <c r="G342" s="117"/>
      <c r="H342" s="117"/>
      <c r="I342" s="117"/>
      <c r="J342" s="117"/>
      <c r="K342" s="117"/>
    </row>
    <row r="343" spans="2:11">
      <c r="B343" s="116"/>
      <c r="C343" s="117"/>
      <c r="D343" s="117"/>
      <c r="E343" s="117"/>
      <c r="F343" s="117"/>
      <c r="G343" s="117"/>
      <c r="H343" s="117"/>
      <c r="I343" s="117"/>
      <c r="J343" s="117"/>
      <c r="K343" s="117"/>
    </row>
    <row r="344" spans="2:11">
      <c r="B344" s="116"/>
      <c r="C344" s="117"/>
      <c r="D344" s="117"/>
      <c r="E344" s="117"/>
      <c r="F344" s="117"/>
      <c r="G344" s="117"/>
      <c r="H344" s="117"/>
      <c r="I344" s="117"/>
      <c r="J344" s="117"/>
      <c r="K344" s="117"/>
    </row>
    <row r="345" spans="2:11">
      <c r="B345" s="116"/>
      <c r="C345" s="117"/>
      <c r="D345" s="117"/>
      <c r="E345" s="117"/>
      <c r="F345" s="117"/>
      <c r="G345" s="117"/>
      <c r="H345" s="117"/>
      <c r="I345" s="117"/>
      <c r="J345" s="117"/>
      <c r="K345" s="117"/>
    </row>
    <row r="346" spans="2:11">
      <c r="B346" s="116"/>
      <c r="C346" s="117"/>
      <c r="D346" s="117"/>
      <c r="E346" s="117"/>
      <c r="F346" s="117"/>
      <c r="G346" s="117"/>
      <c r="H346" s="117"/>
      <c r="I346" s="117"/>
      <c r="J346" s="117"/>
      <c r="K346" s="117"/>
    </row>
    <row r="347" spans="2:11">
      <c r="B347" s="116"/>
      <c r="C347" s="117"/>
      <c r="D347" s="117"/>
      <c r="E347" s="117"/>
      <c r="F347" s="117"/>
      <c r="G347" s="117"/>
      <c r="H347" s="117"/>
      <c r="I347" s="117"/>
      <c r="J347" s="117"/>
      <c r="K347" s="117"/>
    </row>
    <row r="348" spans="2:11">
      <c r="B348" s="116"/>
      <c r="C348" s="117"/>
      <c r="D348" s="117"/>
      <c r="E348" s="117"/>
      <c r="F348" s="117"/>
      <c r="G348" s="117"/>
      <c r="H348" s="117"/>
      <c r="I348" s="117"/>
      <c r="J348" s="117"/>
      <c r="K348" s="117"/>
    </row>
    <row r="349" spans="2:11">
      <c r="B349" s="116"/>
      <c r="C349" s="117"/>
      <c r="D349" s="117"/>
      <c r="E349" s="117"/>
      <c r="F349" s="117"/>
      <c r="G349" s="117"/>
      <c r="H349" s="117"/>
      <c r="I349" s="117"/>
      <c r="J349" s="117"/>
      <c r="K349" s="117"/>
    </row>
    <row r="350" spans="2:11">
      <c r="B350" s="116"/>
      <c r="C350" s="117"/>
      <c r="D350" s="117"/>
      <c r="E350" s="117"/>
      <c r="F350" s="117"/>
      <c r="G350" s="117"/>
      <c r="H350" s="117"/>
      <c r="I350" s="117"/>
      <c r="J350" s="117"/>
      <c r="K350" s="117"/>
    </row>
    <row r="351" spans="2:11">
      <c r="B351" s="116"/>
      <c r="C351" s="117"/>
      <c r="D351" s="117"/>
      <c r="E351" s="117"/>
      <c r="F351" s="117"/>
      <c r="G351" s="117"/>
      <c r="H351" s="117"/>
      <c r="I351" s="117"/>
      <c r="J351" s="117"/>
      <c r="K351" s="117"/>
    </row>
    <row r="352" spans="2:11">
      <c r="B352" s="116"/>
      <c r="C352" s="117"/>
      <c r="D352" s="117"/>
      <c r="E352" s="117"/>
      <c r="F352" s="117"/>
      <c r="G352" s="117"/>
      <c r="H352" s="117"/>
      <c r="I352" s="117"/>
      <c r="J352" s="117"/>
      <c r="K352" s="117"/>
    </row>
    <row r="353" spans="2:11">
      <c r="B353" s="116"/>
      <c r="C353" s="117"/>
      <c r="D353" s="117"/>
      <c r="E353" s="117"/>
      <c r="F353" s="117"/>
      <c r="G353" s="117"/>
      <c r="H353" s="117"/>
      <c r="I353" s="117"/>
      <c r="J353" s="117"/>
      <c r="K353" s="117"/>
    </row>
    <row r="354" spans="2:11">
      <c r="B354" s="116"/>
      <c r="C354" s="117"/>
      <c r="D354" s="117"/>
      <c r="E354" s="117"/>
      <c r="F354" s="117"/>
      <c r="G354" s="117"/>
      <c r="H354" s="117"/>
      <c r="I354" s="117"/>
      <c r="J354" s="117"/>
      <c r="K354" s="117"/>
    </row>
    <row r="355" spans="2:11">
      <c r="B355" s="116"/>
      <c r="C355" s="117"/>
      <c r="D355" s="117"/>
      <c r="E355" s="117"/>
      <c r="F355" s="117"/>
      <c r="G355" s="117"/>
      <c r="H355" s="117"/>
      <c r="I355" s="117"/>
      <c r="J355" s="117"/>
      <c r="K355" s="117"/>
    </row>
    <row r="356" spans="2:11">
      <c r="B356" s="116"/>
      <c r="C356" s="117"/>
      <c r="D356" s="117"/>
      <c r="E356" s="117"/>
      <c r="F356" s="117"/>
      <c r="G356" s="117"/>
      <c r="H356" s="117"/>
      <c r="I356" s="117"/>
      <c r="J356" s="117"/>
      <c r="K356" s="117"/>
    </row>
    <row r="357" spans="2:11">
      <c r="B357" s="116"/>
      <c r="C357" s="117"/>
      <c r="D357" s="117"/>
      <c r="E357" s="117"/>
      <c r="F357" s="117"/>
      <c r="G357" s="117"/>
      <c r="H357" s="117"/>
      <c r="I357" s="117"/>
      <c r="J357" s="117"/>
      <c r="K357" s="117"/>
    </row>
    <row r="358" spans="2:11">
      <c r="B358" s="116"/>
      <c r="C358" s="117"/>
      <c r="D358" s="117"/>
      <c r="E358" s="117"/>
      <c r="F358" s="117"/>
      <c r="G358" s="117"/>
      <c r="H358" s="117"/>
      <c r="I358" s="117"/>
      <c r="J358" s="117"/>
      <c r="K358" s="117"/>
    </row>
    <row r="359" spans="2:11">
      <c r="B359" s="116"/>
      <c r="C359" s="117"/>
      <c r="D359" s="117"/>
      <c r="E359" s="117"/>
      <c r="F359" s="117"/>
      <c r="G359" s="117"/>
      <c r="H359" s="117"/>
      <c r="I359" s="117"/>
      <c r="J359" s="117"/>
      <c r="K359" s="117"/>
    </row>
    <row r="360" spans="2:11">
      <c r="B360" s="116"/>
      <c r="C360" s="117"/>
      <c r="D360" s="117"/>
      <c r="E360" s="117"/>
      <c r="F360" s="117"/>
      <c r="G360" s="117"/>
      <c r="H360" s="117"/>
      <c r="I360" s="117"/>
      <c r="J360" s="117"/>
      <c r="K360" s="117"/>
    </row>
    <row r="361" spans="2:11">
      <c r="B361" s="116"/>
      <c r="C361" s="117"/>
      <c r="D361" s="117"/>
      <c r="E361" s="117"/>
      <c r="F361" s="117"/>
      <c r="G361" s="117"/>
      <c r="H361" s="117"/>
      <c r="I361" s="117"/>
      <c r="J361" s="117"/>
      <c r="K361" s="117"/>
    </row>
    <row r="362" spans="2:11">
      <c r="B362" s="116"/>
      <c r="C362" s="117"/>
      <c r="D362" s="117"/>
      <c r="E362" s="117"/>
      <c r="F362" s="117"/>
      <c r="G362" s="117"/>
      <c r="H362" s="117"/>
      <c r="I362" s="117"/>
      <c r="J362" s="117"/>
      <c r="K362" s="117"/>
    </row>
    <row r="363" spans="2:11">
      <c r="B363" s="116"/>
      <c r="C363" s="117"/>
      <c r="D363" s="117"/>
      <c r="E363" s="117"/>
      <c r="F363" s="117"/>
      <c r="G363" s="117"/>
      <c r="H363" s="117"/>
      <c r="I363" s="117"/>
      <c r="J363" s="117"/>
      <c r="K363" s="117"/>
    </row>
    <row r="364" spans="2:11">
      <c r="B364" s="116"/>
      <c r="C364" s="117"/>
      <c r="D364" s="117"/>
      <c r="E364" s="117"/>
      <c r="F364" s="117"/>
      <c r="G364" s="117"/>
      <c r="H364" s="117"/>
      <c r="I364" s="117"/>
      <c r="J364" s="117"/>
      <c r="K364" s="117"/>
    </row>
    <row r="365" spans="2:11">
      <c r="B365" s="116"/>
      <c r="C365" s="117"/>
      <c r="D365" s="117"/>
      <c r="E365" s="117"/>
      <c r="F365" s="117"/>
      <c r="G365" s="117"/>
      <c r="H365" s="117"/>
      <c r="I365" s="117"/>
      <c r="J365" s="117"/>
      <c r="K365" s="117"/>
    </row>
    <row r="366" spans="2:11">
      <c r="B366" s="116"/>
      <c r="C366" s="117"/>
      <c r="D366" s="117"/>
      <c r="E366" s="117"/>
      <c r="F366" s="117"/>
      <c r="G366" s="117"/>
      <c r="H366" s="117"/>
      <c r="I366" s="117"/>
      <c r="J366" s="117"/>
      <c r="K366" s="117"/>
    </row>
    <row r="367" spans="2:11">
      <c r="B367" s="116"/>
      <c r="C367" s="117"/>
      <c r="D367" s="117"/>
      <c r="E367" s="117"/>
      <c r="F367" s="117"/>
      <c r="G367" s="117"/>
      <c r="H367" s="117"/>
      <c r="I367" s="117"/>
      <c r="J367" s="117"/>
      <c r="K367" s="117"/>
    </row>
    <row r="368" spans="2:11">
      <c r="B368" s="116"/>
      <c r="C368" s="117"/>
      <c r="D368" s="117"/>
      <c r="E368" s="117"/>
      <c r="F368" s="117"/>
      <c r="G368" s="117"/>
      <c r="H368" s="117"/>
      <c r="I368" s="117"/>
      <c r="J368" s="117"/>
      <c r="K368" s="117"/>
    </row>
    <row r="369" spans="2:11">
      <c r="B369" s="116"/>
      <c r="C369" s="117"/>
      <c r="D369" s="117"/>
      <c r="E369" s="117"/>
      <c r="F369" s="117"/>
      <c r="G369" s="117"/>
      <c r="H369" s="117"/>
      <c r="I369" s="117"/>
      <c r="J369" s="117"/>
      <c r="K369" s="117"/>
    </row>
    <row r="370" spans="2:11">
      <c r="B370" s="116"/>
      <c r="C370" s="117"/>
      <c r="D370" s="117"/>
      <c r="E370" s="117"/>
      <c r="F370" s="117"/>
      <c r="G370" s="117"/>
      <c r="H370" s="117"/>
      <c r="I370" s="117"/>
      <c r="J370" s="117"/>
      <c r="K370" s="117"/>
    </row>
    <row r="371" spans="2:11">
      <c r="B371" s="116"/>
      <c r="C371" s="117"/>
      <c r="D371" s="117"/>
      <c r="E371" s="117"/>
      <c r="F371" s="117"/>
      <c r="G371" s="117"/>
      <c r="H371" s="117"/>
      <c r="I371" s="117"/>
      <c r="J371" s="117"/>
      <c r="K371" s="117"/>
    </row>
    <row r="372" spans="2:11">
      <c r="B372" s="116"/>
      <c r="C372" s="117"/>
      <c r="D372" s="117"/>
      <c r="E372" s="117"/>
      <c r="F372" s="117"/>
      <c r="G372" s="117"/>
      <c r="H372" s="117"/>
      <c r="I372" s="117"/>
      <c r="J372" s="117"/>
      <c r="K372" s="117"/>
    </row>
    <row r="373" spans="2:11">
      <c r="B373" s="116"/>
      <c r="C373" s="117"/>
      <c r="D373" s="117"/>
      <c r="E373" s="117"/>
      <c r="F373" s="117"/>
      <c r="G373" s="117"/>
      <c r="H373" s="117"/>
      <c r="I373" s="117"/>
      <c r="J373" s="117"/>
      <c r="K373" s="117"/>
    </row>
    <row r="374" spans="2:11">
      <c r="B374" s="116"/>
      <c r="C374" s="117"/>
      <c r="D374" s="117"/>
      <c r="E374" s="117"/>
      <c r="F374" s="117"/>
      <c r="G374" s="117"/>
      <c r="H374" s="117"/>
      <c r="I374" s="117"/>
      <c r="J374" s="117"/>
      <c r="K374" s="117"/>
    </row>
    <row r="375" spans="2:11">
      <c r="B375" s="116"/>
      <c r="C375" s="117"/>
      <c r="D375" s="117"/>
      <c r="E375" s="117"/>
      <c r="F375" s="117"/>
      <c r="G375" s="117"/>
      <c r="H375" s="117"/>
      <c r="I375" s="117"/>
      <c r="J375" s="117"/>
      <c r="K375" s="117"/>
    </row>
    <row r="376" spans="2:11">
      <c r="B376" s="116"/>
      <c r="C376" s="117"/>
      <c r="D376" s="117"/>
      <c r="E376" s="117"/>
      <c r="F376" s="117"/>
      <c r="G376" s="117"/>
      <c r="H376" s="117"/>
      <c r="I376" s="117"/>
      <c r="J376" s="117"/>
      <c r="K376" s="117"/>
    </row>
    <row r="377" spans="2:11">
      <c r="B377" s="116"/>
      <c r="C377" s="117"/>
      <c r="D377" s="117"/>
      <c r="E377" s="117"/>
      <c r="F377" s="117"/>
      <c r="G377" s="117"/>
      <c r="H377" s="117"/>
      <c r="I377" s="117"/>
      <c r="J377" s="117"/>
      <c r="K377" s="117"/>
    </row>
    <row r="378" spans="2:11">
      <c r="B378" s="116"/>
      <c r="C378" s="117"/>
      <c r="D378" s="117"/>
      <c r="E378" s="117"/>
      <c r="F378" s="117"/>
      <c r="G378" s="117"/>
      <c r="H378" s="117"/>
      <c r="I378" s="117"/>
      <c r="J378" s="117"/>
      <c r="K378" s="117"/>
    </row>
    <row r="379" spans="2:11">
      <c r="B379" s="116"/>
      <c r="C379" s="117"/>
      <c r="D379" s="117"/>
      <c r="E379" s="117"/>
      <c r="F379" s="117"/>
      <c r="G379" s="117"/>
      <c r="H379" s="117"/>
      <c r="I379" s="117"/>
      <c r="J379" s="117"/>
      <c r="K379" s="117"/>
    </row>
    <row r="380" spans="2:11">
      <c r="B380" s="116"/>
      <c r="C380" s="117"/>
      <c r="D380" s="117"/>
      <c r="E380" s="117"/>
      <c r="F380" s="117"/>
      <c r="G380" s="117"/>
      <c r="H380" s="117"/>
      <c r="I380" s="117"/>
      <c r="J380" s="117"/>
      <c r="K380" s="117"/>
    </row>
    <row r="381" spans="2:11">
      <c r="B381" s="116"/>
      <c r="C381" s="117"/>
      <c r="D381" s="117"/>
      <c r="E381" s="117"/>
      <c r="F381" s="117"/>
      <c r="G381" s="117"/>
      <c r="H381" s="117"/>
      <c r="I381" s="117"/>
      <c r="J381" s="117"/>
      <c r="K381" s="117"/>
    </row>
    <row r="382" spans="2:11">
      <c r="B382" s="116"/>
      <c r="C382" s="117"/>
      <c r="D382" s="117"/>
      <c r="E382" s="117"/>
      <c r="F382" s="117"/>
      <c r="G382" s="117"/>
      <c r="H382" s="117"/>
      <c r="I382" s="117"/>
      <c r="J382" s="117"/>
      <c r="K382" s="117"/>
    </row>
    <row r="383" spans="2:11">
      <c r="B383" s="116"/>
      <c r="C383" s="117"/>
      <c r="D383" s="117"/>
      <c r="E383" s="117"/>
      <c r="F383" s="117"/>
      <c r="G383" s="117"/>
      <c r="H383" s="117"/>
      <c r="I383" s="117"/>
      <c r="J383" s="117"/>
      <c r="K383" s="117"/>
    </row>
    <row r="384" spans="2:11">
      <c r="B384" s="116"/>
      <c r="C384" s="117"/>
      <c r="D384" s="117"/>
      <c r="E384" s="117"/>
      <c r="F384" s="117"/>
      <c r="G384" s="117"/>
      <c r="H384" s="117"/>
      <c r="I384" s="117"/>
      <c r="J384" s="117"/>
      <c r="K384" s="117"/>
    </row>
    <row r="385" spans="2:11">
      <c r="B385" s="116"/>
      <c r="C385" s="117"/>
      <c r="D385" s="117"/>
      <c r="E385" s="117"/>
      <c r="F385" s="117"/>
      <c r="G385" s="117"/>
      <c r="H385" s="117"/>
      <c r="I385" s="117"/>
      <c r="J385" s="117"/>
      <c r="K385" s="117"/>
    </row>
    <row r="386" spans="2:11">
      <c r="B386" s="116"/>
      <c r="C386" s="117"/>
      <c r="D386" s="117"/>
      <c r="E386" s="117"/>
      <c r="F386" s="117"/>
      <c r="G386" s="117"/>
      <c r="H386" s="117"/>
      <c r="I386" s="117"/>
      <c r="J386" s="117"/>
      <c r="K386" s="117"/>
    </row>
    <row r="387" spans="2:11">
      <c r="B387" s="116"/>
      <c r="C387" s="117"/>
      <c r="D387" s="117"/>
      <c r="E387" s="117"/>
      <c r="F387" s="117"/>
      <c r="G387" s="117"/>
      <c r="H387" s="117"/>
      <c r="I387" s="117"/>
      <c r="J387" s="117"/>
      <c r="K387" s="117"/>
    </row>
    <row r="388" spans="2:11">
      <c r="B388" s="116"/>
      <c r="C388" s="117"/>
      <c r="D388" s="117"/>
      <c r="E388" s="117"/>
      <c r="F388" s="117"/>
      <c r="G388" s="117"/>
      <c r="H388" s="117"/>
      <c r="I388" s="117"/>
      <c r="J388" s="117"/>
      <c r="K388" s="117"/>
    </row>
    <row r="389" spans="2:11">
      <c r="B389" s="116"/>
      <c r="C389" s="117"/>
      <c r="D389" s="117"/>
      <c r="E389" s="117"/>
      <c r="F389" s="117"/>
      <c r="G389" s="117"/>
      <c r="H389" s="117"/>
      <c r="I389" s="117"/>
      <c r="J389" s="117"/>
      <c r="K389" s="117"/>
    </row>
    <row r="390" spans="2:11">
      <c r="B390" s="116"/>
      <c r="C390" s="117"/>
      <c r="D390" s="117"/>
      <c r="E390" s="117"/>
      <c r="F390" s="117"/>
      <c r="G390" s="117"/>
      <c r="H390" s="117"/>
      <c r="I390" s="117"/>
      <c r="J390" s="117"/>
      <c r="K390" s="117"/>
    </row>
    <row r="391" spans="2:11">
      <c r="B391" s="116"/>
      <c r="C391" s="117"/>
      <c r="D391" s="117"/>
      <c r="E391" s="117"/>
      <c r="F391" s="117"/>
      <c r="G391" s="117"/>
      <c r="H391" s="117"/>
      <c r="I391" s="117"/>
      <c r="J391" s="117"/>
      <c r="K391" s="117"/>
    </row>
    <row r="392" spans="2:11">
      <c r="B392" s="116"/>
      <c r="C392" s="117"/>
      <c r="D392" s="117"/>
      <c r="E392" s="117"/>
      <c r="F392" s="117"/>
      <c r="G392" s="117"/>
      <c r="H392" s="117"/>
      <c r="I392" s="117"/>
      <c r="J392" s="117"/>
      <c r="K392" s="117"/>
    </row>
    <row r="393" spans="2:11">
      <c r="B393" s="116"/>
      <c r="C393" s="117"/>
      <c r="D393" s="117"/>
      <c r="E393" s="117"/>
      <c r="F393" s="117"/>
      <c r="G393" s="117"/>
      <c r="H393" s="117"/>
      <c r="I393" s="117"/>
      <c r="J393" s="117"/>
      <c r="K393" s="117"/>
    </row>
    <row r="394" spans="2:11">
      <c r="B394" s="116"/>
      <c r="C394" s="117"/>
      <c r="D394" s="117"/>
      <c r="E394" s="117"/>
      <c r="F394" s="117"/>
      <c r="G394" s="117"/>
      <c r="H394" s="117"/>
      <c r="I394" s="117"/>
      <c r="J394" s="117"/>
      <c r="K394" s="117"/>
    </row>
    <row r="395" spans="2:11">
      <c r="B395" s="116"/>
      <c r="C395" s="117"/>
      <c r="D395" s="117"/>
      <c r="E395" s="117"/>
      <c r="F395" s="117"/>
      <c r="G395" s="117"/>
      <c r="H395" s="117"/>
      <c r="I395" s="117"/>
      <c r="J395" s="117"/>
      <c r="K395" s="117"/>
    </row>
    <row r="396" spans="2:11">
      <c r="B396" s="116"/>
      <c r="C396" s="117"/>
      <c r="D396" s="117"/>
      <c r="E396" s="117"/>
      <c r="F396" s="117"/>
      <c r="G396" s="117"/>
      <c r="H396" s="117"/>
      <c r="I396" s="117"/>
      <c r="J396" s="117"/>
      <c r="K396" s="117"/>
    </row>
    <row r="397" spans="2:11">
      <c r="B397" s="116"/>
      <c r="C397" s="117"/>
      <c r="D397" s="117"/>
      <c r="E397" s="117"/>
      <c r="F397" s="117"/>
      <c r="G397" s="117"/>
      <c r="H397" s="117"/>
      <c r="I397" s="117"/>
      <c r="J397" s="117"/>
      <c r="K397" s="117"/>
    </row>
    <row r="398" spans="2:11">
      <c r="B398" s="116"/>
      <c r="C398" s="117"/>
      <c r="D398" s="117"/>
      <c r="E398" s="117"/>
      <c r="F398" s="117"/>
      <c r="G398" s="117"/>
      <c r="H398" s="117"/>
      <c r="I398" s="117"/>
      <c r="J398" s="117"/>
      <c r="K398" s="117"/>
    </row>
    <row r="399" spans="2:11">
      <c r="B399" s="116"/>
      <c r="C399" s="117"/>
      <c r="D399" s="117"/>
      <c r="E399" s="117"/>
      <c r="F399" s="117"/>
      <c r="G399" s="117"/>
      <c r="H399" s="117"/>
      <c r="I399" s="117"/>
      <c r="J399" s="117"/>
      <c r="K399" s="117"/>
    </row>
    <row r="400" spans="2:11">
      <c r="B400" s="116"/>
      <c r="C400" s="117"/>
      <c r="D400" s="117"/>
      <c r="E400" s="117"/>
      <c r="F400" s="117"/>
      <c r="G400" s="117"/>
      <c r="H400" s="117"/>
      <c r="I400" s="117"/>
      <c r="J400" s="117"/>
      <c r="K400" s="117"/>
    </row>
    <row r="401" spans="2:11">
      <c r="B401" s="116"/>
      <c r="C401" s="117"/>
      <c r="D401" s="117"/>
      <c r="E401" s="117"/>
      <c r="F401" s="117"/>
      <c r="G401" s="117"/>
      <c r="H401" s="117"/>
      <c r="I401" s="117"/>
      <c r="J401" s="117"/>
      <c r="K401" s="117"/>
    </row>
    <row r="402" spans="2:11">
      <c r="B402" s="116"/>
      <c r="C402" s="117"/>
      <c r="D402" s="117"/>
      <c r="E402" s="117"/>
      <c r="F402" s="117"/>
      <c r="G402" s="117"/>
      <c r="H402" s="117"/>
      <c r="I402" s="117"/>
      <c r="J402" s="117"/>
      <c r="K402" s="117"/>
    </row>
    <row r="403" spans="2:11">
      <c r="B403" s="116"/>
      <c r="C403" s="117"/>
      <c r="D403" s="117"/>
      <c r="E403" s="117"/>
      <c r="F403" s="117"/>
      <c r="G403" s="117"/>
      <c r="H403" s="117"/>
      <c r="I403" s="117"/>
      <c r="J403" s="117"/>
      <c r="K403" s="117"/>
    </row>
    <row r="404" spans="2:11">
      <c r="B404" s="116"/>
      <c r="C404" s="117"/>
      <c r="D404" s="117"/>
      <c r="E404" s="117"/>
      <c r="F404" s="117"/>
      <c r="G404" s="117"/>
      <c r="H404" s="117"/>
      <c r="I404" s="117"/>
      <c r="J404" s="117"/>
      <c r="K404" s="117"/>
    </row>
    <row r="405" spans="2:11">
      <c r="B405" s="116"/>
      <c r="C405" s="117"/>
      <c r="D405" s="117"/>
      <c r="E405" s="117"/>
      <c r="F405" s="117"/>
      <c r="G405" s="117"/>
      <c r="H405" s="117"/>
      <c r="I405" s="117"/>
      <c r="J405" s="117"/>
      <c r="K405" s="117"/>
    </row>
    <row r="406" spans="2:11">
      <c r="B406" s="116"/>
      <c r="C406" s="117"/>
      <c r="D406" s="117"/>
      <c r="E406" s="117"/>
      <c r="F406" s="117"/>
      <c r="G406" s="117"/>
      <c r="H406" s="117"/>
      <c r="I406" s="117"/>
      <c r="J406" s="117"/>
      <c r="K406" s="117"/>
    </row>
    <row r="407" spans="2:11">
      <c r="B407" s="116"/>
      <c r="C407" s="117"/>
      <c r="D407" s="117"/>
      <c r="E407" s="117"/>
      <c r="F407" s="117"/>
      <c r="G407" s="117"/>
      <c r="H407" s="117"/>
      <c r="I407" s="117"/>
      <c r="J407" s="117"/>
      <c r="K407" s="117"/>
    </row>
    <row r="408" spans="2:11">
      <c r="B408" s="116"/>
      <c r="C408" s="117"/>
      <c r="D408" s="117"/>
      <c r="E408" s="117"/>
      <c r="F408" s="117"/>
      <c r="G408" s="117"/>
      <c r="H408" s="117"/>
      <c r="I408" s="117"/>
      <c r="J408" s="117"/>
      <c r="K408" s="117"/>
    </row>
    <row r="409" spans="2:11">
      <c r="B409" s="116"/>
      <c r="C409" s="117"/>
      <c r="D409" s="117"/>
      <c r="E409" s="117"/>
      <c r="F409" s="117"/>
      <c r="G409" s="117"/>
      <c r="H409" s="117"/>
      <c r="I409" s="117"/>
      <c r="J409" s="117"/>
      <c r="K409" s="117"/>
    </row>
    <row r="410" spans="2:11">
      <c r="B410" s="116"/>
      <c r="C410" s="117"/>
      <c r="D410" s="117"/>
      <c r="E410" s="117"/>
      <c r="F410" s="117"/>
      <c r="G410" s="117"/>
      <c r="H410" s="117"/>
      <c r="I410" s="117"/>
      <c r="J410" s="117"/>
      <c r="K410" s="117"/>
    </row>
    <row r="411" spans="2:11">
      <c r="B411" s="116"/>
      <c r="C411" s="117"/>
      <c r="D411" s="117"/>
      <c r="E411" s="117"/>
      <c r="F411" s="117"/>
      <c r="G411" s="117"/>
      <c r="H411" s="117"/>
      <c r="I411" s="117"/>
      <c r="J411" s="117"/>
      <c r="K411" s="117"/>
    </row>
    <row r="412" spans="2:11">
      <c r="B412" s="116"/>
      <c r="C412" s="117"/>
      <c r="D412" s="117"/>
      <c r="E412" s="117"/>
      <c r="F412" s="117"/>
      <c r="G412" s="117"/>
      <c r="H412" s="117"/>
      <c r="I412" s="117"/>
      <c r="J412" s="117"/>
      <c r="K412" s="117"/>
    </row>
    <row r="413" spans="2:11">
      <c r="B413" s="116"/>
      <c r="C413" s="117"/>
      <c r="D413" s="117"/>
      <c r="E413" s="117"/>
      <c r="F413" s="117"/>
      <c r="G413" s="117"/>
      <c r="H413" s="117"/>
      <c r="I413" s="117"/>
      <c r="J413" s="117"/>
      <c r="K413" s="117"/>
    </row>
    <row r="414" spans="2:11">
      <c r="B414" s="116"/>
      <c r="C414" s="117"/>
      <c r="D414" s="117"/>
      <c r="E414" s="117"/>
      <c r="F414" s="117"/>
      <c r="G414" s="117"/>
      <c r="H414" s="117"/>
      <c r="I414" s="117"/>
      <c r="J414" s="117"/>
      <c r="K414" s="117"/>
    </row>
    <row r="415" spans="2:11">
      <c r="B415" s="116"/>
      <c r="C415" s="117"/>
      <c r="D415" s="117"/>
      <c r="E415" s="117"/>
      <c r="F415" s="117"/>
      <c r="G415" s="117"/>
      <c r="H415" s="117"/>
      <c r="I415" s="117"/>
      <c r="J415" s="117"/>
      <c r="K415" s="117"/>
    </row>
    <row r="416" spans="2:11">
      <c r="B416" s="116"/>
      <c r="C416" s="117"/>
      <c r="D416" s="117"/>
      <c r="E416" s="117"/>
      <c r="F416" s="117"/>
      <c r="G416" s="117"/>
      <c r="H416" s="117"/>
      <c r="I416" s="117"/>
      <c r="J416" s="117"/>
      <c r="K416" s="117"/>
    </row>
    <row r="417" spans="2:11">
      <c r="B417" s="116"/>
      <c r="C417" s="117"/>
      <c r="D417" s="117"/>
      <c r="E417" s="117"/>
      <c r="F417" s="117"/>
      <c r="G417" s="117"/>
      <c r="H417" s="117"/>
      <c r="I417" s="117"/>
      <c r="J417" s="117"/>
      <c r="K417" s="117"/>
    </row>
    <row r="418" spans="2:11">
      <c r="B418" s="116"/>
      <c r="C418" s="117"/>
      <c r="D418" s="117"/>
      <c r="E418" s="117"/>
      <c r="F418" s="117"/>
      <c r="G418" s="117"/>
      <c r="H418" s="117"/>
      <c r="I418" s="117"/>
      <c r="J418" s="117"/>
      <c r="K418" s="117"/>
    </row>
    <row r="419" spans="2:11">
      <c r="B419" s="116"/>
      <c r="C419" s="117"/>
      <c r="D419" s="117"/>
      <c r="E419" s="117"/>
      <c r="F419" s="117"/>
      <c r="G419" s="117"/>
      <c r="H419" s="117"/>
      <c r="I419" s="117"/>
      <c r="J419" s="117"/>
      <c r="K419" s="117"/>
    </row>
    <row r="420" spans="2:11">
      <c r="B420" s="116"/>
      <c r="C420" s="117"/>
      <c r="D420" s="117"/>
      <c r="E420" s="117"/>
      <c r="F420" s="117"/>
      <c r="G420" s="117"/>
      <c r="H420" s="117"/>
      <c r="I420" s="117"/>
      <c r="J420" s="117"/>
      <c r="K420" s="117"/>
    </row>
    <row r="421" spans="2:11">
      <c r="B421" s="116"/>
      <c r="C421" s="117"/>
      <c r="D421" s="117"/>
      <c r="E421" s="117"/>
      <c r="F421" s="117"/>
      <c r="G421" s="117"/>
      <c r="H421" s="117"/>
      <c r="I421" s="117"/>
      <c r="J421" s="117"/>
      <c r="K421" s="117"/>
    </row>
    <row r="422" spans="2:11">
      <c r="B422" s="116"/>
      <c r="C422" s="117"/>
      <c r="D422" s="117"/>
      <c r="E422" s="117"/>
      <c r="F422" s="117"/>
      <c r="G422" s="117"/>
      <c r="H422" s="117"/>
      <c r="I422" s="117"/>
      <c r="J422" s="117"/>
      <c r="K422" s="117"/>
    </row>
    <row r="423" spans="2:11">
      <c r="B423" s="116"/>
      <c r="C423" s="117"/>
      <c r="D423" s="117"/>
      <c r="E423" s="117"/>
      <c r="F423" s="117"/>
      <c r="G423" s="117"/>
      <c r="H423" s="117"/>
      <c r="I423" s="117"/>
      <c r="J423" s="117"/>
      <c r="K423" s="117"/>
    </row>
    <row r="424" spans="2:11">
      <c r="B424" s="116"/>
      <c r="C424" s="117"/>
      <c r="D424" s="117"/>
      <c r="E424" s="117"/>
      <c r="F424" s="117"/>
      <c r="G424" s="117"/>
      <c r="H424" s="117"/>
      <c r="I424" s="117"/>
      <c r="J424" s="117"/>
      <c r="K424" s="117"/>
    </row>
    <row r="425" spans="2:11">
      <c r="B425" s="116"/>
      <c r="C425" s="117"/>
      <c r="D425" s="117"/>
      <c r="E425" s="117"/>
      <c r="F425" s="117"/>
      <c r="G425" s="117"/>
      <c r="H425" s="117"/>
      <c r="I425" s="117"/>
      <c r="J425" s="117"/>
      <c r="K425" s="117"/>
    </row>
    <row r="426" spans="2:11">
      <c r="B426" s="116"/>
      <c r="C426" s="117"/>
      <c r="D426" s="117"/>
      <c r="E426" s="117"/>
      <c r="F426" s="117"/>
      <c r="G426" s="117"/>
      <c r="H426" s="117"/>
      <c r="I426" s="117"/>
      <c r="J426" s="117"/>
      <c r="K426" s="117"/>
    </row>
    <row r="427" spans="2:11">
      <c r="B427" s="116"/>
      <c r="C427" s="117"/>
      <c r="D427" s="117"/>
      <c r="E427" s="117"/>
      <c r="F427" s="117"/>
      <c r="G427" s="117"/>
      <c r="H427" s="117"/>
      <c r="I427" s="117"/>
      <c r="J427" s="117"/>
      <c r="K427" s="117"/>
    </row>
    <row r="428" spans="2:11">
      <c r="B428" s="116"/>
      <c r="C428" s="117"/>
      <c r="D428" s="117"/>
      <c r="E428" s="117"/>
      <c r="F428" s="117"/>
      <c r="G428" s="117"/>
      <c r="H428" s="117"/>
      <c r="I428" s="117"/>
      <c r="J428" s="117"/>
      <c r="K428" s="117"/>
    </row>
    <row r="429" spans="2:11">
      <c r="B429" s="116"/>
      <c r="C429" s="117"/>
      <c r="D429" s="117"/>
      <c r="E429" s="117"/>
      <c r="F429" s="117"/>
      <c r="G429" s="117"/>
      <c r="H429" s="117"/>
      <c r="I429" s="117"/>
      <c r="J429" s="117"/>
      <c r="K429" s="117"/>
    </row>
    <row r="430" spans="2:11">
      <c r="B430" s="116"/>
      <c r="C430" s="117"/>
      <c r="D430" s="117"/>
      <c r="E430" s="117"/>
      <c r="F430" s="117"/>
      <c r="G430" s="117"/>
      <c r="H430" s="117"/>
      <c r="I430" s="117"/>
      <c r="J430" s="117"/>
      <c r="K430" s="117"/>
    </row>
    <row r="431" spans="2:11">
      <c r="B431" s="116"/>
      <c r="C431" s="117"/>
      <c r="D431" s="117"/>
      <c r="E431" s="117"/>
      <c r="F431" s="117"/>
      <c r="G431" s="117"/>
      <c r="H431" s="117"/>
      <c r="I431" s="117"/>
      <c r="J431" s="117"/>
      <c r="K431" s="117"/>
    </row>
    <row r="432" spans="2:11">
      <c r="B432" s="116"/>
      <c r="C432" s="117"/>
      <c r="D432" s="117"/>
      <c r="E432" s="117"/>
      <c r="F432" s="117"/>
      <c r="G432" s="117"/>
      <c r="H432" s="117"/>
      <c r="I432" s="117"/>
      <c r="J432" s="117"/>
      <c r="K432" s="117"/>
    </row>
    <row r="433" spans="2:11">
      <c r="B433" s="116"/>
      <c r="C433" s="117"/>
      <c r="D433" s="117"/>
      <c r="E433" s="117"/>
      <c r="F433" s="117"/>
      <c r="G433" s="117"/>
      <c r="H433" s="117"/>
      <c r="I433" s="117"/>
      <c r="J433" s="117"/>
      <c r="K433" s="117"/>
    </row>
    <row r="434" spans="2:11">
      <c r="B434" s="116"/>
      <c r="C434" s="117"/>
      <c r="D434" s="117"/>
      <c r="E434" s="117"/>
      <c r="F434" s="117"/>
      <c r="G434" s="117"/>
      <c r="H434" s="117"/>
      <c r="I434" s="117"/>
      <c r="J434" s="117"/>
      <c r="K434" s="117"/>
    </row>
    <row r="435" spans="2:11">
      <c r="B435" s="116"/>
      <c r="C435" s="117"/>
      <c r="D435" s="117"/>
      <c r="E435" s="117"/>
      <c r="F435" s="117"/>
      <c r="G435" s="117"/>
      <c r="H435" s="117"/>
      <c r="I435" s="117"/>
      <c r="J435" s="117"/>
      <c r="K435" s="117"/>
    </row>
    <row r="436" spans="2:11">
      <c r="B436" s="116"/>
      <c r="C436" s="117"/>
      <c r="D436" s="117"/>
      <c r="E436" s="117"/>
      <c r="F436" s="117"/>
      <c r="G436" s="117"/>
      <c r="H436" s="117"/>
      <c r="I436" s="117"/>
      <c r="J436" s="117"/>
      <c r="K436" s="117"/>
    </row>
    <row r="437" spans="2:11">
      <c r="B437" s="116"/>
      <c r="C437" s="117"/>
      <c r="D437" s="117"/>
      <c r="E437" s="117"/>
      <c r="F437" s="117"/>
      <c r="G437" s="117"/>
      <c r="H437" s="117"/>
      <c r="I437" s="117"/>
      <c r="J437" s="117"/>
      <c r="K437" s="117"/>
    </row>
    <row r="438" spans="2:11">
      <c r="B438" s="116"/>
      <c r="C438" s="117"/>
      <c r="D438" s="117"/>
      <c r="E438" s="117"/>
      <c r="F438" s="117"/>
      <c r="G438" s="117"/>
      <c r="H438" s="117"/>
      <c r="I438" s="117"/>
      <c r="J438" s="117"/>
      <c r="K438" s="117"/>
    </row>
    <row r="439" spans="2:11">
      <c r="B439" s="116"/>
      <c r="C439" s="117"/>
      <c r="D439" s="117"/>
      <c r="E439" s="117"/>
      <c r="F439" s="117"/>
      <c r="G439" s="117"/>
      <c r="H439" s="117"/>
      <c r="I439" s="117"/>
      <c r="J439" s="117"/>
      <c r="K439" s="117"/>
    </row>
    <row r="440" spans="2:11">
      <c r="B440" s="116"/>
      <c r="C440" s="117"/>
      <c r="D440" s="117"/>
      <c r="E440" s="117"/>
      <c r="F440" s="117"/>
      <c r="G440" s="117"/>
      <c r="H440" s="117"/>
      <c r="I440" s="117"/>
      <c r="J440" s="117"/>
      <c r="K440" s="117"/>
    </row>
    <row r="441" spans="2:11">
      <c r="B441" s="116"/>
      <c r="C441" s="117"/>
      <c r="D441" s="117"/>
      <c r="E441" s="117"/>
      <c r="F441" s="117"/>
      <c r="G441" s="117"/>
      <c r="H441" s="117"/>
      <c r="I441" s="117"/>
      <c r="J441" s="117"/>
      <c r="K441" s="117"/>
    </row>
    <row r="442" spans="2:11">
      <c r="B442" s="116"/>
      <c r="C442" s="117"/>
      <c r="D442" s="117"/>
      <c r="E442" s="117"/>
      <c r="F442" s="117"/>
      <c r="G442" s="117"/>
      <c r="H442" s="117"/>
      <c r="I442" s="117"/>
      <c r="J442" s="117"/>
      <c r="K442" s="117"/>
    </row>
    <row r="443" spans="2:11">
      <c r="B443" s="116"/>
      <c r="C443" s="117"/>
      <c r="D443" s="117"/>
      <c r="E443" s="117"/>
      <c r="F443" s="117"/>
      <c r="G443" s="117"/>
      <c r="H443" s="117"/>
      <c r="I443" s="117"/>
      <c r="J443" s="117"/>
      <c r="K443" s="117"/>
    </row>
    <row r="444" spans="2:11">
      <c r="B444" s="116"/>
      <c r="C444" s="117"/>
      <c r="D444" s="117"/>
      <c r="E444" s="117"/>
      <c r="F444" s="117"/>
      <c r="G444" s="117"/>
      <c r="H444" s="117"/>
      <c r="I444" s="117"/>
      <c r="J444" s="117"/>
      <c r="K444" s="117"/>
    </row>
    <row r="445" spans="2:11">
      <c r="B445" s="116"/>
      <c r="C445" s="117"/>
      <c r="D445" s="117"/>
      <c r="E445" s="117"/>
      <c r="F445" s="117"/>
      <c r="G445" s="117"/>
      <c r="H445" s="117"/>
      <c r="I445" s="117"/>
      <c r="J445" s="117"/>
      <c r="K445" s="117"/>
    </row>
    <row r="446" spans="2:11">
      <c r="B446" s="116"/>
      <c r="C446" s="117"/>
      <c r="D446" s="117"/>
      <c r="E446" s="117"/>
      <c r="F446" s="117"/>
      <c r="G446" s="117"/>
      <c r="H446" s="117"/>
      <c r="I446" s="117"/>
      <c r="J446" s="117"/>
      <c r="K446" s="117"/>
    </row>
    <row r="447" spans="2:11">
      <c r="B447" s="116"/>
      <c r="C447" s="117"/>
      <c r="D447" s="117"/>
      <c r="E447" s="117"/>
      <c r="F447" s="117"/>
      <c r="G447" s="117"/>
      <c r="H447" s="117"/>
      <c r="I447" s="117"/>
      <c r="J447" s="117"/>
      <c r="K447" s="117"/>
    </row>
    <row r="448" spans="2:11">
      <c r="B448" s="116"/>
      <c r="C448" s="117"/>
      <c r="D448" s="117"/>
      <c r="E448" s="117"/>
      <c r="F448" s="117"/>
      <c r="G448" s="117"/>
      <c r="H448" s="117"/>
      <c r="I448" s="117"/>
      <c r="J448" s="117"/>
      <c r="K448" s="117"/>
    </row>
    <row r="449" spans="2:11">
      <c r="B449" s="116"/>
      <c r="C449" s="117"/>
      <c r="D449" s="117"/>
      <c r="E449" s="117"/>
      <c r="F449" s="117"/>
      <c r="G449" s="117"/>
      <c r="H449" s="117"/>
      <c r="I449" s="117"/>
      <c r="J449" s="117"/>
      <c r="K449" s="117"/>
    </row>
    <row r="450" spans="2:11">
      <c r="B450" s="116"/>
      <c r="C450" s="117"/>
      <c r="D450" s="117"/>
      <c r="E450" s="117"/>
      <c r="F450" s="117"/>
      <c r="G450" s="117"/>
      <c r="H450" s="117"/>
      <c r="I450" s="117"/>
      <c r="J450" s="117"/>
      <c r="K450" s="117"/>
    </row>
    <row r="451" spans="2:11">
      <c r="B451" s="116"/>
      <c r="C451" s="117"/>
      <c r="D451" s="117"/>
      <c r="E451" s="117"/>
      <c r="F451" s="117"/>
      <c r="G451" s="117"/>
      <c r="H451" s="117"/>
      <c r="I451" s="117"/>
      <c r="J451" s="117"/>
      <c r="K451" s="117"/>
    </row>
    <row r="452" spans="2:11">
      <c r="B452" s="116"/>
      <c r="C452" s="117"/>
      <c r="D452" s="117"/>
      <c r="E452" s="117"/>
      <c r="F452" s="117"/>
      <c r="G452" s="117"/>
      <c r="H452" s="117"/>
      <c r="I452" s="117"/>
      <c r="J452" s="117"/>
      <c r="K452" s="117"/>
    </row>
    <row r="453" spans="2:11">
      <c r="B453" s="116"/>
      <c r="C453" s="117"/>
      <c r="D453" s="117"/>
      <c r="E453" s="117"/>
      <c r="F453" s="117"/>
      <c r="G453" s="117"/>
      <c r="H453" s="117"/>
      <c r="I453" s="117"/>
      <c r="J453" s="117"/>
      <c r="K453" s="117"/>
    </row>
    <row r="454" spans="2:11">
      <c r="B454" s="116"/>
      <c r="C454" s="117"/>
      <c r="D454" s="117"/>
      <c r="E454" s="117"/>
      <c r="F454" s="117"/>
      <c r="G454" s="117"/>
      <c r="H454" s="117"/>
      <c r="I454" s="117"/>
      <c r="J454" s="117"/>
      <c r="K454" s="117"/>
    </row>
    <row r="455" spans="2:11">
      <c r="B455" s="116"/>
      <c r="C455" s="117"/>
      <c r="D455" s="117"/>
      <c r="E455" s="117"/>
      <c r="F455" s="117"/>
      <c r="G455" s="117"/>
      <c r="H455" s="117"/>
      <c r="I455" s="117"/>
      <c r="J455" s="117"/>
      <c r="K455" s="117"/>
    </row>
    <row r="456" spans="2:11">
      <c r="B456" s="116"/>
      <c r="C456" s="117"/>
      <c r="D456" s="117"/>
      <c r="E456" s="117"/>
      <c r="F456" s="117"/>
      <c r="G456" s="117"/>
      <c r="H456" s="117"/>
      <c r="I456" s="117"/>
      <c r="J456" s="117"/>
      <c r="K456" s="117"/>
    </row>
    <row r="457" spans="2:11">
      <c r="B457" s="116"/>
      <c r="C457" s="117"/>
      <c r="D457" s="117"/>
      <c r="E457" s="117"/>
      <c r="F457" s="117"/>
      <c r="G457" s="117"/>
      <c r="H457" s="117"/>
      <c r="I457" s="117"/>
      <c r="J457" s="117"/>
      <c r="K457" s="117"/>
    </row>
    <row r="458" spans="2:11">
      <c r="B458" s="116"/>
      <c r="C458" s="117"/>
      <c r="D458" s="117"/>
      <c r="E458" s="117"/>
      <c r="F458" s="117"/>
      <c r="G458" s="117"/>
      <c r="H458" s="117"/>
      <c r="I458" s="117"/>
      <c r="J458" s="117"/>
      <c r="K458" s="117"/>
    </row>
    <row r="459" spans="2:11">
      <c r="B459" s="116"/>
      <c r="C459" s="117"/>
      <c r="D459" s="117"/>
      <c r="E459" s="117"/>
      <c r="F459" s="117"/>
      <c r="G459" s="117"/>
      <c r="H459" s="117"/>
      <c r="I459" s="117"/>
      <c r="J459" s="117"/>
      <c r="K459" s="117"/>
    </row>
    <row r="460" spans="2:11">
      <c r="B460" s="116"/>
      <c r="C460" s="117"/>
      <c r="D460" s="117"/>
      <c r="E460" s="117"/>
      <c r="F460" s="117"/>
      <c r="G460" s="117"/>
      <c r="H460" s="117"/>
      <c r="I460" s="117"/>
      <c r="J460" s="117"/>
      <c r="K460" s="117"/>
    </row>
    <row r="461" spans="2:11">
      <c r="B461" s="116"/>
      <c r="C461" s="117"/>
      <c r="D461" s="117"/>
      <c r="E461" s="117"/>
      <c r="F461" s="117"/>
      <c r="G461" s="117"/>
      <c r="H461" s="117"/>
      <c r="I461" s="117"/>
      <c r="J461" s="117"/>
      <c r="K461" s="117"/>
    </row>
    <row r="462" spans="2:11">
      <c r="B462" s="116"/>
      <c r="C462" s="117"/>
      <c r="D462" s="117"/>
      <c r="E462" s="117"/>
      <c r="F462" s="117"/>
      <c r="G462" s="117"/>
      <c r="H462" s="117"/>
      <c r="I462" s="117"/>
      <c r="J462" s="117"/>
      <c r="K462" s="117"/>
    </row>
    <row r="463" spans="2:11">
      <c r="B463" s="116"/>
      <c r="C463" s="117"/>
      <c r="D463" s="117"/>
      <c r="E463" s="117"/>
      <c r="F463" s="117"/>
      <c r="G463" s="117"/>
      <c r="H463" s="117"/>
      <c r="I463" s="117"/>
      <c r="J463" s="117"/>
      <c r="K463" s="117"/>
    </row>
    <row r="464" spans="2:11">
      <c r="B464" s="116"/>
      <c r="C464" s="117"/>
      <c r="D464" s="117"/>
      <c r="E464" s="117"/>
      <c r="F464" s="117"/>
      <c r="G464" s="117"/>
      <c r="H464" s="117"/>
      <c r="I464" s="117"/>
      <c r="J464" s="117"/>
      <c r="K464" s="117"/>
    </row>
    <row r="465" spans="2:11">
      <c r="B465" s="116"/>
      <c r="C465" s="117"/>
      <c r="D465" s="117"/>
      <c r="E465" s="117"/>
      <c r="F465" s="117"/>
      <c r="G465" s="117"/>
      <c r="H465" s="117"/>
      <c r="I465" s="117"/>
      <c r="J465" s="117"/>
      <c r="K465" s="117"/>
    </row>
    <row r="466" spans="2:11">
      <c r="B466" s="116"/>
      <c r="C466" s="117"/>
      <c r="D466" s="117"/>
      <c r="E466" s="117"/>
      <c r="F466" s="117"/>
      <c r="G466" s="117"/>
      <c r="H466" s="117"/>
      <c r="I466" s="117"/>
      <c r="J466" s="117"/>
      <c r="K466" s="117"/>
    </row>
    <row r="467" spans="2:11">
      <c r="B467" s="116"/>
      <c r="C467" s="117"/>
      <c r="D467" s="117"/>
      <c r="E467" s="117"/>
      <c r="F467" s="117"/>
      <c r="G467" s="117"/>
      <c r="H467" s="117"/>
      <c r="I467" s="117"/>
      <c r="J467" s="117"/>
      <c r="K467" s="117"/>
    </row>
    <row r="468" spans="2:11">
      <c r="B468" s="116"/>
      <c r="C468" s="117"/>
      <c r="D468" s="117"/>
      <c r="E468" s="117"/>
      <c r="F468" s="117"/>
      <c r="G468" s="117"/>
      <c r="H468" s="117"/>
      <c r="I468" s="117"/>
      <c r="J468" s="117"/>
      <c r="K468" s="117"/>
    </row>
    <row r="469" spans="2:11">
      <c r="B469" s="116"/>
      <c r="C469" s="117"/>
      <c r="D469" s="117"/>
      <c r="E469" s="117"/>
      <c r="F469" s="117"/>
      <c r="G469" s="117"/>
      <c r="H469" s="117"/>
      <c r="I469" s="117"/>
      <c r="J469" s="117"/>
      <c r="K469" s="117"/>
    </row>
    <row r="470" spans="2:11">
      <c r="B470" s="116"/>
      <c r="C470" s="117"/>
      <c r="D470" s="117"/>
      <c r="E470" s="117"/>
      <c r="F470" s="117"/>
      <c r="G470" s="117"/>
      <c r="H470" s="117"/>
      <c r="I470" s="117"/>
      <c r="J470" s="117"/>
      <c r="K470" s="117"/>
    </row>
    <row r="471" spans="2:11">
      <c r="B471" s="116"/>
      <c r="C471" s="117"/>
      <c r="D471" s="117"/>
      <c r="E471" s="117"/>
      <c r="F471" s="117"/>
      <c r="G471" s="117"/>
      <c r="H471" s="117"/>
      <c r="I471" s="117"/>
      <c r="J471" s="117"/>
      <c r="K471" s="117"/>
    </row>
    <row r="472" spans="2:11">
      <c r="B472" s="116"/>
      <c r="C472" s="117"/>
      <c r="D472" s="117"/>
      <c r="E472" s="117"/>
      <c r="F472" s="117"/>
      <c r="G472" s="117"/>
      <c r="H472" s="117"/>
      <c r="I472" s="117"/>
      <c r="J472" s="117"/>
      <c r="K472" s="117"/>
    </row>
    <row r="473" spans="2:11">
      <c r="B473" s="116"/>
      <c r="C473" s="117"/>
      <c r="D473" s="117"/>
      <c r="E473" s="117"/>
      <c r="F473" s="117"/>
      <c r="G473" s="117"/>
      <c r="H473" s="117"/>
      <c r="I473" s="117"/>
      <c r="J473" s="117"/>
      <c r="K473" s="117"/>
    </row>
    <row r="474" spans="2:11">
      <c r="B474" s="116"/>
      <c r="C474" s="117"/>
      <c r="D474" s="117"/>
      <c r="E474" s="117"/>
      <c r="F474" s="117"/>
      <c r="G474" s="117"/>
      <c r="H474" s="117"/>
      <c r="I474" s="117"/>
      <c r="J474" s="117"/>
      <c r="K474" s="117"/>
    </row>
    <row r="475" spans="2:11">
      <c r="B475" s="116"/>
      <c r="C475" s="117"/>
      <c r="D475" s="117"/>
      <c r="E475" s="117"/>
      <c r="F475" s="117"/>
      <c r="G475" s="117"/>
      <c r="H475" s="117"/>
      <c r="I475" s="117"/>
      <c r="J475" s="117"/>
      <c r="K475" s="117"/>
    </row>
    <row r="476" spans="2:11">
      <c r="B476" s="116"/>
      <c r="C476" s="117"/>
      <c r="D476" s="117"/>
      <c r="E476" s="117"/>
      <c r="F476" s="117"/>
      <c r="G476" s="117"/>
      <c r="H476" s="117"/>
      <c r="I476" s="117"/>
      <c r="J476" s="117"/>
      <c r="K476" s="117"/>
    </row>
    <row r="477" spans="2:11">
      <c r="B477" s="116"/>
      <c r="C477" s="117"/>
      <c r="D477" s="117"/>
      <c r="E477" s="117"/>
      <c r="F477" s="117"/>
      <c r="G477" s="117"/>
      <c r="H477" s="117"/>
      <c r="I477" s="117"/>
      <c r="J477" s="117"/>
      <c r="K477" s="117"/>
    </row>
    <row r="478" spans="2:11">
      <c r="B478" s="116"/>
      <c r="C478" s="117"/>
      <c r="D478" s="117"/>
      <c r="E478" s="117"/>
      <c r="F478" s="117"/>
      <c r="G478" s="117"/>
      <c r="H478" s="117"/>
      <c r="I478" s="117"/>
      <c r="J478" s="117"/>
      <c r="K478" s="117"/>
    </row>
    <row r="479" spans="2:11">
      <c r="B479" s="116"/>
      <c r="C479" s="117"/>
      <c r="D479" s="117"/>
      <c r="E479" s="117"/>
      <c r="F479" s="117"/>
      <c r="G479" s="117"/>
      <c r="H479" s="117"/>
      <c r="I479" s="117"/>
      <c r="J479" s="117"/>
      <c r="K479" s="117"/>
    </row>
    <row r="480" spans="2:11">
      <c r="B480" s="116"/>
      <c r="C480" s="117"/>
      <c r="D480" s="117"/>
      <c r="E480" s="117"/>
      <c r="F480" s="117"/>
      <c r="G480" s="117"/>
      <c r="H480" s="117"/>
      <c r="I480" s="117"/>
      <c r="J480" s="117"/>
      <c r="K480" s="117"/>
    </row>
    <row r="481" spans="2:11">
      <c r="B481" s="116"/>
      <c r="C481" s="117"/>
      <c r="D481" s="117"/>
      <c r="E481" s="117"/>
      <c r="F481" s="117"/>
      <c r="G481" s="117"/>
      <c r="H481" s="117"/>
      <c r="I481" s="117"/>
      <c r="J481" s="117"/>
      <c r="K481" s="117"/>
    </row>
    <row r="482" spans="2:11">
      <c r="B482" s="116"/>
      <c r="C482" s="117"/>
      <c r="D482" s="117"/>
      <c r="E482" s="117"/>
      <c r="F482" s="117"/>
      <c r="G482" s="117"/>
      <c r="H482" s="117"/>
      <c r="I482" s="117"/>
      <c r="J482" s="117"/>
      <c r="K482" s="117"/>
    </row>
    <row r="483" spans="2:11">
      <c r="B483" s="116"/>
      <c r="C483" s="117"/>
      <c r="D483" s="117"/>
      <c r="E483" s="117"/>
      <c r="F483" s="117"/>
      <c r="G483" s="117"/>
      <c r="H483" s="117"/>
      <c r="I483" s="117"/>
      <c r="J483" s="117"/>
      <c r="K483" s="117"/>
    </row>
    <row r="484" spans="2:11">
      <c r="B484" s="116"/>
      <c r="C484" s="117"/>
      <c r="D484" s="117"/>
      <c r="E484" s="117"/>
      <c r="F484" s="117"/>
      <c r="G484" s="117"/>
      <c r="H484" s="117"/>
      <c r="I484" s="117"/>
      <c r="J484" s="117"/>
      <c r="K484" s="117"/>
    </row>
    <row r="485" spans="2:11">
      <c r="B485" s="116"/>
      <c r="C485" s="117"/>
      <c r="D485" s="117"/>
      <c r="E485" s="117"/>
      <c r="F485" s="117"/>
      <c r="G485" s="117"/>
      <c r="H485" s="117"/>
      <c r="I485" s="117"/>
      <c r="J485" s="117"/>
      <c r="K485" s="117"/>
    </row>
    <row r="486" spans="2:11">
      <c r="B486" s="116"/>
      <c r="C486" s="117"/>
      <c r="D486" s="117"/>
      <c r="E486" s="117"/>
      <c r="F486" s="117"/>
      <c r="G486" s="117"/>
      <c r="H486" s="117"/>
      <c r="I486" s="117"/>
      <c r="J486" s="117"/>
      <c r="K486" s="117"/>
    </row>
    <row r="487" spans="2:11">
      <c r="B487" s="116"/>
      <c r="C487" s="117"/>
      <c r="D487" s="117"/>
      <c r="E487" s="117"/>
      <c r="F487" s="117"/>
      <c r="G487" s="117"/>
      <c r="H487" s="117"/>
      <c r="I487" s="117"/>
      <c r="J487" s="117"/>
      <c r="K487" s="117"/>
    </row>
    <row r="488" spans="2:11">
      <c r="B488" s="116"/>
      <c r="C488" s="117"/>
      <c r="D488" s="117"/>
      <c r="E488" s="117"/>
      <c r="F488" s="117"/>
      <c r="G488" s="117"/>
      <c r="H488" s="117"/>
      <c r="I488" s="117"/>
      <c r="J488" s="117"/>
      <c r="K488" s="117"/>
    </row>
    <row r="489" spans="2:11">
      <c r="B489" s="116"/>
      <c r="C489" s="117"/>
      <c r="D489" s="117"/>
      <c r="E489" s="117"/>
      <c r="F489" s="117"/>
      <c r="G489" s="117"/>
      <c r="H489" s="117"/>
      <c r="I489" s="117"/>
      <c r="J489" s="117"/>
      <c r="K489" s="117"/>
    </row>
    <row r="490" spans="2:11">
      <c r="B490" s="116"/>
      <c r="C490" s="117"/>
      <c r="D490" s="117"/>
      <c r="E490" s="117"/>
      <c r="F490" s="117"/>
      <c r="G490" s="117"/>
      <c r="H490" s="117"/>
      <c r="I490" s="117"/>
      <c r="J490" s="117"/>
      <c r="K490" s="117"/>
    </row>
    <row r="491" spans="2:11">
      <c r="B491" s="116"/>
      <c r="C491" s="117"/>
      <c r="D491" s="117"/>
      <c r="E491" s="117"/>
      <c r="F491" s="117"/>
      <c r="G491" s="117"/>
      <c r="H491" s="117"/>
      <c r="I491" s="117"/>
      <c r="J491" s="117"/>
      <c r="K491" s="117"/>
    </row>
    <row r="492" spans="2:11">
      <c r="B492" s="116"/>
      <c r="C492" s="117"/>
      <c r="D492" s="117"/>
      <c r="E492" s="117"/>
      <c r="F492" s="117"/>
      <c r="G492" s="117"/>
      <c r="H492" s="117"/>
      <c r="I492" s="117"/>
      <c r="J492" s="117"/>
      <c r="K492" s="117"/>
    </row>
    <row r="493" spans="2:11">
      <c r="B493" s="116"/>
      <c r="C493" s="117"/>
      <c r="D493" s="117"/>
      <c r="E493" s="117"/>
      <c r="F493" s="117"/>
      <c r="G493" s="117"/>
      <c r="H493" s="117"/>
      <c r="I493" s="117"/>
      <c r="J493" s="117"/>
      <c r="K493" s="117"/>
    </row>
    <row r="494" spans="2:11">
      <c r="B494" s="116"/>
      <c r="C494" s="117"/>
      <c r="D494" s="117"/>
      <c r="E494" s="117"/>
      <c r="F494" s="117"/>
      <c r="G494" s="117"/>
      <c r="H494" s="117"/>
      <c r="I494" s="117"/>
      <c r="J494" s="117"/>
      <c r="K494" s="117"/>
    </row>
    <row r="495" spans="2:11">
      <c r="B495" s="116"/>
      <c r="C495" s="117"/>
      <c r="D495" s="117"/>
      <c r="E495" s="117"/>
      <c r="F495" s="117"/>
      <c r="G495" s="117"/>
      <c r="H495" s="117"/>
      <c r="I495" s="117"/>
      <c r="J495" s="117"/>
      <c r="K495" s="117"/>
    </row>
    <row r="496" spans="2:11">
      <c r="B496" s="116"/>
      <c r="C496" s="117"/>
      <c r="D496" s="117"/>
      <c r="E496" s="117"/>
      <c r="F496" s="117"/>
      <c r="G496" s="117"/>
      <c r="H496" s="117"/>
      <c r="I496" s="117"/>
      <c r="J496" s="117"/>
      <c r="K496" s="117"/>
    </row>
    <row r="497" spans="2:11">
      <c r="B497" s="116"/>
      <c r="C497" s="117"/>
      <c r="D497" s="117"/>
      <c r="E497" s="117"/>
      <c r="F497" s="117"/>
      <c r="G497" s="117"/>
      <c r="H497" s="117"/>
      <c r="I497" s="117"/>
      <c r="J497" s="117"/>
      <c r="K497" s="117"/>
    </row>
    <row r="498" spans="2:11">
      <c r="B498" s="116"/>
      <c r="C498" s="117"/>
      <c r="D498" s="117"/>
      <c r="E498" s="117"/>
      <c r="F498" s="117"/>
      <c r="G498" s="117"/>
      <c r="H498" s="117"/>
      <c r="I498" s="117"/>
      <c r="J498" s="117"/>
      <c r="K498" s="117"/>
    </row>
    <row r="499" spans="2:11">
      <c r="B499" s="116"/>
      <c r="C499" s="117"/>
      <c r="D499" s="117"/>
      <c r="E499" s="117"/>
      <c r="F499" s="117"/>
      <c r="G499" s="117"/>
      <c r="H499" s="117"/>
      <c r="I499" s="117"/>
      <c r="J499" s="117"/>
      <c r="K499" s="117"/>
    </row>
    <row r="500" spans="2:11">
      <c r="B500" s="116"/>
      <c r="C500" s="117"/>
      <c r="D500" s="117"/>
      <c r="E500" s="117"/>
      <c r="F500" s="117"/>
      <c r="G500" s="117"/>
      <c r="H500" s="117"/>
      <c r="I500" s="117"/>
      <c r="J500" s="117"/>
      <c r="K500" s="117"/>
    </row>
    <row r="501" spans="2:11">
      <c r="B501" s="116"/>
      <c r="C501" s="117"/>
      <c r="D501" s="117"/>
      <c r="E501" s="117"/>
      <c r="F501" s="117"/>
      <c r="G501" s="117"/>
      <c r="H501" s="117"/>
      <c r="I501" s="117"/>
      <c r="J501" s="117"/>
      <c r="K501" s="117"/>
    </row>
    <row r="502" spans="2:11">
      <c r="B502" s="116"/>
      <c r="C502" s="117"/>
      <c r="D502" s="117"/>
      <c r="E502" s="117"/>
      <c r="F502" s="117"/>
      <c r="G502" s="117"/>
      <c r="H502" s="117"/>
      <c r="I502" s="117"/>
      <c r="J502" s="117"/>
      <c r="K502" s="117"/>
    </row>
    <row r="503" spans="2:11">
      <c r="B503" s="116"/>
      <c r="C503" s="117"/>
      <c r="D503" s="117"/>
      <c r="E503" s="117"/>
      <c r="F503" s="117"/>
      <c r="G503" s="117"/>
      <c r="H503" s="117"/>
      <c r="I503" s="117"/>
      <c r="J503" s="117"/>
      <c r="K503" s="117"/>
    </row>
    <row r="504" spans="2:11">
      <c r="B504" s="116"/>
      <c r="C504" s="117"/>
      <c r="D504" s="117"/>
      <c r="E504" s="117"/>
      <c r="F504" s="117"/>
      <c r="G504" s="117"/>
      <c r="H504" s="117"/>
      <c r="I504" s="117"/>
      <c r="J504" s="117"/>
      <c r="K504" s="117"/>
    </row>
    <row r="505" spans="2:11">
      <c r="B505" s="116"/>
      <c r="C505" s="117"/>
      <c r="D505" s="117"/>
      <c r="E505" s="117"/>
      <c r="F505" s="117"/>
      <c r="G505" s="117"/>
      <c r="H505" s="117"/>
      <c r="I505" s="117"/>
      <c r="J505" s="117"/>
      <c r="K505" s="117"/>
    </row>
    <row r="506" spans="2:11">
      <c r="B506" s="116"/>
      <c r="C506" s="117"/>
      <c r="D506" s="117"/>
      <c r="E506" s="117"/>
      <c r="F506" s="117"/>
      <c r="G506" s="117"/>
      <c r="H506" s="117"/>
      <c r="I506" s="117"/>
      <c r="J506" s="117"/>
      <c r="K506" s="117"/>
    </row>
    <row r="507" spans="2:11">
      <c r="B507" s="116"/>
      <c r="C507" s="117"/>
      <c r="D507" s="117"/>
      <c r="E507" s="117"/>
      <c r="F507" s="117"/>
      <c r="G507" s="117"/>
      <c r="H507" s="117"/>
      <c r="I507" s="117"/>
      <c r="J507" s="117"/>
      <c r="K507" s="117"/>
    </row>
    <row r="508" spans="2:11">
      <c r="B508" s="116"/>
      <c r="C508" s="117"/>
      <c r="D508" s="117"/>
      <c r="E508" s="117"/>
      <c r="F508" s="117"/>
      <c r="G508" s="117"/>
      <c r="H508" s="117"/>
      <c r="I508" s="117"/>
      <c r="J508" s="117"/>
      <c r="K508" s="117"/>
    </row>
    <row r="509" spans="2:11">
      <c r="B509" s="116"/>
      <c r="C509" s="117"/>
      <c r="D509" s="117"/>
      <c r="E509" s="117"/>
      <c r="F509" s="117"/>
      <c r="G509" s="117"/>
      <c r="H509" s="117"/>
      <c r="I509" s="117"/>
      <c r="J509" s="117"/>
      <c r="K509" s="117"/>
    </row>
    <row r="510" spans="2:11">
      <c r="B510" s="116"/>
      <c r="C510" s="117"/>
      <c r="D510" s="117"/>
      <c r="E510" s="117"/>
      <c r="F510" s="117"/>
      <c r="G510" s="117"/>
      <c r="H510" s="117"/>
      <c r="I510" s="117"/>
      <c r="J510" s="117"/>
      <c r="K510" s="117"/>
    </row>
    <row r="511" spans="2:11">
      <c r="B511" s="116"/>
      <c r="C511" s="117"/>
      <c r="D511" s="117"/>
      <c r="E511" s="117"/>
      <c r="F511" s="117"/>
      <c r="G511" s="117"/>
      <c r="H511" s="117"/>
      <c r="I511" s="117"/>
      <c r="J511" s="117"/>
      <c r="K511" s="117"/>
    </row>
    <row r="512" spans="2:11">
      <c r="B512" s="116"/>
      <c r="C512" s="117"/>
      <c r="D512" s="117"/>
      <c r="E512" s="117"/>
      <c r="F512" s="117"/>
      <c r="G512" s="117"/>
      <c r="H512" s="117"/>
      <c r="I512" s="117"/>
      <c r="J512" s="117"/>
      <c r="K512" s="117"/>
    </row>
    <row r="513" spans="2:11">
      <c r="B513" s="116"/>
      <c r="C513" s="117"/>
      <c r="D513" s="117"/>
      <c r="E513" s="117"/>
      <c r="F513" s="117"/>
      <c r="G513" s="117"/>
      <c r="H513" s="117"/>
      <c r="I513" s="117"/>
      <c r="J513" s="117"/>
      <c r="K513" s="117"/>
    </row>
    <row r="514" spans="2:11">
      <c r="B514" s="116"/>
      <c r="C514" s="117"/>
      <c r="D514" s="117"/>
      <c r="E514" s="117"/>
      <c r="F514" s="117"/>
      <c r="G514" s="117"/>
      <c r="H514" s="117"/>
      <c r="I514" s="117"/>
      <c r="J514" s="117"/>
      <c r="K514" s="117"/>
    </row>
    <row r="515" spans="2:11">
      <c r="B515" s="116"/>
      <c r="C515" s="117"/>
      <c r="D515" s="117"/>
      <c r="E515" s="117"/>
      <c r="F515" s="117"/>
      <c r="G515" s="117"/>
      <c r="H515" s="117"/>
      <c r="I515" s="117"/>
      <c r="J515" s="117"/>
      <c r="K515" s="117"/>
    </row>
    <row r="516" spans="2:11">
      <c r="B516" s="116"/>
      <c r="C516" s="117"/>
      <c r="D516" s="117"/>
      <c r="E516" s="117"/>
      <c r="F516" s="117"/>
      <c r="G516" s="117"/>
      <c r="H516" s="117"/>
      <c r="I516" s="117"/>
      <c r="J516" s="117"/>
      <c r="K516" s="117"/>
    </row>
    <row r="517" spans="2:11">
      <c r="B517" s="116"/>
      <c r="C517" s="117"/>
      <c r="D517" s="117"/>
      <c r="E517" s="117"/>
      <c r="F517" s="117"/>
      <c r="G517" s="117"/>
      <c r="H517" s="117"/>
      <c r="I517" s="117"/>
      <c r="J517" s="117"/>
      <c r="K517" s="117"/>
    </row>
    <row r="518" spans="2:11">
      <c r="B518" s="116"/>
      <c r="C518" s="117"/>
      <c r="D518" s="117"/>
      <c r="E518" s="117"/>
      <c r="F518" s="117"/>
      <c r="G518" s="117"/>
      <c r="H518" s="117"/>
      <c r="I518" s="117"/>
      <c r="J518" s="117"/>
      <c r="K518" s="117"/>
    </row>
    <row r="519" spans="2:11">
      <c r="B519" s="116"/>
      <c r="C519" s="117"/>
      <c r="D519" s="117"/>
      <c r="E519" s="117"/>
      <c r="F519" s="117"/>
      <c r="G519" s="117"/>
      <c r="H519" s="117"/>
      <c r="I519" s="117"/>
      <c r="J519" s="117"/>
      <c r="K519" s="117"/>
    </row>
    <row r="520" spans="2:11">
      <c r="B520" s="116"/>
      <c r="C520" s="117"/>
      <c r="D520" s="117"/>
      <c r="E520" s="117"/>
      <c r="F520" s="117"/>
      <c r="G520" s="117"/>
      <c r="H520" s="117"/>
      <c r="I520" s="117"/>
      <c r="J520" s="117"/>
      <c r="K520" s="117"/>
    </row>
    <row r="521" spans="2:11">
      <c r="B521" s="116"/>
      <c r="C521" s="117"/>
      <c r="D521" s="117"/>
      <c r="E521" s="117"/>
      <c r="F521" s="117"/>
      <c r="G521" s="117"/>
      <c r="H521" s="117"/>
      <c r="I521" s="117"/>
      <c r="J521" s="117"/>
      <c r="K521" s="117"/>
    </row>
    <row r="522" spans="2:11">
      <c r="B522" s="116"/>
      <c r="C522" s="117"/>
      <c r="D522" s="117"/>
      <c r="E522" s="117"/>
      <c r="F522" s="117"/>
      <c r="G522" s="117"/>
      <c r="H522" s="117"/>
      <c r="I522" s="117"/>
      <c r="J522" s="117"/>
      <c r="K522" s="117"/>
    </row>
    <row r="523" spans="2:11">
      <c r="B523" s="116"/>
      <c r="C523" s="117"/>
      <c r="D523" s="117"/>
      <c r="E523" s="117"/>
      <c r="F523" s="117"/>
      <c r="G523" s="117"/>
      <c r="H523" s="117"/>
      <c r="I523" s="117"/>
      <c r="J523" s="117"/>
      <c r="K523" s="117"/>
    </row>
    <row r="524" spans="2:11">
      <c r="B524" s="116"/>
      <c r="C524" s="117"/>
      <c r="D524" s="117"/>
      <c r="E524" s="117"/>
      <c r="F524" s="117"/>
      <c r="G524" s="117"/>
      <c r="H524" s="117"/>
      <c r="I524" s="117"/>
      <c r="J524" s="117"/>
      <c r="K524" s="117"/>
    </row>
    <row r="525" spans="2:11">
      <c r="B525" s="116"/>
      <c r="C525" s="117"/>
      <c r="D525" s="117"/>
      <c r="E525" s="117"/>
      <c r="F525" s="117"/>
      <c r="G525" s="117"/>
      <c r="H525" s="117"/>
      <c r="I525" s="117"/>
      <c r="J525" s="117"/>
      <c r="K525" s="117"/>
    </row>
    <row r="526" spans="2:11">
      <c r="B526" s="116"/>
      <c r="C526" s="117"/>
      <c r="D526" s="117"/>
      <c r="E526" s="117"/>
      <c r="F526" s="117"/>
      <c r="G526" s="117"/>
      <c r="H526" s="117"/>
      <c r="I526" s="117"/>
      <c r="J526" s="117"/>
      <c r="K526" s="117"/>
    </row>
    <row r="527" spans="2:11">
      <c r="B527" s="116"/>
      <c r="C527" s="117"/>
      <c r="D527" s="117"/>
      <c r="E527" s="117"/>
      <c r="F527" s="117"/>
      <c r="G527" s="117"/>
      <c r="H527" s="117"/>
      <c r="I527" s="117"/>
      <c r="J527" s="117"/>
      <c r="K527" s="117"/>
    </row>
    <row r="528" spans="2:11">
      <c r="B528" s="116"/>
      <c r="C528" s="117"/>
      <c r="D528" s="117"/>
      <c r="E528" s="117"/>
      <c r="F528" s="117"/>
      <c r="G528" s="117"/>
      <c r="H528" s="117"/>
      <c r="I528" s="117"/>
      <c r="J528" s="117"/>
      <c r="K528" s="117"/>
    </row>
    <row r="529" spans="2:11">
      <c r="B529" s="116"/>
      <c r="C529" s="117"/>
      <c r="D529" s="117"/>
      <c r="E529" s="117"/>
      <c r="F529" s="117"/>
      <c r="G529" s="117"/>
      <c r="H529" s="117"/>
      <c r="I529" s="117"/>
      <c r="J529" s="117"/>
      <c r="K529" s="117"/>
    </row>
    <row r="530" spans="2:11">
      <c r="B530" s="116"/>
      <c r="C530" s="117"/>
      <c r="D530" s="117"/>
      <c r="E530" s="117"/>
      <c r="F530" s="117"/>
      <c r="G530" s="117"/>
      <c r="H530" s="117"/>
      <c r="I530" s="117"/>
      <c r="J530" s="117"/>
      <c r="K530" s="117"/>
    </row>
    <row r="531" spans="2:11">
      <c r="B531" s="116"/>
      <c r="C531" s="117"/>
      <c r="D531" s="117"/>
      <c r="E531" s="117"/>
      <c r="F531" s="117"/>
      <c r="G531" s="117"/>
      <c r="H531" s="117"/>
      <c r="I531" s="117"/>
      <c r="J531" s="117"/>
      <c r="K531" s="117"/>
    </row>
    <row r="532" spans="2:11">
      <c r="B532" s="116"/>
      <c r="C532" s="117"/>
      <c r="D532" s="117"/>
      <c r="E532" s="117"/>
      <c r="F532" s="117"/>
      <c r="G532" s="117"/>
      <c r="H532" s="117"/>
      <c r="I532" s="117"/>
      <c r="J532" s="117"/>
      <c r="K532" s="117"/>
    </row>
    <row r="533" spans="2:11">
      <c r="B533" s="116"/>
      <c r="C533" s="117"/>
      <c r="D533" s="117"/>
      <c r="E533" s="117"/>
      <c r="F533" s="117"/>
      <c r="G533" s="117"/>
      <c r="H533" s="117"/>
      <c r="I533" s="117"/>
      <c r="J533" s="117"/>
      <c r="K533" s="117"/>
    </row>
    <row r="534" spans="2:11">
      <c r="B534" s="116"/>
      <c r="C534" s="117"/>
      <c r="D534" s="117"/>
      <c r="E534" s="117"/>
      <c r="F534" s="117"/>
      <c r="G534" s="117"/>
      <c r="H534" s="117"/>
      <c r="I534" s="117"/>
      <c r="J534" s="117"/>
      <c r="K534" s="117"/>
    </row>
    <row r="535" spans="2:11">
      <c r="B535" s="116"/>
      <c r="C535" s="117"/>
      <c r="D535" s="117"/>
      <c r="E535" s="117"/>
      <c r="F535" s="117"/>
      <c r="G535" s="117"/>
      <c r="H535" s="117"/>
      <c r="I535" s="117"/>
      <c r="J535" s="117"/>
      <c r="K535" s="117"/>
    </row>
    <row r="536" spans="2:11">
      <c r="B536" s="116"/>
      <c r="C536" s="117"/>
      <c r="D536" s="117"/>
      <c r="E536" s="117"/>
      <c r="F536" s="117"/>
      <c r="G536" s="117"/>
      <c r="H536" s="117"/>
      <c r="I536" s="117"/>
      <c r="J536" s="117"/>
      <c r="K536" s="117"/>
    </row>
    <row r="537" spans="2:11">
      <c r="B537" s="116"/>
      <c r="C537" s="117"/>
      <c r="D537" s="117"/>
      <c r="E537" s="117"/>
      <c r="F537" s="117"/>
      <c r="G537" s="117"/>
      <c r="H537" s="117"/>
      <c r="I537" s="117"/>
      <c r="J537" s="117"/>
      <c r="K537" s="117"/>
    </row>
    <row r="538" spans="2:11">
      <c r="B538" s="116"/>
      <c r="C538" s="117"/>
      <c r="D538" s="117"/>
      <c r="E538" s="117"/>
      <c r="F538" s="117"/>
      <c r="G538" s="117"/>
      <c r="H538" s="117"/>
      <c r="I538" s="117"/>
      <c r="J538" s="117"/>
      <c r="K538" s="117"/>
    </row>
    <row r="539" spans="2:11">
      <c r="B539" s="116"/>
      <c r="C539" s="117"/>
      <c r="D539" s="117"/>
      <c r="E539" s="117"/>
      <c r="F539" s="117"/>
      <c r="G539" s="117"/>
      <c r="H539" s="117"/>
      <c r="I539" s="117"/>
      <c r="J539" s="117"/>
      <c r="K539" s="117"/>
    </row>
    <row r="540" spans="2:11">
      <c r="B540" s="116"/>
      <c r="C540" s="117"/>
      <c r="D540" s="117"/>
      <c r="E540" s="117"/>
      <c r="F540" s="117"/>
      <c r="G540" s="117"/>
      <c r="H540" s="117"/>
      <c r="I540" s="117"/>
      <c r="J540" s="117"/>
      <c r="K540" s="117"/>
    </row>
    <row r="541" spans="2:11">
      <c r="B541" s="116"/>
      <c r="C541" s="117"/>
      <c r="D541" s="117"/>
      <c r="E541" s="117"/>
      <c r="F541" s="117"/>
      <c r="G541" s="117"/>
      <c r="H541" s="117"/>
      <c r="I541" s="117"/>
      <c r="J541" s="117"/>
      <c r="K541" s="117"/>
    </row>
    <row r="542" spans="2:11">
      <c r="B542" s="116"/>
      <c r="C542" s="117"/>
      <c r="D542" s="117"/>
      <c r="E542" s="117"/>
      <c r="F542" s="117"/>
      <c r="G542" s="117"/>
      <c r="H542" s="117"/>
      <c r="I542" s="117"/>
      <c r="J542" s="117"/>
      <c r="K542" s="117"/>
    </row>
    <row r="543" spans="2:11">
      <c r="B543" s="116"/>
      <c r="C543" s="117"/>
      <c r="D543" s="117"/>
      <c r="E543" s="117"/>
      <c r="F543" s="117"/>
      <c r="G543" s="117"/>
      <c r="H543" s="117"/>
      <c r="I543" s="117"/>
      <c r="J543" s="117"/>
      <c r="K543" s="117"/>
    </row>
    <row r="544" spans="2:11">
      <c r="B544" s="116"/>
      <c r="C544" s="117"/>
      <c r="D544" s="117"/>
      <c r="E544" s="117"/>
      <c r="F544" s="117"/>
      <c r="G544" s="117"/>
      <c r="H544" s="117"/>
      <c r="I544" s="117"/>
      <c r="J544" s="117"/>
      <c r="K544" s="117"/>
    </row>
    <row r="545" spans="2:11">
      <c r="B545" s="116"/>
      <c r="C545" s="117"/>
      <c r="D545" s="117"/>
      <c r="E545" s="117"/>
      <c r="F545" s="117"/>
      <c r="G545" s="117"/>
      <c r="H545" s="117"/>
      <c r="I545" s="117"/>
      <c r="J545" s="117"/>
      <c r="K545" s="117"/>
    </row>
    <row r="546" spans="2:11">
      <c r="B546" s="116"/>
      <c r="C546" s="117"/>
      <c r="D546" s="117"/>
      <c r="E546" s="117"/>
      <c r="F546" s="117"/>
      <c r="G546" s="117"/>
      <c r="H546" s="117"/>
      <c r="I546" s="117"/>
      <c r="J546" s="117"/>
      <c r="K546" s="117"/>
    </row>
    <row r="547" spans="2:11">
      <c r="B547" s="116"/>
      <c r="C547" s="117"/>
      <c r="D547" s="117"/>
      <c r="E547" s="117"/>
      <c r="F547" s="117"/>
      <c r="G547" s="117"/>
      <c r="H547" s="117"/>
      <c r="I547" s="117"/>
      <c r="J547" s="117"/>
      <c r="K547" s="117"/>
    </row>
    <row r="548" spans="2:11">
      <c r="B548" s="116"/>
      <c r="C548" s="117"/>
      <c r="D548" s="117"/>
      <c r="E548" s="117"/>
      <c r="F548" s="117"/>
      <c r="G548" s="117"/>
      <c r="H548" s="117"/>
      <c r="I548" s="117"/>
      <c r="J548" s="117"/>
      <c r="K548" s="117"/>
    </row>
    <row r="549" spans="2:11">
      <c r="B549" s="116"/>
      <c r="C549" s="117"/>
      <c r="D549" s="117"/>
      <c r="E549" s="117"/>
      <c r="F549" s="117"/>
      <c r="G549" s="117"/>
      <c r="H549" s="117"/>
      <c r="I549" s="117"/>
      <c r="J549" s="117"/>
      <c r="K549" s="117"/>
    </row>
    <row r="550" spans="2:11">
      <c r="B550" s="116"/>
      <c r="C550" s="117"/>
      <c r="D550" s="117"/>
      <c r="E550" s="117"/>
      <c r="F550" s="117"/>
      <c r="G550" s="117"/>
      <c r="H550" s="117"/>
      <c r="I550" s="117"/>
      <c r="J550" s="117"/>
      <c r="K550" s="117"/>
    </row>
    <row r="551" spans="2:11">
      <c r="B551" s="116"/>
      <c r="C551" s="117"/>
      <c r="D551" s="117"/>
      <c r="E551" s="117"/>
      <c r="F551" s="117"/>
      <c r="G551" s="117"/>
      <c r="H551" s="117"/>
      <c r="I551" s="117"/>
      <c r="J551" s="117"/>
      <c r="K551" s="117"/>
    </row>
    <row r="552" spans="2:11">
      <c r="B552" s="116"/>
      <c r="C552" s="117"/>
      <c r="D552" s="117"/>
      <c r="E552" s="117"/>
      <c r="F552" s="117"/>
      <c r="G552" s="117"/>
      <c r="H552" s="117"/>
      <c r="I552" s="117"/>
      <c r="J552" s="117"/>
      <c r="K552" s="117"/>
    </row>
    <row r="553" spans="2:11">
      <c r="B553" s="116"/>
      <c r="C553" s="117"/>
      <c r="D553" s="117"/>
      <c r="E553" s="117"/>
      <c r="F553" s="117"/>
      <c r="G553" s="117"/>
      <c r="H553" s="117"/>
      <c r="I553" s="117"/>
      <c r="J553" s="117"/>
      <c r="K553" s="117"/>
    </row>
    <row r="554" spans="2:11">
      <c r="B554" s="116"/>
      <c r="C554" s="117"/>
      <c r="D554" s="117"/>
      <c r="E554" s="117"/>
      <c r="F554" s="117"/>
      <c r="G554" s="117"/>
      <c r="H554" s="117"/>
      <c r="I554" s="117"/>
      <c r="J554" s="117"/>
      <c r="K554" s="117"/>
    </row>
    <row r="555" spans="2:11">
      <c r="B555" s="116"/>
      <c r="C555" s="117"/>
      <c r="D555" s="117"/>
      <c r="E555" s="117"/>
      <c r="F555" s="117"/>
      <c r="G555" s="117"/>
      <c r="H555" s="117"/>
      <c r="I555" s="117"/>
      <c r="J555" s="117"/>
      <c r="K555" s="117"/>
    </row>
    <row r="556" spans="2:11">
      <c r="B556" s="116"/>
      <c r="C556" s="117"/>
      <c r="D556" s="117"/>
      <c r="E556" s="117"/>
      <c r="F556" s="117"/>
      <c r="G556" s="117"/>
      <c r="H556" s="117"/>
      <c r="I556" s="117"/>
      <c r="J556" s="117"/>
      <c r="K556" s="117"/>
    </row>
    <row r="557" spans="2:11">
      <c r="B557" s="116"/>
      <c r="C557" s="117"/>
      <c r="D557" s="117"/>
      <c r="E557" s="117"/>
      <c r="F557" s="117"/>
      <c r="G557" s="117"/>
      <c r="H557" s="117"/>
      <c r="I557" s="117"/>
      <c r="J557" s="117"/>
      <c r="K557" s="117"/>
    </row>
    <row r="558" spans="2:11">
      <c r="B558" s="116"/>
      <c r="C558" s="117"/>
      <c r="D558" s="117"/>
      <c r="E558" s="117"/>
      <c r="F558" s="117"/>
      <c r="G558" s="117"/>
      <c r="H558" s="117"/>
      <c r="I558" s="117"/>
      <c r="J558" s="117"/>
      <c r="K558" s="117"/>
    </row>
    <row r="559" spans="2:11">
      <c r="B559" s="116"/>
      <c r="C559" s="117"/>
      <c r="D559" s="117"/>
      <c r="E559" s="117"/>
      <c r="F559" s="117"/>
      <c r="G559" s="117"/>
      <c r="H559" s="117"/>
      <c r="I559" s="117"/>
      <c r="J559" s="117"/>
      <c r="K559" s="117"/>
    </row>
    <row r="560" spans="2:11">
      <c r="B560" s="116"/>
      <c r="C560" s="117"/>
      <c r="D560" s="117"/>
      <c r="E560" s="117"/>
      <c r="F560" s="117"/>
      <c r="G560" s="117"/>
      <c r="H560" s="117"/>
      <c r="I560" s="117"/>
      <c r="J560" s="117"/>
      <c r="K560" s="117"/>
    </row>
    <row r="561" spans="2:11">
      <c r="B561" s="116"/>
      <c r="C561" s="117"/>
      <c r="D561" s="117"/>
      <c r="E561" s="117"/>
      <c r="F561" s="117"/>
      <c r="G561" s="117"/>
      <c r="H561" s="117"/>
      <c r="I561" s="117"/>
      <c r="J561" s="117"/>
      <c r="K561" s="117"/>
    </row>
    <row r="562" spans="2:11">
      <c r="B562" s="116"/>
      <c r="C562" s="117"/>
      <c r="D562" s="117"/>
      <c r="E562" s="117"/>
      <c r="F562" s="117"/>
      <c r="G562" s="117"/>
      <c r="H562" s="117"/>
      <c r="I562" s="117"/>
      <c r="J562" s="117"/>
      <c r="K562" s="117"/>
    </row>
    <row r="563" spans="2:11">
      <c r="B563" s="116"/>
      <c r="C563" s="117"/>
      <c r="D563" s="117"/>
      <c r="E563" s="117"/>
      <c r="F563" s="117"/>
      <c r="G563" s="117"/>
      <c r="H563" s="117"/>
      <c r="I563" s="117"/>
      <c r="J563" s="117"/>
      <c r="K563" s="117"/>
    </row>
    <row r="564" spans="2:11">
      <c r="B564" s="116"/>
      <c r="C564" s="117"/>
      <c r="D564" s="117"/>
      <c r="E564" s="117"/>
      <c r="F564" s="117"/>
      <c r="G564" s="117"/>
      <c r="H564" s="117"/>
      <c r="I564" s="117"/>
      <c r="J564" s="117"/>
      <c r="K564" s="117"/>
    </row>
    <row r="565" spans="2:11">
      <c r="B565" s="116"/>
      <c r="C565" s="116"/>
      <c r="D565" s="116"/>
      <c r="E565" s="117"/>
      <c r="F565" s="117"/>
      <c r="G565" s="117"/>
      <c r="H565" s="117"/>
      <c r="I565" s="117"/>
      <c r="J565" s="117"/>
      <c r="K565" s="117"/>
    </row>
    <row r="566" spans="2:11">
      <c r="B566" s="116"/>
      <c r="C566" s="116"/>
      <c r="D566" s="116"/>
      <c r="E566" s="117"/>
      <c r="F566" s="117"/>
      <c r="G566" s="117"/>
      <c r="H566" s="117"/>
      <c r="I566" s="117"/>
      <c r="J566" s="117"/>
      <c r="K566" s="117"/>
    </row>
    <row r="567" spans="2:11">
      <c r="B567" s="116"/>
      <c r="C567" s="116"/>
      <c r="D567" s="116"/>
      <c r="E567" s="117"/>
      <c r="F567" s="117"/>
      <c r="G567" s="117"/>
      <c r="H567" s="117"/>
      <c r="I567" s="117"/>
      <c r="J567" s="117"/>
      <c r="K567" s="117"/>
    </row>
    <row r="568" spans="2:11">
      <c r="B568" s="116"/>
      <c r="C568" s="116"/>
      <c r="D568" s="116"/>
      <c r="E568" s="117"/>
      <c r="F568" s="117"/>
      <c r="G568" s="117"/>
      <c r="H568" s="117"/>
      <c r="I568" s="117"/>
      <c r="J568" s="117"/>
      <c r="K568" s="117"/>
    </row>
    <row r="569" spans="2:11">
      <c r="B569" s="116"/>
      <c r="C569" s="116"/>
      <c r="D569" s="116"/>
      <c r="E569" s="117"/>
      <c r="F569" s="117"/>
      <c r="G569" s="117"/>
      <c r="H569" s="117"/>
      <c r="I569" s="117"/>
      <c r="J569" s="117"/>
      <c r="K569" s="117"/>
    </row>
    <row r="570" spans="2:11">
      <c r="B570" s="116"/>
      <c r="C570" s="116"/>
      <c r="D570" s="116"/>
      <c r="E570" s="117"/>
      <c r="F570" s="117"/>
      <c r="G570" s="117"/>
      <c r="H570" s="117"/>
      <c r="I570" s="117"/>
      <c r="J570" s="117"/>
      <c r="K570" s="117"/>
    </row>
    <row r="571" spans="2:11">
      <c r="B571" s="116"/>
      <c r="C571" s="116"/>
      <c r="D571" s="116"/>
      <c r="E571" s="117"/>
      <c r="F571" s="117"/>
      <c r="G571" s="117"/>
      <c r="H571" s="117"/>
      <c r="I571" s="117"/>
      <c r="J571" s="117"/>
      <c r="K571" s="117"/>
    </row>
    <row r="572" spans="2:11">
      <c r="B572" s="116"/>
      <c r="C572" s="116"/>
      <c r="D572" s="116"/>
      <c r="E572" s="117"/>
      <c r="F572" s="117"/>
      <c r="G572" s="117"/>
      <c r="H572" s="117"/>
      <c r="I572" s="117"/>
      <c r="J572" s="117"/>
      <c r="K572" s="117"/>
    </row>
    <row r="573" spans="2:11">
      <c r="B573" s="116"/>
      <c r="C573" s="116"/>
      <c r="D573" s="116"/>
      <c r="E573" s="117"/>
      <c r="F573" s="117"/>
      <c r="G573" s="117"/>
      <c r="H573" s="117"/>
      <c r="I573" s="117"/>
      <c r="J573" s="117"/>
      <c r="K573" s="117"/>
    </row>
    <row r="574" spans="2:11">
      <c r="B574" s="116"/>
      <c r="C574" s="116"/>
      <c r="D574" s="116"/>
      <c r="E574" s="117"/>
      <c r="F574" s="117"/>
      <c r="G574" s="117"/>
      <c r="H574" s="117"/>
      <c r="I574" s="117"/>
      <c r="J574" s="117"/>
      <c r="K574" s="117"/>
    </row>
    <row r="575" spans="2:11">
      <c r="B575" s="116"/>
      <c r="C575" s="116"/>
      <c r="D575" s="116"/>
      <c r="E575" s="117"/>
      <c r="F575" s="117"/>
      <c r="G575" s="117"/>
      <c r="H575" s="117"/>
      <c r="I575" s="117"/>
      <c r="J575" s="117"/>
      <c r="K575" s="117"/>
    </row>
    <row r="576" spans="2:11">
      <c r="B576" s="116"/>
      <c r="C576" s="116"/>
      <c r="D576" s="116"/>
      <c r="E576" s="117"/>
      <c r="F576" s="117"/>
      <c r="G576" s="117"/>
      <c r="H576" s="117"/>
      <c r="I576" s="117"/>
      <c r="J576" s="117"/>
      <c r="K576" s="117"/>
    </row>
    <row r="577" spans="2:11">
      <c r="B577" s="116"/>
      <c r="C577" s="116"/>
      <c r="D577" s="116"/>
      <c r="E577" s="117"/>
      <c r="F577" s="117"/>
      <c r="G577" s="117"/>
      <c r="H577" s="117"/>
      <c r="I577" s="117"/>
      <c r="J577" s="117"/>
      <c r="K577" s="117"/>
    </row>
    <row r="578" spans="2:11">
      <c r="B578" s="116"/>
      <c r="C578" s="116"/>
      <c r="D578" s="116"/>
      <c r="E578" s="117"/>
      <c r="F578" s="117"/>
      <c r="G578" s="117"/>
      <c r="H578" s="117"/>
      <c r="I578" s="117"/>
      <c r="J578" s="117"/>
      <c r="K578" s="117"/>
    </row>
    <row r="579" spans="2:11">
      <c r="B579" s="116"/>
      <c r="C579" s="116"/>
      <c r="D579" s="116"/>
      <c r="E579" s="117"/>
      <c r="F579" s="117"/>
      <c r="G579" s="117"/>
      <c r="H579" s="117"/>
      <c r="I579" s="117"/>
      <c r="J579" s="117"/>
      <c r="K579" s="117"/>
    </row>
    <row r="580" spans="2:11">
      <c r="B580" s="116"/>
      <c r="C580" s="116"/>
      <c r="D580" s="116"/>
      <c r="E580" s="117"/>
      <c r="F580" s="117"/>
      <c r="G580" s="117"/>
      <c r="H580" s="117"/>
      <c r="I580" s="117"/>
      <c r="J580" s="117"/>
      <c r="K580" s="117"/>
    </row>
    <row r="581" spans="2:11">
      <c r="B581" s="116"/>
      <c r="C581" s="116"/>
      <c r="D581" s="116"/>
      <c r="E581" s="117"/>
      <c r="F581" s="117"/>
      <c r="G581" s="117"/>
      <c r="H581" s="117"/>
      <c r="I581" s="117"/>
      <c r="J581" s="117"/>
      <c r="K581" s="117"/>
    </row>
    <row r="582" spans="2:11">
      <c r="B582" s="116"/>
      <c r="C582" s="116"/>
      <c r="D582" s="116"/>
      <c r="E582" s="117"/>
      <c r="F582" s="117"/>
      <c r="G582" s="117"/>
      <c r="H582" s="117"/>
      <c r="I582" s="117"/>
      <c r="J582" s="117"/>
      <c r="K582" s="117"/>
    </row>
    <row r="583" spans="2:11">
      <c r="B583" s="116"/>
      <c r="C583" s="116"/>
      <c r="D583" s="116"/>
      <c r="E583" s="117"/>
      <c r="F583" s="117"/>
      <c r="G583" s="117"/>
      <c r="H583" s="117"/>
      <c r="I583" s="117"/>
      <c r="J583" s="117"/>
      <c r="K583" s="117"/>
    </row>
    <row r="584" spans="2:11">
      <c r="B584" s="116"/>
      <c r="C584" s="116"/>
      <c r="D584" s="116"/>
      <c r="E584" s="117"/>
      <c r="F584" s="117"/>
      <c r="G584" s="117"/>
      <c r="H584" s="117"/>
      <c r="I584" s="117"/>
      <c r="J584" s="117"/>
      <c r="K584" s="117"/>
    </row>
    <row r="585" spans="2:11">
      <c r="B585" s="116"/>
      <c r="C585" s="116"/>
      <c r="D585" s="116"/>
      <c r="E585" s="117"/>
      <c r="F585" s="117"/>
      <c r="G585" s="117"/>
      <c r="H585" s="117"/>
      <c r="I585" s="117"/>
      <c r="J585" s="117"/>
      <c r="K585" s="117"/>
    </row>
    <row r="586" spans="2:11">
      <c r="B586" s="116"/>
      <c r="C586" s="116"/>
      <c r="D586" s="116"/>
      <c r="E586" s="117"/>
      <c r="F586" s="117"/>
      <c r="G586" s="117"/>
      <c r="H586" s="117"/>
      <c r="I586" s="117"/>
      <c r="J586" s="117"/>
      <c r="K586" s="117"/>
    </row>
    <row r="587" spans="2:11">
      <c r="B587" s="116"/>
      <c r="C587" s="116"/>
      <c r="D587" s="116"/>
      <c r="E587" s="117"/>
      <c r="F587" s="117"/>
      <c r="G587" s="117"/>
      <c r="H587" s="117"/>
      <c r="I587" s="117"/>
      <c r="J587" s="117"/>
      <c r="K587" s="117"/>
    </row>
    <row r="588" spans="2:11">
      <c r="B588" s="116"/>
      <c r="C588" s="116"/>
      <c r="D588" s="116"/>
      <c r="E588" s="117"/>
      <c r="F588" s="117"/>
      <c r="G588" s="117"/>
      <c r="H588" s="117"/>
      <c r="I588" s="117"/>
      <c r="J588" s="117"/>
      <c r="K588" s="117"/>
    </row>
    <row r="589" spans="2:11">
      <c r="B589" s="116"/>
      <c r="C589" s="116"/>
      <c r="D589" s="116"/>
      <c r="E589" s="117"/>
      <c r="F589" s="117"/>
      <c r="G589" s="117"/>
      <c r="H589" s="117"/>
      <c r="I589" s="117"/>
      <c r="J589" s="117"/>
      <c r="K589" s="117"/>
    </row>
    <row r="590" spans="2:11">
      <c r="B590" s="116"/>
      <c r="C590" s="116"/>
      <c r="D590" s="116"/>
      <c r="E590" s="117"/>
      <c r="F590" s="117"/>
      <c r="G590" s="117"/>
      <c r="H590" s="117"/>
      <c r="I590" s="117"/>
      <c r="J590" s="117"/>
      <c r="K590" s="117"/>
    </row>
    <row r="591" spans="2:11">
      <c r="B591" s="116"/>
      <c r="C591" s="116"/>
      <c r="D591" s="116"/>
      <c r="E591" s="117"/>
      <c r="F591" s="117"/>
      <c r="G591" s="117"/>
      <c r="H591" s="117"/>
      <c r="I591" s="117"/>
      <c r="J591" s="117"/>
      <c r="K591" s="117"/>
    </row>
    <row r="592" spans="2:11">
      <c r="B592" s="116"/>
      <c r="C592" s="116"/>
      <c r="D592" s="116"/>
      <c r="E592" s="117"/>
      <c r="F592" s="117"/>
      <c r="G592" s="117"/>
      <c r="H592" s="117"/>
      <c r="I592" s="117"/>
      <c r="J592" s="117"/>
      <c r="K592" s="117"/>
    </row>
    <row r="593" spans="2:11">
      <c r="B593" s="116"/>
      <c r="C593" s="116"/>
      <c r="D593" s="116"/>
      <c r="E593" s="117"/>
      <c r="F593" s="117"/>
      <c r="G593" s="117"/>
      <c r="H593" s="117"/>
      <c r="I593" s="117"/>
      <c r="J593" s="117"/>
      <c r="K593" s="117"/>
    </row>
    <row r="594" spans="2:11">
      <c r="B594" s="116"/>
      <c r="C594" s="116"/>
      <c r="D594" s="116"/>
      <c r="E594" s="117"/>
      <c r="F594" s="117"/>
      <c r="G594" s="117"/>
      <c r="H594" s="117"/>
      <c r="I594" s="117"/>
      <c r="J594" s="117"/>
      <c r="K594" s="117"/>
    </row>
    <row r="595" spans="2:11">
      <c r="B595" s="116"/>
      <c r="C595" s="116"/>
      <c r="D595" s="116"/>
      <c r="E595" s="117"/>
      <c r="F595" s="117"/>
      <c r="G595" s="117"/>
      <c r="H595" s="117"/>
      <c r="I595" s="117"/>
      <c r="J595" s="117"/>
      <c r="K595" s="117"/>
    </row>
    <row r="596" spans="2:11">
      <c r="B596" s="116"/>
      <c r="C596" s="116"/>
      <c r="D596" s="116"/>
      <c r="E596" s="117"/>
      <c r="F596" s="117"/>
      <c r="G596" s="117"/>
      <c r="H596" s="117"/>
      <c r="I596" s="117"/>
      <c r="J596" s="117"/>
      <c r="K596" s="117"/>
    </row>
    <row r="597" spans="2:11">
      <c r="B597" s="116"/>
      <c r="C597" s="116"/>
      <c r="D597" s="116"/>
      <c r="E597" s="117"/>
      <c r="F597" s="117"/>
      <c r="G597" s="117"/>
      <c r="H597" s="117"/>
      <c r="I597" s="117"/>
      <c r="J597" s="117"/>
      <c r="K597" s="117"/>
    </row>
    <row r="598" spans="2:11">
      <c r="B598" s="116"/>
      <c r="C598" s="116"/>
      <c r="D598" s="116"/>
      <c r="E598" s="117"/>
      <c r="F598" s="117"/>
      <c r="G598" s="117"/>
      <c r="H598" s="117"/>
      <c r="I598" s="117"/>
      <c r="J598" s="117"/>
      <c r="K598" s="117"/>
    </row>
    <row r="599" spans="2:11">
      <c r="B599" s="116"/>
      <c r="C599" s="116"/>
      <c r="D599" s="116"/>
      <c r="E599" s="117"/>
      <c r="F599" s="117"/>
      <c r="G599" s="117"/>
      <c r="H599" s="117"/>
      <c r="I599" s="117"/>
      <c r="J599" s="117"/>
      <c r="K599" s="117"/>
    </row>
    <row r="600" spans="2:11">
      <c r="B600" s="116"/>
      <c r="C600" s="116"/>
      <c r="D600" s="116"/>
      <c r="E600" s="117"/>
      <c r="F600" s="117"/>
      <c r="G600" s="117"/>
      <c r="H600" s="117"/>
      <c r="I600" s="117"/>
      <c r="J600" s="117"/>
      <c r="K600" s="117"/>
    </row>
    <row r="601" spans="2:11">
      <c r="B601" s="116"/>
      <c r="C601" s="116"/>
      <c r="D601" s="116"/>
      <c r="E601" s="117"/>
      <c r="F601" s="117"/>
      <c r="G601" s="117"/>
      <c r="H601" s="117"/>
      <c r="I601" s="117"/>
      <c r="J601" s="117"/>
      <c r="K601" s="117"/>
    </row>
    <row r="602" spans="2:11">
      <c r="B602" s="116"/>
      <c r="C602" s="116"/>
      <c r="D602" s="116"/>
      <c r="E602" s="117"/>
      <c r="F602" s="117"/>
      <c r="G602" s="117"/>
      <c r="H602" s="117"/>
      <c r="I602" s="117"/>
      <c r="J602" s="117"/>
      <c r="K602" s="117"/>
    </row>
    <row r="603" spans="2:11">
      <c r="B603" s="116"/>
      <c r="C603" s="116"/>
      <c r="D603" s="116"/>
      <c r="E603" s="117"/>
      <c r="F603" s="117"/>
      <c r="G603" s="117"/>
      <c r="H603" s="117"/>
      <c r="I603" s="117"/>
      <c r="J603" s="117"/>
      <c r="K603" s="117"/>
    </row>
    <row r="604" spans="2:11">
      <c r="B604" s="116"/>
      <c r="C604" s="116"/>
      <c r="D604" s="116"/>
      <c r="E604" s="117"/>
      <c r="F604" s="117"/>
      <c r="G604" s="117"/>
      <c r="H604" s="117"/>
      <c r="I604" s="117"/>
      <c r="J604" s="117"/>
      <c r="K604" s="117"/>
    </row>
    <row r="605" spans="2:11">
      <c r="B605" s="116"/>
      <c r="C605" s="116"/>
      <c r="D605" s="116"/>
      <c r="E605" s="117"/>
      <c r="F605" s="117"/>
      <c r="G605" s="117"/>
      <c r="H605" s="117"/>
      <c r="I605" s="117"/>
      <c r="J605" s="117"/>
      <c r="K605" s="117"/>
    </row>
    <row r="606" spans="2:11">
      <c r="B606" s="116"/>
      <c r="C606" s="116"/>
      <c r="D606" s="116"/>
      <c r="E606" s="117"/>
      <c r="F606" s="117"/>
      <c r="G606" s="117"/>
      <c r="H606" s="117"/>
      <c r="I606" s="117"/>
      <c r="J606" s="117"/>
      <c r="K606" s="117"/>
    </row>
    <row r="607" spans="2:11">
      <c r="B607" s="116"/>
      <c r="C607" s="116"/>
      <c r="D607" s="116"/>
      <c r="E607" s="117"/>
      <c r="F607" s="117"/>
      <c r="G607" s="117"/>
      <c r="H607" s="117"/>
      <c r="I607" s="117"/>
      <c r="J607" s="117"/>
      <c r="K607" s="117"/>
    </row>
    <row r="608" spans="2:11">
      <c r="B608" s="116"/>
      <c r="C608" s="116"/>
      <c r="D608" s="116"/>
      <c r="E608" s="117"/>
      <c r="F608" s="117"/>
      <c r="G608" s="117"/>
      <c r="H608" s="117"/>
      <c r="I608" s="117"/>
      <c r="J608" s="117"/>
      <c r="K608" s="117"/>
    </row>
    <row r="609" spans="2:11">
      <c r="B609" s="116"/>
      <c r="C609" s="116"/>
      <c r="D609" s="116"/>
      <c r="E609" s="117"/>
      <c r="F609" s="117"/>
      <c r="G609" s="117"/>
      <c r="H609" s="117"/>
      <c r="I609" s="117"/>
      <c r="J609" s="117"/>
      <c r="K609" s="117"/>
    </row>
    <row r="610" spans="2:11">
      <c r="B610" s="116"/>
      <c r="C610" s="116"/>
      <c r="D610" s="116"/>
      <c r="E610" s="117"/>
      <c r="F610" s="117"/>
      <c r="G610" s="117"/>
      <c r="H610" s="117"/>
      <c r="I610" s="117"/>
      <c r="J610" s="117"/>
      <c r="K610" s="117"/>
    </row>
    <row r="611" spans="2:11">
      <c r="B611" s="116"/>
      <c r="C611" s="116"/>
      <c r="D611" s="116"/>
      <c r="E611" s="117"/>
      <c r="F611" s="117"/>
      <c r="G611" s="117"/>
      <c r="H611" s="117"/>
      <c r="I611" s="117"/>
      <c r="J611" s="117"/>
      <c r="K611" s="117"/>
    </row>
    <row r="612" spans="2:11">
      <c r="B612" s="116"/>
      <c r="C612" s="116"/>
      <c r="D612" s="116"/>
      <c r="E612" s="117"/>
      <c r="F612" s="117"/>
      <c r="G612" s="117"/>
      <c r="H612" s="117"/>
      <c r="I612" s="117"/>
      <c r="J612" s="117"/>
      <c r="K612" s="117"/>
    </row>
    <row r="613" spans="2:11">
      <c r="B613" s="116"/>
      <c r="C613" s="116"/>
      <c r="D613" s="116"/>
      <c r="E613" s="117"/>
      <c r="F613" s="117"/>
      <c r="G613" s="117"/>
      <c r="H613" s="117"/>
      <c r="I613" s="117"/>
      <c r="J613" s="117"/>
      <c r="K613" s="117"/>
    </row>
    <row r="614" spans="2:11">
      <c r="B614" s="116"/>
      <c r="C614" s="116"/>
      <c r="D614" s="116"/>
      <c r="E614" s="117"/>
      <c r="F614" s="117"/>
      <c r="G614" s="117"/>
      <c r="H614" s="117"/>
      <c r="I614" s="117"/>
      <c r="J614" s="117"/>
      <c r="K614" s="117"/>
    </row>
    <row r="615" spans="2:11">
      <c r="B615" s="116"/>
      <c r="C615" s="116"/>
      <c r="D615" s="116"/>
      <c r="E615" s="117"/>
      <c r="F615" s="117"/>
      <c r="G615" s="117"/>
      <c r="H615" s="117"/>
      <c r="I615" s="117"/>
      <c r="J615" s="117"/>
      <c r="K615" s="117"/>
    </row>
    <row r="616" spans="2:11">
      <c r="B616" s="116"/>
      <c r="C616" s="116"/>
      <c r="D616" s="116"/>
      <c r="E616" s="117"/>
      <c r="F616" s="117"/>
      <c r="G616" s="117"/>
      <c r="H616" s="117"/>
      <c r="I616" s="117"/>
      <c r="J616" s="117"/>
      <c r="K616" s="117"/>
    </row>
    <row r="617" spans="2:11">
      <c r="B617" s="116"/>
      <c r="C617" s="116"/>
      <c r="D617" s="116"/>
      <c r="E617" s="117"/>
      <c r="F617" s="117"/>
      <c r="G617" s="117"/>
      <c r="H617" s="117"/>
      <c r="I617" s="117"/>
      <c r="J617" s="117"/>
      <c r="K617" s="117"/>
    </row>
    <row r="618" spans="2:11">
      <c r="B618" s="116"/>
      <c r="C618" s="116"/>
      <c r="D618" s="116"/>
      <c r="E618" s="117"/>
      <c r="F618" s="117"/>
      <c r="G618" s="117"/>
      <c r="H618" s="117"/>
      <c r="I618" s="117"/>
      <c r="J618" s="117"/>
      <c r="K618" s="117"/>
    </row>
    <row r="619" spans="2:11">
      <c r="B619" s="116"/>
      <c r="C619" s="116"/>
      <c r="D619" s="116"/>
      <c r="E619" s="117"/>
      <c r="F619" s="117"/>
      <c r="G619" s="117"/>
      <c r="H619" s="117"/>
      <c r="I619" s="117"/>
      <c r="J619" s="117"/>
      <c r="K619" s="117"/>
    </row>
    <row r="620" spans="2:11">
      <c r="B620" s="116"/>
      <c r="C620" s="116"/>
      <c r="D620" s="116"/>
      <c r="E620" s="117"/>
      <c r="F620" s="117"/>
      <c r="G620" s="117"/>
      <c r="H620" s="117"/>
      <c r="I620" s="117"/>
      <c r="J620" s="117"/>
      <c r="K620" s="117"/>
    </row>
    <row r="621" spans="2:11">
      <c r="B621" s="116"/>
      <c r="C621" s="116"/>
      <c r="D621" s="116"/>
      <c r="E621" s="117"/>
      <c r="F621" s="117"/>
      <c r="G621" s="117"/>
      <c r="H621" s="117"/>
      <c r="I621" s="117"/>
      <c r="J621" s="117"/>
      <c r="K621" s="117"/>
    </row>
    <row r="622" spans="2:11">
      <c r="B622" s="116"/>
      <c r="C622" s="116"/>
      <c r="D622" s="116"/>
      <c r="E622" s="117"/>
      <c r="F622" s="117"/>
      <c r="G622" s="117"/>
      <c r="H622" s="117"/>
      <c r="I622" s="117"/>
      <c r="J622" s="117"/>
      <c r="K622" s="117"/>
    </row>
    <row r="623" spans="2:11">
      <c r="B623" s="116"/>
      <c r="C623" s="116"/>
      <c r="D623" s="116"/>
      <c r="E623" s="117"/>
      <c r="F623" s="117"/>
      <c r="G623" s="117"/>
      <c r="H623" s="117"/>
      <c r="I623" s="117"/>
      <c r="J623" s="117"/>
      <c r="K623" s="117"/>
    </row>
    <row r="624" spans="2:11">
      <c r="B624" s="116"/>
      <c r="C624" s="116"/>
      <c r="D624" s="116"/>
      <c r="E624" s="117"/>
      <c r="F624" s="117"/>
      <c r="G624" s="117"/>
      <c r="H624" s="117"/>
      <c r="I624" s="117"/>
      <c r="J624" s="117"/>
      <c r="K624" s="117"/>
    </row>
    <row r="625" spans="2:11">
      <c r="B625" s="116"/>
      <c r="C625" s="116"/>
      <c r="D625" s="116"/>
      <c r="E625" s="117"/>
      <c r="F625" s="117"/>
      <c r="G625" s="117"/>
      <c r="H625" s="117"/>
      <c r="I625" s="117"/>
      <c r="J625" s="117"/>
      <c r="K625" s="117"/>
    </row>
    <row r="626" spans="2:11">
      <c r="B626" s="116"/>
      <c r="C626" s="116"/>
      <c r="D626" s="116"/>
      <c r="E626" s="117"/>
      <c r="F626" s="117"/>
      <c r="G626" s="117"/>
      <c r="H626" s="117"/>
      <c r="I626" s="117"/>
      <c r="J626" s="117"/>
      <c r="K626" s="117"/>
    </row>
    <row r="627" spans="2:11">
      <c r="B627" s="116"/>
      <c r="C627" s="116"/>
      <c r="D627" s="116"/>
      <c r="E627" s="117"/>
      <c r="F627" s="117"/>
      <c r="G627" s="117"/>
      <c r="H627" s="117"/>
      <c r="I627" s="117"/>
      <c r="J627" s="117"/>
      <c r="K627" s="117"/>
    </row>
    <row r="628" spans="2:11">
      <c r="B628" s="116"/>
      <c r="C628" s="116"/>
      <c r="D628" s="116"/>
      <c r="E628" s="117"/>
      <c r="F628" s="117"/>
      <c r="G628" s="117"/>
      <c r="H628" s="117"/>
      <c r="I628" s="117"/>
      <c r="J628" s="117"/>
      <c r="K628" s="117"/>
    </row>
    <row r="629" spans="2:11">
      <c r="B629" s="116"/>
      <c r="C629" s="116"/>
      <c r="D629" s="116"/>
      <c r="E629" s="117"/>
      <c r="F629" s="117"/>
      <c r="G629" s="117"/>
      <c r="H629" s="117"/>
      <c r="I629" s="117"/>
      <c r="J629" s="117"/>
      <c r="K629" s="117"/>
    </row>
    <row r="630" spans="2:11">
      <c r="B630" s="116"/>
      <c r="C630" s="116"/>
      <c r="D630" s="116"/>
      <c r="E630" s="117"/>
      <c r="F630" s="117"/>
      <c r="G630" s="117"/>
      <c r="H630" s="117"/>
      <c r="I630" s="117"/>
      <c r="J630" s="117"/>
      <c r="K630" s="117"/>
    </row>
    <row r="631" spans="2:11">
      <c r="B631" s="116"/>
      <c r="C631" s="116"/>
      <c r="D631" s="116"/>
      <c r="E631" s="117"/>
      <c r="F631" s="117"/>
      <c r="G631" s="117"/>
      <c r="H631" s="117"/>
      <c r="I631" s="117"/>
      <c r="J631" s="117"/>
      <c r="K631" s="117"/>
    </row>
    <row r="632" spans="2:11">
      <c r="B632" s="116"/>
      <c r="C632" s="116"/>
      <c r="D632" s="116"/>
      <c r="E632" s="117"/>
      <c r="F632" s="117"/>
      <c r="G632" s="117"/>
      <c r="H632" s="117"/>
      <c r="I632" s="117"/>
      <c r="J632" s="117"/>
      <c r="K632" s="117"/>
    </row>
    <row r="633" spans="2:11">
      <c r="B633" s="116"/>
      <c r="C633" s="116"/>
      <c r="D633" s="116"/>
      <c r="E633" s="117"/>
      <c r="F633" s="117"/>
      <c r="G633" s="117"/>
      <c r="H633" s="117"/>
      <c r="I633" s="117"/>
      <c r="J633" s="117"/>
      <c r="K633" s="117"/>
    </row>
    <row r="634" spans="2:11">
      <c r="B634" s="116"/>
      <c r="C634" s="116"/>
      <c r="D634" s="116"/>
      <c r="E634" s="117"/>
      <c r="F634" s="117"/>
      <c r="G634" s="117"/>
      <c r="H634" s="117"/>
      <c r="I634" s="117"/>
      <c r="J634" s="117"/>
      <c r="K634" s="117"/>
    </row>
    <row r="635" spans="2:11">
      <c r="B635" s="116"/>
      <c r="C635" s="116"/>
      <c r="D635" s="116"/>
      <c r="E635" s="117"/>
      <c r="F635" s="117"/>
      <c r="G635" s="117"/>
      <c r="H635" s="117"/>
      <c r="I635" s="117"/>
      <c r="J635" s="117"/>
      <c r="K635" s="117"/>
    </row>
    <row r="636" spans="2:11">
      <c r="B636" s="116"/>
      <c r="C636" s="116"/>
      <c r="D636" s="116"/>
      <c r="E636" s="117"/>
      <c r="F636" s="117"/>
      <c r="G636" s="117"/>
      <c r="H636" s="117"/>
      <c r="I636" s="117"/>
      <c r="J636" s="117"/>
      <c r="K636" s="117"/>
    </row>
    <row r="637" spans="2:11">
      <c r="B637" s="116"/>
      <c r="C637" s="116"/>
      <c r="D637" s="116"/>
      <c r="E637" s="117"/>
      <c r="F637" s="117"/>
      <c r="G637" s="117"/>
      <c r="H637" s="117"/>
      <c r="I637" s="117"/>
      <c r="J637" s="117"/>
      <c r="K637" s="117"/>
    </row>
    <row r="638" spans="2:11">
      <c r="B638" s="116"/>
      <c r="C638" s="116"/>
      <c r="D638" s="116"/>
      <c r="E638" s="117"/>
      <c r="F638" s="117"/>
      <c r="G638" s="117"/>
      <c r="H638" s="117"/>
      <c r="I638" s="117"/>
      <c r="J638" s="117"/>
      <c r="K638" s="117"/>
    </row>
    <row r="639" spans="2:11">
      <c r="B639" s="116"/>
      <c r="C639" s="116"/>
      <c r="D639" s="116"/>
      <c r="E639" s="117"/>
      <c r="F639" s="117"/>
      <c r="G639" s="117"/>
      <c r="H639" s="117"/>
      <c r="I639" s="117"/>
      <c r="J639" s="117"/>
      <c r="K639" s="117"/>
    </row>
    <row r="640" spans="2:11">
      <c r="B640" s="116"/>
      <c r="C640" s="116"/>
      <c r="D640" s="116"/>
      <c r="E640" s="117"/>
      <c r="F640" s="117"/>
      <c r="G640" s="117"/>
      <c r="H640" s="117"/>
      <c r="I640" s="117"/>
      <c r="J640" s="117"/>
      <c r="K640" s="117"/>
    </row>
    <row r="641" spans="2:11">
      <c r="B641" s="116"/>
      <c r="C641" s="116"/>
      <c r="D641" s="116"/>
      <c r="E641" s="117"/>
      <c r="F641" s="117"/>
      <c r="G641" s="117"/>
      <c r="H641" s="117"/>
      <c r="I641" s="117"/>
      <c r="J641" s="117"/>
      <c r="K641" s="117"/>
    </row>
    <row r="642" spans="2:11">
      <c r="B642" s="116"/>
      <c r="C642" s="116"/>
      <c r="D642" s="116"/>
      <c r="E642" s="117"/>
      <c r="F642" s="117"/>
      <c r="G642" s="117"/>
      <c r="H642" s="117"/>
      <c r="I642" s="117"/>
      <c r="J642" s="117"/>
      <c r="K642" s="117"/>
    </row>
    <row r="643" spans="2:11">
      <c r="B643" s="116"/>
      <c r="C643" s="116"/>
      <c r="D643" s="116"/>
      <c r="E643" s="117"/>
      <c r="F643" s="117"/>
      <c r="G643" s="117"/>
      <c r="H643" s="117"/>
      <c r="I643" s="117"/>
      <c r="J643" s="117"/>
      <c r="K643" s="117"/>
    </row>
    <row r="644" spans="2:11">
      <c r="B644" s="116"/>
      <c r="C644" s="116"/>
      <c r="D644" s="116"/>
      <c r="E644" s="117"/>
      <c r="F644" s="117"/>
      <c r="G644" s="117"/>
      <c r="H644" s="117"/>
      <c r="I644" s="117"/>
      <c r="J644" s="117"/>
      <c r="K644" s="117"/>
    </row>
    <row r="645" spans="2:11">
      <c r="B645" s="116"/>
      <c r="C645" s="116"/>
      <c r="D645" s="116"/>
      <c r="E645" s="117"/>
      <c r="F645" s="117"/>
      <c r="G645" s="117"/>
      <c r="H645" s="117"/>
      <c r="I645" s="117"/>
      <c r="J645" s="117"/>
      <c r="K645" s="117"/>
    </row>
    <row r="646" spans="2:11">
      <c r="B646" s="116"/>
      <c r="C646" s="116"/>
      <c r="D646" s="116"/>
      <c r="E646" s="117"/>
      <c r="F646" s="117"/>
      <c r="G646" s="117"/>
      <c r="H646" s="117"/>
      <c r="I646" s="117"/>
      <c r="J646" s="117"/>
      <c r="K646" s="117"/>
    </row>
    <row r="647" spans="2:11">
      <c r="B647" s="116"/>
      <c r="C647" s="116"/>
      <c r="D647" s="116"/>
      <c r="E647" s="117"/>
      <c r="F647" s="117"/>
      <c r="G647" s="117"/>
      <c r="H647" s="117"/>
      <c r="I647" s="117"/>
      <c r="J647" s="117"/>
      <c r="K647" s="117"/>
    </row>
    <row r="648" spans="2:11">
      <c r="B648" s="116"/>
      <c r="C648" s="116"/>
      <c r="D648" s="116"/>
      <c r="E648" s="117"/>
      <c r="F648" s="117"/>
      <c r="G648" s="117"/>
      <c r="H648" s="117"/>
      <c r="I648" s="117"/>
      <c r="J648" s="117"/>
      <c r="K648" s="117"/>
    </row>
    <row r="649" spans="2:11">
      <c r="B649" s="116"/>
      <c r="C649" s="116"/>
      <c r="D649" s="116"/>
      <c r="E649" s="117"/>
      <c r="F649" s="117"/>
      <c r="G649" s="117"/>
      <c r="H649" s="117"/>
      <c r="I649" s="117"/>
      <c r="J649" s="117"/>
      <c r="K649" s="117"/>
    </row>
    <row r="650" spans="2:11">
      <c r="B650" s="116"/>
      <c r="C650" s="116"/>
      <c r="D650" s="116"/>
      <c r="E650" s="117"/>
      <c r="F650" s="117"/>
      <c r="G650" s="117"/>
      <c r="H650" s="117"/>
      <c r="I650" s="117"/>
      <c r="J650" s="117"/>
      <c r="K650" s="117"/>
    </row>
    <row r="651" spans="2:11">
      <c r="B651" s="116"/>
      <c r="C651" s="116"/>
      <c r="D651" s="116"/>
      <c r="E651" s="117"/>
      <c r="F651" s="117"/>
      <c r="G651" s="117"/>
      <c r="H651" s="117"/>
      <c r="I651" s="117"/>
      <c r="J651" s="117"/>
      <c r="K651" s="117"/>
    </row>
    <row r="652" spans="2:11">
      <c r="B652" s="116"/>
      <c r="C652" s="116"/>
      <c r="D652" s="116"/>
      <c r="E652" s="117"/>
      <c r="F652" s="117"/>
      <c r="G652" s="117"/>
      <c r="H652" s="117"/>
      <c r="I652" s="117"/>
      <c r="J652" s="117"/>
      <c r="K652" s="117"/>
    </row>
    <row r="653" spans="2:11">
      <c r="B653" s="116"/>
      <c r="C653" s="116"/>
      <c r="D653" s="116"/>
      <c r="E653" s="117"/>
      <c r="F653" s="117"/>
      <c r="G653" s="117"/>
      <c r="H653" s="117"/>
      <c r="I653" s="117"/>
      <c r="J653" s="117"/>
      <c r="K653" s="117"/>
    </row>
    <row r="654" spans="2:11">
      <c r="B654" s="116"/>
      <c r="C654" s="116"/>
      <c r="D654" s="116"/>
      <c r="E654" s="117"/>
      <c r="F654" s="117"/>
      <c r="G654" s="117"/>
      <c r="H654" s="117"/>
      <c r="I654" s="117"/>
      <c r="J654" s="117"/>
      <c r="K654" s="117"/>
    </row>
    <row r="655" spans="2:11">
      <c r="B655" s="116"/>
      <c r="C655" s="116"/>
      <c r="D655" s="116"/>
      <c r="E655" s="117"/>
      <c r="F655" s="117"/>
      <c r="G655" s="117"/>
      <c r="H655" s="117"/>
      <c r="I655" s="117"/>
      <c r="J655" s="117"/>
      <c r="K655" s="117"/>
    </row>
    <row r="656" spans="2:11">
      <c r="B656" s="116"/>
      <c r="C656" s="116"/>
      <c r="D656" s="116"/>
      <c r="E656" s="117"/>
      <c r="F656" s="117"/>
      <c r="G656" s="117"/>
      <c r="H656" s="117"/>
      <c r="I656" s="117"/>
      <c r="J656" s="117"/>
      <c r="K656" s="117"/>
    </row>
    <row r="657" spans="2:11">
      <c r="B657" s="116"/>
      <c r="C657" s="116"/>
      <c r="D657" s="116"/>
      <c r="E657" s="117"/>
      <c r="F657" s="117"/>
      <c r="G657" s="117"/>
      <c r="H657" s="117"/>
      <c r="I657" s="117"/>
      <c r="J657" s="117"/>
      <c r="K657" s="117"/>
    </row>
    <row r="658" spans="2:11">
      <c r="B658" s="116"/>
      <c r="C658" s="116"/>
      <c r="D658" s="116"/>
      <c r="E658" s="117"/>
      <c r="F658" s="117"/>
      <c r="G658" s="117"/>
      <c r="H658" s="117"/>
      <c r="I658" s="117"/>
      <c r="J658" s="117"/>
      <c r="K658" s="117"/>
    </row>
    <row r="659" spans="2:11">
      <c r="B659" s="116"/>
      <c r="C659" s="116"/>
      <c r="D659" s="116"/>
      <c r="E659" s="117"/>
      <c r="F659" s="117"/>
      <c r="G659" s="117"/>
      <c r="H659" s="117"/>
      <c r="I659" s="117"/>
      <c r="J659" s="117"/>
      <c r="K659" s="117"/>
    </row>
    <row r="660" spans="2:11">
      <c r="B660" s="116"/>
      <c r="C660" s="116"/>
      <c r="D660" s="116"/>
      <c r="E660" s="117"/>
      <c r="F660" s="117"/>
      <c r="G660" s="117"/>
      <c r="H660" s="117"/>
      <c r="I660" s="117"/>
      <c r="J660" s="117"/>
      <c r="K660" s="117"/>
    </row>
    <row r="661" spans="2:11">
      <c r="B661" s="116"/>
      <c r="C661" s="116"/>
      <c r="D661" s="116"/>
      <c r="E661" s="117"/>
      <c r="F661" s="117"/>
      <c r="G661" s="117"/>
      <c r="H661" s="117"/>
      <c r="I661" s="117"/>
      <c r="J661" s="117"/>
      <c r="K661" s="117"/>
    </row>
    <row r="662" spans="2:11">
      <c r="B662" s="116"/>
      <c r="C662" s="116"/>
      <c r="D662" s="116"/>
      <c r="E662" s="117"/>
      <c r="F662" s="117"/>
      <c r="G662" s="117"/>
      <c r="H662" s="117"/>
      <c r="I662" s="117"/>
      <c r="J662" s="117"/>
      <c r="K662" s="117"/>
    </row>
    <row r="663" spans="2:11">
      <c r="B663" s="116"/>
      <c r="C663" s="116"/>
      <c r="D663" s="116"/>
      <c r="E663" s="117"/>
      <c r="F663" s="117"/>
      <c r="G663" s="117"/>
      <c r="H663" s="117"/>
      <c r="I663" s="117"/>
      <c r="J663" s="117"/>
      <c r="K663" s="117"/>
    </row>
    <row r="664" spans="2:11">
      <c r="B664" s="116"/>
      <c r="C664" s="116"/>
      <c r="D664" s="116"/>
      <c r="E664" s="117"/>
      <c r="F664" s="117"/>
      <c r="G664" s="117"/>
      <c r="H664" s="117"/>
      <c r="I664" s="117"/>
      <c r="J664" s="117"/>
      <c r="K664" s="117"/>
    </row>
    <row r="665" spans="2:11">
      <c r="B665" s="116"/>
      <c r="C665" s="116"/>
      <c r="D665" s="116"/>
      <c r="E665" s="117"/>
      <c r="F665" s="117"/>
      <c r="G665" s="117"/>
      <c r="H665" s="117"/>
      <c r="I665" s="117"/>
      <c r="J665" s="117"/>
      <c r="K665" s="117"/>
    </row>
    <row r="666" spans="2:11">
      <c r="B666" s="116"/>
      <c r="C666" s="116"/>
      <c r="D666" s="116"/>
      <c r="E666" s="117"/>
      <c r="F666" s="117"/>
      <c r="G666" s="117"/>
      <c r="H666" s="117"/>
      <c r="I666" s="117"/>
      <c r="J666" s="117"/>
      <c r="K666" s="117"/>
    </row>
    <row r="667" spans="2:11">
      <c r="B667" s="116"/>
      <c r="C667" s="116"/>
      <c r="D667" s="116"/>
      <c r="E667" s="117"/>
      <c r="F667" s="117"/>
      <c r="G667" s="117"/>
      <c r="H667" s="117"/>
      <c r="I667" s="117"/>
      <c r="J667" s="117"/>
      <c r="K667" s="117"/>
    </row>
    <row r="668" spans="2:11">
      <c r="B668" s="116"/>
      <c r="C668" s="116"/>
      <c r="D668" s="116"/>
      <c r="E668" s="117"/>
      <c r="F668" s="117"/>
      <c r="G668" s="117"/>
      <c r="H668" s="117"/>
      <c r="I668" s="117"/>
      <c r="J668" s="117"/>
      <c r="K668" s="117"/>
    </row>
    <row r="669" spans="2:11">
      <c r="B669" s="116"/>
      <c r="C669" s="116"/>
      <c r="D669" s="116"/>
      <c r="E669" s="117"/>
      <c r="F669" s="117"/>
      <c r="G669" s="117"/>
      <c r="H669" s="117"/>
      <c r="I669" s="117"/>
      <c r="J669" s="117"/>
      <c r="K669" s="117"/>
    </row>
    <row r="670" spans="2:11">
      <c r="B670" s="116"/>
      <c r="C670" s="116"/>
      <c r="D670" s="116"/>
      <c r="E670" s="117"/>
      <c r="F670" s="117"/>
      <c r="G670" s="117"/>
      <c r="H670" s="117"/>
      <c r="I670" s="117"/>
      <c r="J670" s="117"/>
      <c r="K670" s="117"/>
    </row>
    <row r="671" spans="2:11">
      <c r="B671" s="116"/>
      <c r="C671" s="116"/>
      <c r="D671" s="116"/>
      <c r="E671" s="117"/>
      <c r="F671" s="117"/>
      <c r="G671" s="117"/>
      <c r="H671" s="117"/>
      <c r="I671" s="117"/>
      <c r="J671" s="117"/>
      <c r="K671" s="117"/>
    </row>
    <row r="672" spans="2:11">
      <c r="B672" s="116"/>
      <c r="C672" s="116"/>
      <c r="D672" s="116"/>
      <c r="E672" s="117"/>
      <c r="F672" s="117"/>
      <c r="G672" s="117"/>
      <c r="H672" s="117"/>
      <c r="I672" s="117"/>
      <c r="J672" s="117"/>
      <c r="K672" s="117"/>
    </row>
    <row r="673" spans="2:11">
      <c r="B673" s="116"/>
      <c r="C673" s="116"/>
      <c r="D673" s="116"/>
      <c r="E673" s="117"/>
      <c r="F673" s="117"/>
      <c r="G673" s="117"/>
      <c r="H673" s="117"/>
      <c r="I673" s="117"/>
      <c r="J673" s="117"/>
      <c r="K673" s="117"/>
    </row>
    <row r="674" spans="2:11">
      <c r="B674" s="116"/>
      <c r="C674" s="116"/>
      <c r="D674" s="116"/>
      <c r="E674" s="117"/>
      <c r="F674" s="117"/>
      <c r="G674" s="117"/>
      <c r="H674" s="117"/>
      <c r="I674" s="117"/>
      <c r="J674" s="117"/>
      <c r="K674" s="117"/>
    </row>
    <row r="675" spans="2:11">
      <c r="B675" s="116"/>
      <c r="C675" s="116"/>
      <c r="D675" s="116"/>
      <c r="E675" s="117"/>
      <c r="F675" s="117"/>
      <c r="G675" s="117"/>
      <c r="H675" s="117"/>
      <c r="I675" s="117"/>
      <c r="J675" s="117"/>
      <c r="K675" s="117"/>
    </row>
    <row r="676" spans="2:11">
      <c r="B676" s="116"/>
      <c r="C676" s="116"/>
      <c r="D676" s="116"/>
      <c r="E676" s="117"/>
      <c r="F676" s="117"/>
      <c r="G676" s="117"/>
      <c r="H676" s="117"/>
      <c r="I676" s="117"/>
      <c r="J676" s="117"/>
      <c r="K676" s="117"/>
    </row>
    <row r="677" spans="2:11">
      <c r="B677" s="116"/>
      <c r="C677" s="116"/>
      <c r="D677" s="116"/>
      <c r="E677" s="117"/>
      <c r="F677" s="117"/>
      <c r="G677" s="117"/>
      <c r="H677" s="117"/>
      <c r="I677" s="117"/>
      <c r="J677" s="117"/>
      <c r="K677" s="117"/>
    </row>
    <row r="678" spans="2:11">
      <c r="B678" s="116"/>
      <c r="C678" s="116"/>
      <c r="D678" s="116"/>
      <c r="E678" s="117"/>
      <c r="F678" s="117"/>
      <c r="G678" s="117"/>
      <c r="H678" s="117"/>
      <c r="I678" s="117"/>
      <c r="J678" s="117"/>
      <c r="K678" s="117"/>
    </row>
    <row r="679" spans="2:11">
      <c r="B679" s="116"/>
      <c r="C679" s="116"/>
      <c r="D679" s="116"/>
      <c r="E679" s="117"/>
      <c r="F679" s="117"/>
      <c r="G679" s="117"/>
      <c r="H679" s="117"/>
      <c r="I679" s="117"/>
      <c r="J679" s="117"/>
      <c r="K679" s="117"/>
    </row>
    <row r="680" spans="2:11">
      <c r="B680" s="116"/>
      <c r="C680" s="116"/>
      <c r="D680" s="116"/>
      <c r="E680" s="117"/>
      <c r="F680" s="117"/>
      <c r="G680" s="117"/>
      <c r="H680" s="117"/>
      <c r="I680" s="117"/>
      <c r="J680" s="117"/>
      <c r="K680" s="117"/>
    </row>
    <row r="681" spans="2:11">
      <c r="B681" s="116"/>
      <c r="C681" s="116"/>
      <c r="D681" s="116"/>
      <c r="E681" s="117"/>
      <c r="F681" s="117"/>
      <c r="G681" s="117"/>
      <c r="H681" s="117"/>
      <c r="I681" s="117"/>
      <c r="J681" s="117"/>
      <c r="K681" s="117"/>
    </row>
    <row r="682" spans="2:11">
      <c r="B682" s="116"/>
      <c r="C682" s="116"/>
      <c r="D682" s="116"/>
      <c r="E682" s="117"/>
      <c r="F682" s="117"/>
      <c r="G682" s="117"/>
      <c r="H682" s="117"/>
      <c r="I682" s="117"/>
      <c r="J682" s="117"/>
      <c r="K682" s="117"/>
    </row>
    <row r="683" spans="2:11">
      <c r="B683" s="116"/>
      <c r="C683" s="116"/>
      <c r="D683" s="116"/>
      <c r="E683" s="117"/>
      <c r="F683" s="117"/>
      <c r="G683" s="117"/>
      <c r="H683" s="117"/>
      <c r="I683" s="117"/>
      <c r="J683" s="117"/>
      <c r="K683" s="117"/>
    </row>
    <row r="684" spans="2:11">
      <c r="B684" s="116"/>
      <c r="C684" s="116"/>
      <c r="D684" s="116"/>
      <c r="E684" s="117"/>
      <c r="F684" s="117"/>
      <c r="G684" s="117"/>
      <c r="H684" s="117"/>
      <c r="I684" s="117"/>
      <c r="J684" s="117"/>
      <c r="K684" s="117"/>
    </row>
    <row r="685" spans="2:11">
      <c r="B685" s="116"/>
      <c r="C685" s="116"/>
      <c r="D685" s="116"/>
      <c r="E685" s="117"/>
      <c r="F685" s="117"/>
      <c r="G685" s="117"/>
      <c r="H685" s="117"/>
      <c r="I685" s="117"/>
      <c r="J685" s="117"/>
      <c r="K685" s="117"/>
    </row>
    <row r="686" spans="2:11">
      <c r="B686" s="116"/>
      <c r="C686" s="116"/>
      <c r="D686" s="116"/>
      <c r="E686" s="117"/>
      <c r="F686" s="117"/>
      <c r="G686" s="117"/>
      <c r="H686" s="117"/>
      <c r="I686" s="117"/>
      <c r="J686" s="117"/>
      <c r="K686" s="117"/>
    </row>
    <row r="687" spans="2:11">
      <c r="B687" s="116"/>
      <c r="C687" s="116"/>
      <c r="D687" s="116"/>
      <c r="E687" s="117"/>
      <c r="F687" s="117"/>
      <c r="G687" s="117"/>
      <c r="H687" s="117"/>
      <c r="I687" s="117"/>
      <c r="J687" s="117"/>
      <c r="K687" s="117"/>
    </row>
    <row r="688" spans="2:11">
      <c r="B688" s="116"/>
      <c r="C688" s="116"/>
      <c r="D688" s="116"/>
      <c r="E688" s="117"/>
      <c r="F688" s="117"/>
      <c r="G688" s="117"/>
      <c r="H688" s="117"/>
      <c r="I688" s="117"/>
      <c r="J688" s="117"/>
      <c r="K688" s="117"/>
    </row>
    <row r="689" spans="2:11">
      <c r="B689" s="116"/>
      <c r="C689" s="116"/>
      <c r="D689" s="116"/>
      <c r="E689" s="117"/>
      <c r="F689" s="117"/>
      <c r="G689" s="117"/>
      <c r="H689" s="117"/>
      <c r="I689" s="117"/>
      <c r="J689" s="117"/>
      <c r="K689" s="117"/>
    </row>
    <row r="690" spans="2:11">
      <c r="B690" s="116"/>
      <c r="C690" s="116"/>
      <c r="D690" s="116"/>
      <c r="E690" s="117"/>
      <c r="F690" s="117"/>
      <c r="G690" s="117"/>
      <c r="H690" s="117"/>
      <c r="I690" s="117"/>
      <c r="J690" s="117"/>
      <c r="K690" s="117"/>
    </row>
    <row r="691" spans="2:11">
      <c r="B691" s="116"/>
      <c r="C691" s="116"/>
      <c r="D691" s="116"/>
      <c r="E691" s="117"/>
      <c r="F691" s="117"/>
      <c r="G691" s="117"/>
      <c r="H691" s="117"/>
      <c r="I691" s="117"/>
      <c r="J691" s="117"/>
      <c r="K691" s="117"/>
    </row>
    <row r="692" spans="2:11">
      <c r="B692" s="116"/>
      <c r="C692" s="116"/>
      <c r="D692" s="116"/>
      <c r="E692" s="117"/>
      <c r="F692" s="117"/>
      <c r="G692" s="117"/>
      <c r="H692" s="117"/>
      <c r="I692" s="117"/>
      <c r="J692" s="117"/>
      <c r="K692" s="117"/>
    </row>
    <row r="693" spans="2:11">
      <c r="B693" s="116"/>
      <c r="C693" s="116"/>
      <c r="D693" s="116"/>
      <c r="E693" s="117"/>
      <c r="F693" s="117"/>
      <c r="G693" s="117"/>
      <c r="H693" s="117"/>
      <c r="I693" s="117"/>
      <c r="J693" s="117"/>
      <c r="K693" s="117"/>
    </row>
    <row r="694" spans="2:11">
      <c r="B694" s="116"/>
      <c r="C694" s="116"/>
      <c r="D694" s="116"/>
      <c r="E694" s="117"/>
      <c r="F694" s="117"/>
      <c r="G694" s="117"/>
      <c r="H694" s="117"/>
      <c r="I694" s="117"/>
      <c r="J694" s="117"/>
      <c r="K694" s="117"/>
    </row>
    <row r="695" spans="2:11">
      <c r="B695" s="116"/>
      <c r="C695" s="116"/>
      <c r="D695" s="116"/>
      <c r="E695" s="117"/>
      <c r="F695" s="117"/>
      <c r="G695" s="117"/>
      <c r="H695" s="117"/>
      <c r="I695" s="117"/>
      <c r="J695" s="117"/>
      <c r="K695" s="117"/>
    </row>
    <row r="696" spans="2:11">
      <c r="B696" s="116"/>
      <c r="C696" s="116"/>
      <c r="D696" s="116"/>
      <c r="E696" s="117"/>
      <c r="F696" s="117"/>
      <c r="G696" s="117"/>
      <c r="H696" s="117"/>
      <c r="I696" s="117"/>
      <c r="J696" s="117"/>
      <c r="K696" s="117"/>
    </row>
    <row r="697" spans="2:11">
      <c r="B697" s="116"/>
      <c r="C697" s="116"/>
      <c r="D697" s="116"/>
      <c r="E697" s="117"/>
      <c r="F697" s="117"/>
      <c r="G697" s="117"/>
      <c r="H697" s="117"/>
      <c r="I697" s="117"/>
      <c r="J697" s="117"/>
      <c r="K697" s="117"/>
    </row>
    <row r="698" spans="2:11">
      <c r="B698" s="116"/>
      <c r="C698" s="116"/>
      <c r="D698" s="116"/>
      <c r="E698" s="117"/>
      <c r="F698" s="117"/>
      <c r="G698" s="117"/>
      <c r="H698" s="117"/>
      <c r="I698" s="117"/>
      <c r="J698" s="117"/>
      <c r="K698" s="117"/>
    </row>
    <row r="699" spans="2:11">
      <c r="B699" s="116"/>
      <c r="C699" s="116"/>
      <c r="D699" s="116"/>
      <c r="E699" s="117"/>
      <c r="F699" s="117"/>
      <c r="G699" s="117"/>
      <c r="H699" s="117"/>
      <c r="I699" s="117"/>
      <c r="J699" s="117"/>
      <c r="K699" s="117"/>
    </row>
    <row r="700" spans="2:11">
      <c r="B700" s="116"/>
      <c r="C700" s="116"/>
      <c r="D700" s="116"/>
      <c r="E700" s="117"/>
      <c r="F700" s="117"/>
      <c r="G700" s="117"/>
      <c r="H700" s="117"/>
      <c r="I700" s="117"/>
      <c r="J700" s="117"/>
      <c r="K700" s="117"/>
    </row>
    <row r="701" spans="2:11">
      <c r="B701" s="116"/>
      <c r="C701" s="116"/>
      <c r="D701" s="116"/>
      <c r="E701" s="117"/>
      <c r="F701" s="117"/>
      <c r="G701" s="117"/>
      <c r="H701" s="117"/>
      <c r="I701" s="117"/>
      <c r="J701" s="117"/>
      <c r="K701" s="117"/>
    </row>
    <row r="702" spans="2:11">
      <c r="B702" s="116"/>
      <c r="C702" s="116"/>
      <c r="D702" s="116"/>
      <c r="E702" s="117"/>
      <c r="F702" s="117"/>
      <c r="G702" s="117"/>
      <c r="H702" s="117"/>
      <c r="I702" s="117"/>
      <c r="J702" s="117"/>
      <c r="K702" s="117"/>
    </row>
    <row r="703" spans="2:11">
      <c r="B703" s="116"/>
      <c r="C703" s="116"/>
      <c r="D703" s="116"/>
      <c r="E703" s="117"/>
      <c r="F703" s="117"/>
      <c r="G703" s="117"/>
      <c r="H703" s="117"/>
      <c r="I703" s="117"/>
      <c r="J703" s="117"/>
      <c r="K703" s="117"/>
    </row>
    <row r="704" spans="2:11">
      <c r="B704" s="116"/>
      <c r="C704" s="116"/>
      <c r="D704" s="116"/>
      <c r="E704" s="117"/>
      <c r="F704" s="117"/>
      <c r="G704" s="117"/>
      <c r="H704" s="117"/>
      <c r="I704" s="117"/>
      <c r="J704" s="117"/>
      <c r="K704" s="117"/>
    </row>
    <row r="705" spans="2:11">
      <c r="B705" s="116"/>
      <c r="C705" s="116"/>
      <c r="D705" s="116"/>
      <c r="E705" s="117"/>
      <c r="F705" s="117"/>
      <c r="G705" s="117"/>
      <c r="H705" s="117"/>
      <c r="I705" s="117"/>
      <c r="J705" s="117"/>
      <c r="K705" s="117"/>
    </row>
    <row r="706" spans="2:11">
      <c r="B706" s="116"/>
      <c r="C706" s="116"/>
      <c r="D706" s="116"/>
      <c r="E706" s="117"/>
      <c r="F706" s="117"/>
      <c r="G706" s="117"/>
      <c r="H706" s="117"/>
      <c r="I706" s="117"/>
      <c r="J706" s="117"/>
      <c r="K706" s="117"/>
    </row>
    <row r="707" spans="2:11">
      <c r="B707" s="116"/>
      <c r="C707" s="116"/>
      <c r="D707" s="116"/>
      <c r="E707" s="117"/>
      <c r="F707" s="117"/>
      <c r="G707" s="117"/>
      <c r="H707" s="117"/>
      <c r="I707" s="117"/>
      <c r="J707" s="117"/>
      <c r="K707" s="117"/>
    </row>
    <row r="708" spans="2:11">
      <c r="B708" s="116"/>
      <c r="C708" s="116"/>
      <c r="D708" s="116"/>
      <c r="E708" s="117"/>
      <c r="F708" s="117"/>
      <c r="G708" s="117"/>
      <c r="H708" s="117"/>
      <c r="I708" s="117"/>
      <c r="J708" s="117"/>
      <c r="K708" s="117"/>
    </row>
    <row r="709" spans="2:11">
      <c r="B709" s="116"/>
      <c r="C709" s="116"/>
      <c r="D709" s="116"/>
      <c r="E709" s="117"/>
      <c r="F709" s="117"/>
      <c r="G709" s="117"/>
      <c r="H709" s="117"/>
      <c r="I709" s="117"/>
      <c r="J709" s="117"/>
      <c r="K709" s="117"/>
    </row>
    <row r="710" spans="2:11">
      <c r="B710" s="116"/>
      <c r="C710" s="116"/>
      <c r="D710" s="116"/>
      <c r="E710" s="117"/>
      <c r="F710" s="117"/>
      <c r="G710" s="117"/>
      <c r="H710" s="117"/>
      <c r="I710" s="117"/>
      <c r="J710" s="117"/>
      <c r="K710" s="117"/>
    </row>
    <row r="711" spans="2:11">
      <c r="B711" s="116"/>
      <c r="C711" s="116"/>
      <c r="D711" s="116"/>
      <c r="E711" s="117"/>
      <c r="F711" s="117"/>
      <c r="G711" s="117"/>
      <c r="H711" s="117"/>
      <c r="I711" s="117"/>
      <c r="J711" s="117"/>
      <c r="K711" s="117"/>
    </row>
    <row r="712" spans="2:11">
      <c r="B712" s="116"/>
      <c r="C712" s="116"/>
      <c r="D712" s="116"/>
      <c r="E712" s="117"/>
      <c r="F712" s="117"/>
      <c r="G712" s="117"/>
      <c r="H712" s="117"/>
      <c r="I712" s="117"/>
      <c r="J712" s="117"/>
      <c r="K712" s="117"/>
    </row>
    <row r="713" spans="2:11">
      <c r="B713" s="116"/>
      <c r="C713" s="116"/>
      <c r="D713" s="116"/>
      <c r="E713" s="117"/>
      <c r="F713" s="117"/>
      <c r="G713" s="117"/>
      <c r="H713" s="117"/>
      <c r="I713" s="117"/>
      <c r="J713" s="117"/>
      <c r="K713" s="117"/>
    </row>
    <row r="714" spans="2:11">
      <c r="B714" s="116"/>
      <c r="C714" s="116"/>
      <c r="D714" s="116"/>
      <c r="E714" s="117"/>
      <c r="F714" s="117"/>
      <c r="G714" s="117"/>
      <c r="H714" s="117"/>
      <c r="I714" s="117"/>
      <c r="J714" s="117"/>
      <c r="K714" s="117"/>
    </row>
    <row r="715" spans="2:11">
      <c r="B715" s="116"/>
      <c r="C715" s="116"/>
      <c r="D715" s="116"/>
      <c r="E715" s="117"/>
      <c r="F715" s="117"/>
      <c r="G715" s="117"/>
      <c r="H715" s="117"/>
      <c r="I715" s="117"/>
      <c r="J715" s="117"/>
      <c r="K715" s="117"/>
    </row>
    <row r="716" spans="2:11">
      <c r="B716" s="116"/>
      <c r="C716" s="116"/>
      <c r="D716" s="116"/>
      <c r="E716" s="117"/>
      <c r="F716" s="117"/>
      <c r="G716" s="117"/>
      <c r="H716" s="117"/>
      <c r="I716" s="117"/>
      <c r="J716" s="117"/>
      <c r="K716" s="117"/>
    </row>
    <row r="717" spans="2:11">
      <c r="B717" s="116"/>
      <c r="C717" s="116"/>
      <c r="D717" s="116"/>
      <c r="E717" s="117"/>
      <c r="F717" s="117"/>
      <c r="G717" s="117"/>
      <c r="H717" s="117"/>
      <c r="I717" s="117"/>
      <c r="J717" s="117"/>
      <c r="K717" s="117"/>
    </row>
    <row r="718" spans="2:11">
      <c r="B718" s="116"/>
      <c r="C718" s="116"/>
      <c r="D718" s="116"/>
      <c r="E718" s="117"/>
      <c r="F718" s="117"/>
      <c r="G718" s="117"/>
      <c r="H718" s="117"/>
      <c r="I718" s="117"/>
      <c r="J718" s="117"/>
      <c r="K718" s="117"/>
    </row>
    <row r="719" spans="2:11">
      <c r="B719" s="116"/>
      <c r="C719" s="116"/>
      <c r="D719" s="116"/>
      <c r="E719" s="117"/>
      <c r="F719" s="117"/>
      <c r="G719" s="117"/>
      <c r="H719" s="117"/>
      <c r="I719" s="117"/>
      <c r="J719" s="117"/>
      <c r="K719" s="117"/>
    </row>
    <row r="720" spans="2:11">
      <c r="B720" s="116"/>
      <c r="C720" s="116"/>
      <c r="D720" s="116"/>
      <c r="E720" s="117"/>
      <c r="F720" s="117"/>
      <c r="G720" s="117"/>
      <c r="H720" s="117"/>
      <c r="I720" s="117"/>
      <c r="J720" s="117"/>
      <c r="K720" s="117"/>
    </row>
    <row r="721" spans="2:11">
      <c r="B721" s="116"/>
      <c r="C721" s="116"/>
      <c r="D721" s="116"/>
      <c r="E721" s="117"/>
      <c r="F721" s="117"/>
      <c r="G721" s="117"/>
      <c r="H721" s="117"/>
      <c r="I721" s="117"/>
      <c r="J721" s="117"/>
      <c r="K721" s="117"/>
    </row>
    <row r="722" spans="2:11">
      <c r="B722" s="116"/>
      <c r="C722" s="116"/>
      <c r="D722" s="116"/>
      <c r="E722" s="117"/>
      <c r="F722" s="117"/>
      <c r="G722" s="117"/>
      <c r="H722" s="117"/>
      <c r="I722" s="117"/>
      <c r="J722" s="117"/>
      <c r="K722" s="117"/>
    </row>
    <row r="723" spans="2:11">
      <c r="B723" s="116"/>
      <c r="C723" s="116"/>
      <c r="D723" s="116"/>
      <c r="E723" s="117"/>
      <c r="F723" s="117"/>
      <c r="G723" s="117"/>
      <c r="H723" s="117"/>
      <c r="I723" s="117"/>
      <c r="J723" s="117"/>
      <c r="K723" s="117"/>
    </row>
    <row r="724" spans="2:11">
      <c r="B724" s="116"/>
      <c r="C724" s="116"/>
      <c r="D724" s="116"/>
      <c r="E724" s="117"/>
      <c r="F724" s="117"/>
      <c r="G724" s="117"/>
      <c r="H724" s="117"/>
      <c r="I724" s="117"/>
      <c r="J724" s="117"/>
      <c r="K724" s="117"/>
    </row>
    <row r="725" spans="2:11">
      <c r="B725" s="116"/>
      <c r="C725" s="116"/>
      <c r="D725" s="116"/>
      <c r="E725" s="117"/>
      <c r="F725" s="117"/>
      <c r="G725" s="117"/>
      <c r="H725" s="117"/>
      <c r="I725" s="117"/>
      <c r="J725" s="117"/>
      <c r="K725" s="117"/>
    </row>
    <row r="726" spans="2:11">
      <c r="B726" s="116"/>
      <c r="C726" s="116"/>
      <c r="D726" s="116"/>
      <c r="E726" s="117"/>
      <c r="F726" s="117"/>
      <c r="G726" s="117"/>
      <c r="H726" s="117"/>
      <c r="I726" s="117"/>
      <c r="J726" s="117"/>
      <c r="K726" s="117"/>
    </row>
    <row r="727" spans="2:11">
      <c r="B727" s="116"/>
      <c r="C727" s="116"/>
      <c r="D727" s="116"/>
      <c r="E727" s="117"/>
      <c r="F727" s="117"/>
      <c r="G727" s="117"/>
      <c r="H727" s="117"/>
      <c r="I727" s="117"/>
      <c r="J727" s="117"/>
      <c r="K727" s="117"/>
    </row>
    <row r="728" spans="2:11">
      <c r="B728" s="116"/>
      <c r="C728" s="116"/>
      <c r="D728" s="116"/>
      <c r="E728" s="117"/>
      <c r="F728" s="117"/>
      <c r="G728" s="117"/>
      <c r="H728" s="117"/>
      <c r="I728" s="117"/>
      <c r="J728" s="117"/>
      <c r="K728" s="117"/>
    </row>
    <row r="729" spans="2:11">
      <c r="B729" s="116"/>
      <c r="C729" s="116"/>
      <c r="D729" s="116"/>
      <c r="E729" s="117"/>
      <c r="F729" s="117"/>
      <c r="G729" s="117"/>
      <c r="H729" s="117"/>
      <c r="I729" s="117"/>
      <c r="J729" s="117"/>
      <c r="K729" s="117"/>
    </row>
    <row r="730" spans="2:11">
      <c r="B730" s="116"/>
      <c r="C730" s="116"/>
      <c r="D730" s="116"/>
      <c r="E730" s="117"/>
      <c r="F730" s="117"/>
      <c r="G730" s="117"/>
      <c r="H730" s="117"/>
      <c r="I730" s="117"/>
      <c r="J730" s="117"/>
      <c r="K730" s="117"/>
    </row>
    <row r="731" spans="2:11">
      <c r="B731" s="116"/>
      <c r="C731" s="116"/>
      <c r="D731" s="116"/>
      <c r="E731" s="117"/>
      <c r="F731" s="117"/>
      <c r="G731" s="117"/>
      <c r="H731" s="117"/>
      <c r="I731" s="117"/>
      <c r="J731" s="117"/>
      <c r="K731" s="117"/>
    </row>
    <row r="732" spans="2:11">
      <c r="B732" s="116"/>
      <c r="C732" s="116"/>
      <c r="D732" s="116"/>
      <c r="E732" s="117"/>
      <c r="F732" s="117"/>
      <c r="G732" s="117"/>
      <c r="H732" s="117"/>
      <c r="I732" s="117"/>
      <c r="J732" s="117"/>
      <c r="K732" s="117"/>
    </row>
    <row r="733" spans="2:11">
      <c r="B733" s="116"/>
      <c r="C733" s="116"/>
      <c r="D733" s="116"/>
      <c r="E733" s="117"/>
      <c r="F733" s="117"/>
      <c r="G733" s="117"/>
      <c r="H733" s="117"/>
      <c r="I733" s="117"/>
      <c r="J733" s="117"/>
      <c r="K733" s="117"/>
    </row>
    <row r="734" spans="2:11">
      <c r="B734" s="116"/>
      <c r="C734" s="116"/>
      <c r="D734" s="116"/>
      <c r="E734" s="117"/>
      <c r="F734" s="117"/>
      <c r="G734" s="117"/>
      <c r="H734" s="117"/>
      <c r="I734" s="117"/>
      <c r="J734" s="117"/>
      <c r="K734" s="117"/>
    </row>
    <row r="735" spans="2:11">
      <c r="B735" s="116"/>
      <c r="C735" s="116"/>
      <c r="D735" s="116"/>
      <c r="E735" s="117"/>
      <c r="F735" s="117"/>
      <c r="G735" s="117"/>
      <c r="H735" s="117"/>
      <c r="I735" s="117"/>
      <c r="J735" s="117"/>
      <c r="K735" s="117"/>
    </row>
    <row r="736" spans="2:11">
      <c r="B736" s="116"/>
      <c r="C736" s="116"/>
      <c r="D736" s="116"/>
      <c r="E736" s="117"/>
      <c r="F736" s="117"/>
      <c r="G736" s="117"/>
      <c r="H736" s="117"/>
      <c r="I736" s="117"/>
      <c r="J736" s="117"/>
      <c r="K736" s="117"/>
    </row>
    <row r="737" spans="2:11">
      <c r="B737" s="116"/>
      <c r="C737" s="116"/>
      <c r="D737" s="116"/>
      <c r="E737" s="117"/>
      <c r="F737" s="117"/>
      <c r="G737" s="117"/>
      <c r="H737" s="117"/>
      <c r="I737" s="117"/>
      <c r="J737" s="117"/>
      <c r="K737" s="117"/>
    </row>
    <row r="738" spans="2:11">
      <c r="B738" s="116"/>
      <c r="C738" s="116"/>
      <c r="D738" s="116"/>
      <c r="E738" s="117"/>
      <c r="F738" s="117"/>
      <c r="G738" s="117"/>
      <c r="H738" s="117"/>
      <c r="I738" s="117"/>
      <c r="J738" s="117"/>
      <c r="K738" s="117"/>
    </row>
    <row r="739" spans="2:11">
      <c r="B739" s="116"/>
      <c r="C739" s="116"/>
      <c r="D739" s="116"/>
      <c r="E739" s="117"/>
      <c r="F739" s="117"/>
      <c r="G739" s="117"/>
      <c r="H739" s="117"/>
      <c r="I739" s="117"/>
      <c r="J739" s="117"/>
      <c r="K739" s="117"/>
    </row>
    <row r="740" spans="2:11">
      <c r="B740" s="116"/>
      <c r="C740" s="116"/>
      <c r="D740" s="116"/>
      <c r="E740" s="117"/>
      <c r="F740" s="117"/>
      <c r="G740" s="117"/>
      <c r="H740" s="117"/>
      <c r="I740" s="117"/>
      <c r="J740" s="117"/>
      <c r="K740" s="117"/>
    </row>
    <row r="741" spans="2:11">
      <c r="B741" s="116"/>
      <c r="C741" s="116"/>
      <c r="D741" s="116"/>
      <c r="E741" s="117"/>
      <c r="F741" s="117"/>
      <c r="G741" s="117"/>
      <c r="H741" s="117"/>
      <c r="I741" s="117"/>
      <c r="J741" s="117"/>
      <c r="K741" s="117"/>
    </row>
    <row r="742" spans="2:11">
      <c r="B742" s="116"/>
      <c r="C742" s="116"/>
      <c r="D742" s="116"/>
      <c r="E742" s="117"/>
      <c r="F742" s="117"/>
      <c r="G742" s="117"/>
      <c r="H742" s="117"/>
      <c r="I742" s="117"/>
      <c r="J742" s="117"/>
      <c r="K742" s="117"/>
    </row>
    <row r="743" spans="2:11">
      <c r="B743" s="116"/>
      <c r="C743" s="116"/>
      <c r="D743" s="116"/>
      <c r="E743" s="117"/>
      <c r="F743" s="117"/>
      <c r="G743" s="117"/>
      <c r="H743" s="117"/>
      <c r="I743" s="117"/>
      <c r="J743" s="117"/>
      <c r="K743" s="117"/>
    </row>
    <row r="744" spans="2:11">
      <c r="B744" s="116"/>
      <c r="C744" s="116"/>
      <c r="D744" s="116"/>
      <c r="E744" s="117"/>
      <c r="F744" s="117"/>
      <c r="G744" s="117"/>
      <c r="H744" s="117"/>
      <c r="I744" s="117"/>
      <c r="J744" s="117"/>
      <c r="K744" s="117"/>
    </row>
    <row r="745" spans="2:11">
      <c r="B745" s="116"/>
      <c r="C745" s="116"/>
      <c r="D745" s="116"/>
      <c r="E745" s="117"/>
      <c r="F745" s="117"/>
      <c r="G745" s="117"/>
      <c r="H745" s="117"/>
      <c r="I745" s="117"/>
      <c r="J745" s="117"/>
      <c r="K745" s="117"/>
    </row>
    <row r="746" spans="2:11">
      <c r="B746" s="116"/>
      <c r="C746" s="116"/>
      <c r="D746" s="116"/>
      <c r="E746" s="117"/>
      <c r="F746" s="117"/>
      <c r="G746" s="117"/>
      <c r="H746" s="117"/>
      <c r="I746" s="117"/>
      <c r="J746" s="117"/>
      <c r="K746" s="117"/>
    </row>
    <row r="747" spans="2:11">
      <c r="B747" s="116"/>
      <c r="C747" s="116"/>
      <c r="D747" s="116"/>
      <c r="E747" s="117"/>
      <c r="F747" s="117"/>
      <c r="G747" s="117"/>
      <c r="H747" s="117"/>
      <c r="I747" s="117"/>
      <c r="J747" s="117"/>
      <c r="K747" s="117"/>
    </row>
    <row r="748" spans="2:11">
      <c r="B748" s="116"/>
      <c r="C748" s="116"/>
      <c r="D748" s="116"/>
      <c r="E748" s="117"/>
      <c r="F748" s="117"/>
      <c r="G748" s="117"/>
      <c r="H748" s="117"/>
      <c r="I748" s="117"/>
      <c r="J748" s="117"/>
      <c r="K748" s="117"/>
    </row>
    <row r="749" spans="2:11">
      <c r="B749" s="116"/>
      <c r="C749" s="116"/>
      <c r="D749" s="116"/>
      <c r="E749" s="117"/>
      <c r="F749" s="117"/>
      <c r="G749" s="117"/>
      <c r="H749" s="117"/>
      <c r="I749" s="117"/>
      <c r="J749" s="117"/>
      <c r="K749" s="117"/>
    </row>
    <row r="750" spans="2:11">
      <c r="B750" s="116"/>
      <c r="C750" s="116"/>
      <c r="D750" s="116"/>
      <c r="E750" s="117"/>
      <c r="F750" s="117"/>
      <c r="G750" s="117"/>
      <c r="H750" s="117"/>
      <c r="I750" s="117"/>
      <c r="J750" s="117"/>
      <c r="K750" s="117"/>
    </row>
    <row r="751" spans="2:11">
      <c r="B751" s="116"/>
      <c r="C751" s="116"/>
      <c r="D751" s="116"/>
      <c r="E751" s="117"/>
      <c r="F751" s="117"/>
      <c r="G751" s="117"/>
      <c r="H751" s="117"/>
      <c r="I751" s="117"/>
      <c r="J751" s="117"/>
      <c r="K751" s="117"/>
    </row>
    <row r="752" spans="2:11">
      <c r="B752" s="116"/>
      <c r="C752" s="116"/>
      <c r="D752" s="116"/>
      <c r="E752" s="117"/>
      <c r="F752" s="117"/>
      <c r="G752" s="117"/>
      <c r="H752" s="117"/>
      <c r="I752" s="117"/>
      <c r="J752" s="117"/>
      <c r="K752" s="117"/>
    </row>
    <row r="753" spans="2:11">
      <c r="B753" s="116"/>
      <c r="C753" s="116"/>
      <c r="D753" s="116"/>
      <c r="E753" s="117"/>
      <c r="F753" s="117"/>
      <c r="G753" s="117"/>
      <c r="H753" s="117"/>
      <c r="I753" s="117"/>
      <c r="J753" s="117"/>
      <c r="K753" s="117"/>
    </row>
    <row r="754" spans="2:11">
      <c r="B754" s="116"/>
      <c r="C754" s="116"/>
      <c r="D754" s="116"/>
      <c r="E754" s="117"/>
      <c r="F754" s="117"/>
      <c r="G754" s="117"/>
      <c r="H754" s="117"/>
      <c r="I754" s="117"/>
      <c r="J754" s="117"/>
      <c r="K754" s="117"/>
    </row>
    <row r="755" spans="2:11">
      <c r="B755" s="116"/>
      <c r="C755" s="116"/>
      <c r="D755" s="116"/>
      <c r="E755" s="117"/>
      <c r="F755" s="117"/>
      <c r="G755" s="117"/>
      <c r="H755" s="117"/>
      <c r="I755" s="117"/>
      <c r="J755" s="117"/>
      <c r="K755" s="117"/>
    </row>
    <row r="756" spans="2:11">
      <c r="B756" s="116"/>
      <c r="C756" s="116"/>
      <c r="D756" s="116"/>
      <c r="E756" s="117"/>
      <c r="F756" s="117"/>
      <c r="G756" s="117"/>
      <c r="H756" s="117"/>
      <c r="I756" s="117"/>
      <c r="J756" s="117"/>
      <c r="K756" s="117"/>
    </row>
    <row r="757" spans="2:11">
      <c r="B757" s="116"/>
      <c r="C757" s="116"/>
      <c r="D757" s="116"/>
      <c r="E757" s="117"/>
      <c r="F757" s="117"/>
      <c r="G757" s="117"/>
      <c r="H757" s="117"/>
      <c r="I757" s="117"/>
      <c r="J757" s="117"/>
      <c r="K757" s="117"/>
    </row>
    <row r="758" spans="2:11">
      <c r="B758" s="116"/>
      <c r="C758" s="116"/>
      <c r="D758" s="116"/>
      <c r="E758" s="117"/>
      <c r="F758" s="117"/>
      <c r="G758" s="117"/>
      <c r="H758" s="117"/>
      <c r="I758" s="117"/>
      <c r="J758" s="117"/>
      <c r="K758" s="117"/>
    </row>
    <row r="759" spans="2:11">
      <c r="B759" s="116"/>
      <c r="C759" s="116"/>
      <c r="D759" s="116"/>
      <c r="E759" s="117"/>
      <c r="F759" s="117"/>
      <c r="G759" s="117"/>
      <c r="H759" s="117"/>
      <c r="I759" s="117"/>
      <c r="J759" s="117"/>
      <c r="K759" s="117"/>
    </row>
    <row r="760" spans="2:11">
      <c r="B760" s="116"/>
      <c r="C760" s="116"/>
      <c r="D760" s="116"/>
      <c r="E760" s="117"/>
      <c r="F760" s="117"/>
      <c r="G760" s="117"/>
      <c r="H760" s="117"/>
      <c r="I760" s="117"/>
      <c r="J760" s="117"/>
      <c r="K760" s="117"/>
    </row>
    <row r="761" spans="2:11">
      <c r="B761" s="116"/>
      <c r="C761" s="116"/>
      <c r="D761" s="116"/>
      <c r="E761" s="117"/>
      <c r="F761" s="117"/>
      <c r="G761" s="117"/>
      <c r="H761" s="117"/>
      <c r="I761" s="117"/>
      <c r="J761" s="117"/>
      <c r="K761" s="117"/>
    </row>
    <row r="762" spans="2:11">
      <c r="B762" s="116"/>
      <c r="C762" s="116"/>
      <c r="D762" s="116"/>
      <c r="E762" s="117"/>
      <c r="F762" s="117"/>
      <c r="G762" s="117"/>
      <c r="H762" s="117"/>
      <c r="I762" s="117"/>
      <c r="J762" s="117"/>
      <c r="K762" s="117"/>
    </row>
    <row r="763" spans="2:11">
      <c r="B763" s="116"/>
      <c r="C763" s="116"/>
      <c r="D763" s="116"/>
      <c r="E763" s="117"/>
      <c r="F763" s="117"/>
      <c r="G763" s="117"/>
      <c r="H763" s="117"/>
      <c r="I763" s="117"/>
      <c r="J763" s="117"/>
      <c r="K763" s="117"/>
    </row>
    <row r="764" spans="2:11">
      <c r="B764" s="116"/>
      <c r="C764" s="116"/>
      <c r="D764" s="116"/>
      <c r="E764" s="117"/>
      <c r="F764" s="117"/>
      <c r="G764" s="117"/>
      <c r="H764" s="117"/>
      <c r="I764" s="117"/>
      <c r="J764" s="117"/>
      <c r="K764" s="117"/>
    </row>
    <row r="765" spans="2:11">
      <c r="B765" s="116"/>
      <c r="C765" s="116"/>
      <c r="D765" s="116"/>
      <c r="E765" s="117"/>
      <c r="F765" s="117"/>
      <c r="G765" s="117"/>
      <c r="H765" s="117"/>
      <c r="I765" s="117"/>
      <c r="J765" s="117"/>
      <c r="K765" s="117"/>
    </row>
    <row r="766" spans="2:11">
      <c r="B766" s="116"/>
      <c r="C766" s="116"/>
      <c r="D766" s="116"/>
      <c r="E766" s="117"/>
      <c r="F766" s="117"/>
      <c r="G766" s="117"/>
      <c r="H766" s="117"/>
      <c r="I766" s="117"/>
      <c r="J766" s="117"/>
      <c r="K766" s="117"/>
    </row>
    <row r="767" spans="2:11">
      <c r="B767" s="116"/>
      <c r="C767" s="116"/>
      <c r="D767" s="116"/>
      <c r="E767" s="117"/>
      <c r="F767" s="117"/>
      <c r="G767" s="117"/>
      <c r="H767" s="117"/>
      <c r="I767" s="117"/>
      <c r="J767" s="117"/>
      <c r="K767" s="117"/>
    </row>
    <row r="768" spans="2:11">
      <c r="B768" s="116"/>
      <c r="C768" s="116"/>
      <c r="D768" s="116"/>
      <c r="E768" s="117"/>
      <c r="F768" s="117"/>
      <c r="G768" s="117"/>
      <c r="H768" s="117"/>
      <c r="I768" s="117"/>
      <c r="J768" s="117"/>
      <c r="K768" s="117"/>
    </row>
    <row r="769" spans="2:11">
      <c r="B769" s="116"/>
      <c r="C769" s="116"/>
      <c r="D769" s="116"/>
      <c r="E769" s="117"/>
      <c r="F769" s="117"/>
      <c r="G769" s="117"/>
      <c r="H769" s="117"/>
      <c r="I769" s="117"/>
      <c r="J769" s="117"/>
      <c r="K769" s="117"/>
    </row>
    <row r="770" spans="2:11">
      <c r="B770" s="116"/>
      <c r="C770" s="116"/>
      <c r="D770" s="116"/>
      <c r="E770" s="117"/>
      <c r="F770" s="117"/>
      <c r="G770" s="117"/>
      <c r="H770" s="117"/>
      <c r="I770" s="117"/>
      <c r="J770" s="117"/>
      <c r="K770" s="117"/>
    </row>
    <row r="771" spans="2:11">
      <c r="B771" s="116"/>
      <c r="C771" s="116"/>
      <c r="D771" s="116"/>
      <c r="E771" s="117"/>
      <c r="F771" s="117"/>
      <c r="G771" s="117"/>
      <c r="H771" s="117"/>
      <c r="I771" s="117"/>
      <c r="J771" s="117"/>
      <c r="K771" s="117"/>
    </row>
    <row r="772" spans="2:11">
      <c r="B772" s="116"/>
      <c r="C772" s="116"/>
      <c r="D772" s="116"/>
      <c r="E772" s="117"/>
      <c r="F772" s="117"/>
      <c r="G772" s="117"/>
      <c r="H772" s="117"/>
      <c r="I772" s="117"/>
      <c r="J772" s="117"/>
      <c r="K772" s="117"/>
    </row>
    <row r="773" spans="2:11">
      <c r="B773" s="116"/>
      <c r="C773" s="116"/>
      <c r="D773" s="116"/>
      <c r="E773" s="117"/>
      <c r="F773" s="117"/>
      <c r="G773" s="117"/>
      <c r="H773" s="117"/>
      <c r="I773" s="117"/>
      <c r="J773" s="117"/>
      <c r="K773" s="117"/>
    </row>
    <row r="774" spans="2:11">
      <c r="B774" s="116"/>
      <c r="C774" s="116"/>
      <c r="D774" s="116"/>
      <c r="E774" s="117"/>
      <c r="F774" s="117"/>
      <c r="G774" s="117"/>
      <c r="H774" s="117"/>
      <c r="I774" s="117"/>
      <c r="J774" s="117"/>
      <c r="K774" s="117"/>
    </row>
    <row r="775" spans="2:11">
      <c r="B775" s="116"/>
      <c r="C775" s="116"/>
      <c r="D775" s="116"/>
      <c r="E775" s="117"/>
      <c r="F775" s="117"/>
      <c r="G775" s="117"/>
      <c r="H775" s="117"/>
      <c r="I775" s="117"/>
      <c r="J775" s="117"/>
      <c r="K775" s="117"/>
    </row>
    <row r="776" spans="2:11">
      <c r="B776" s="116"/>
      <c r="C776" s="116"/>
      <c r="D776" s="116"/>
      <c r="E776" s="117"/>
      <c r="F776" s="117"/>
      <c r="G776" s="117"/>
      <c r="H776" s="117"/>
      <c r="I776" s="117"/>
      <c r="J776" s="117"/>
      <c r="K776" s="117"/>
    </row>
    <row r="777" spans="2:11">
      <c r="B777" s="116"/>
      <c r="C777" s="116"/>
      <c r="D777" s="116"/>
      <c r="E777" s="117"/>
      <c r="F777" s="117"/>
      <c r="G777" s="117"/>
      <c r="H777" s="117"/>
      <c r="I777" s="117"/>
      <c r="J777" s="117"/>
      <c r="K777" s="117"/>
    </row>
    <row r="778" spans="2:11">
      <c r="B778" s="116"/>
      <c r="C778" s="116"/>
      <c r="D778" s="116"/>
      <c r="E778" s="117"/>
      <c r="F778" s="117"/>
      <c r="G778" s="117"/>
      <c r="H778" s="117"/>
      <c r="I778" s="117"/>
      <c r="J778" s="117"/>
      <c r="K778" s="117"/>
    </row>
    <row r="779" spans="2:11">
      <c r="B779" s="116"/>
      <c r="C779" s="116"/>
      <c r="D779" s="116"/>
      <c r="E779" s="117"/>
      <c r="F779" s="117"/>
      <c r="G779" s="117"/>
      <c r="H779" s="117"/>
      <c r="I779" s="117"/>
      <c r="J779" s="117"/>
      <c r="K779" s="117"/>
    </row>
    <row r="780" spans="2:11">
      <c r="B780" s="116"/>
      <c r="C780" s="116"/>
      <c r="D780" s="116"/>
      <c r="E780" s="117"/>
      <c r="F780" s="117"/>
      <c r="G780" s="117"/>
      <c r="H780" s="117"/>
      <c r="I780" s="117"/>
      <c r="J780" s="117"/>
      <c r="K780" s="117"/>
    </row>
    <row r="781" spans="2:11">
      <c r="B781" s="116"/>
      <c r="C781" s="116"/>
      <c r="D781" s="116"/>
      <c r="E781" s="117"/>
      <c r="F781" s="117"/>
      <c r="G781" s="117"/>
      <c r="H781" s="117"/>
      <c r="I781" s="117"/>
      <c r="J781" s="117"/>
      <c r="K781" s="117"/>
    </row>
    <row r="782" spans="2:11">
      <c r="B782" s="116"/>
      <c r="C782" s="116"/>
      <c r="D782" s="116"/>
      <c r="E782" s="117"/>
      <c r="F782" s="117"/>
      <c r="G782" s="117"/>
      <c r="H782" s="117"/>
      <c r="I782" s="117"/>
      <c r="J782" s="117"/>
      <c r="K782" s="117"/>
    </row>
    <row r="783" spans="2:11">
      <c r="B783" s="116"/>
      <c r="C783" s="116"/>
      <c r="D783" s="116"/>
      <c r="E783" s="117"/>
      <c r="F783" s="117"/>
      <c r="G783" s="117"/>
      <c r="H783" s="117"/>
      <c r="I783" s="117"/>
      <c r="J783" s="117"/>
      <c r="K783" s="117"/>
    </row>
    <row r="784" spans="2:11">
      <c r="B784" s="116"/>
      <c r="C784" s="116"/>
      <c r="D784" s="116"/>
      <c r="E784" s="117"/>
      <c r="F784" s="117"/>
      <c r="G784" s="117"/>
      <c r="H784" s="117"/>
      <c r="I784" s="117"/>
      <c r="J784" s="117"/>
      <c r="K784" s="117"/>
    </row>
    <row r="785" spans="2:11">
      <c r="B785" s="116"/>
      <c r="C785" s="116"/>
      <c r="D785" s="116"/>
      <c r="E785" s="117"/>
      <c r="F785" s="117"/>
      <c r="G785" s="117"/>
      <c r="H785" s="117"/>
      <c r="I785" s="117"/>
      <c r="J785" s="117"/>
      <c r="K785" s="117"/>
    </row>
    <row r="786" spans="2:11">
      <c r="B786" s="116"/>
      <c r="C786" s="116"/>
      <c r="D786" s="116"/>
      <c r="E786" s="117"/>
      <c r="F786" s="117"/>
      <c r="G786" s="117"/>
      <c r="H786" s="117"/>
      <c r="I786" s="117"/>
      <c r="J786" s="117"/>
      <c r="K786" s="117"/>
    </row>
    <row r="787" spans="2:11">
      <c r="B787" s="116"/>
      <c r="C787" s="116"/>
      <c r="D787" s="116"/>
      <c r="E787" s="117"/>
      <c r="F787" s="117"/>
      <c r="G787" s="117"/>
      <c r="H787" s="117"/>
      <c r="I787" s="117"/>
      <c r="J787" s="117"/>
      <c r="K787" s="117"/>
    </row>
    <row r="788" spans="2:11">
      <c r="B788" s="116"/>
      <c r="C788" s="116"/>
      <c r="D788" s="116"/>
      <c r="E788" s="117"/>
      <c r="F788" s="117"/>
      <c r="G788" s="117"/>
      <c r="H788" s="117"/>
      <c r="I788" s="117"/>
      <c r="J788" s="117"/>
      <c r="K788" s="117"/>
    </row>
    <row r="789" spans="2:11">
      <c r="B789" s="116"/>
      <c r="C789" s="116"/>
      <c r="D789" s="116"/>
      <c r="E789" s="117"/>
      <c r="F789" s="117"/>
      <c r="G789" s="117"/>
      <c r="H789" s="117"/>
      <c r="I789" s="117"/>
      <c r="J789" s="117"/>
      <c r="K789" s="117"/>
    </row>
    <row r="790" spans="2:11">
      <c r="B790" s="116"/>
      <c r="C790" s="116"/>
      <c r="D790" s="116"/>
      <c r="E790" s="117"/>
      <c r="F790" s="117"/>
      <c r="G790" s="117"/>
      <c r="H790" s="117"/>
      <c r="I790" s="117"/>
      <c r="J790" s="117"/>
      <c r="K790" s="117"/>
    </row>
    <row r="791" spans="2:11">
      <c r="B791" s="116"/>
      <c r="C791" s="116"/>
      <c r="D791" s="116"/>
      <c r="E791" s="117"/>
      <c r="F791" s="117"/>
      <c r="G791" s="117"/>
      <c r="H791" s="117"/>
      <c r="I791" s="117"/>
      <c r="J791" s="117"/>
      <c r="K791" s="117"/>
    </row>
    <row r="792" spans="2:11">
      <c r="B792" s="116"/>
      <c r="C792" s="116"/>
      <c r="D792" s="116"/>
      <c r="E792" s="117"/>
      <c r="F792" s="117"/>
      <c r="G792" s="117"/>
      <c r="H792" s="117"/>
      <c r="I792" s="117"/>
      <c r="J792" s="117"/>
      <c r="K792" s="117"/>
    </row>
    <row r="793" spans="2:11">
      <c r="B793" s="116"/>
      <c r="C793" s="116"/>
      <c r="D793" s="116"/>
      <c r="E793" s="117"/>
      <c r="F793" s="117"/>
      <c r="G793" s="117"/>
      <c r="H793" s="117"/>
      <c r="I793" s="117"/>
      <c r="J793" s="117"/>
      <c r="K793" s="117"/>
    </row>
    <row r="794" spans="2:11">
      <c r="B794" s="116"/>
      <c r="C794" s="116"/>
      <c r="D794" s="116"/>
      <c r="E794" s="117"/>
      <c r="F794" s="117"/>
      <c r="G794" s="117"/>
      <c r="H794" s="117"/>
      <c r="I794" s="117"/>
      <c r="J794" s="117"/>
      <c r="K794" s="117"/>
    </row>
    <row r="795" spans="2:11">
      <c r="B795" s="116"/>
      <c r="C795" s="116"/>
      <c r="D795" s="116"/>
      <c r="E795" s="117"/>
      <c r="F795" s="117"/>
      <c r="G795" s="117"/>
      <c r="H795" s="117"/>
      <c r="I795" s="117"/>
      <c r="J795" s="117"/>
      <c r="K795" s="117"/>
    </row>
    <row r="796" spans="2:11">
      <c r="B796" s="116"/>
      <c r="C796" s="116"/>
      <c r="D796" s="116"/>
      <c r="E796" s="117"/>
      <c r="F796" s="117"/>
      <c r="G796" s="117"/>
      <c r="H796" s="117"/>
      <c r="I796" s="117"/>
      <c r="J796" s="117"/>
      <c r="K796" s="117"/>
    </row>
    <row r="797" spans="2:11">
      <c r="B797" s="116"/>
      <c r="C797" s="116"/>
      <c r="D797" s="116"/>
      <c r="E797" s="117"/>
      <c r="F797" s="117"/>
      <c r="G797" s="117"/>
      <c r="H797" s="117"/>
      <c r="I797" s="117"/>
      <c r="J797" s="117"/>
      <c r="K797" s="117"/>
    </row>
    <row r="798" spans="2:11">
      <c r="B798" s="116"/>
      <c r="C798" s="116"/>
      <c r="D798" s="116"/>
      <c r="E798" s="117"/>
      <c r="F798" s="117"/>
      <c r="G798" s="117"/>
      <c r="H798" s="117"/>
      <c r="I798" s="117"/>
      <c r="J798" s="117"/>
      <c r="K798" s="117"/>
    </row>
    <row r="799" spans="2:11">
      <c r="B799" s="116"/>
      <c r="C799" s="116"/>
      <c r="D799" s="116"/>
      <c r="E799" s="117"/>
      <c r="F799" s="117"/>
      <c r="G799" s="117"/>
      <c r="H799" s="117"/>
      <c r="I799" s="117"/>
      <c r="J799" s="117"/>
      <c r="K799" s="117"/>
    </row>
    <row r="800" spans="2:11">
      <c r="B800" s="116"/>
      <c r="C800" s="116"/>
      <c r="D800" s="116"/>
      <c r="E800" s="117"/>
      <c r="F800" s="117"/>
      <c r="G800" s="117"/>
      <c r="H800" s="117"/>
      <c r="I800" s="117"/>
      <c r="J800" s="117"/>
      <c r="K800" s="117"/>
    </row>
    <row r="801" spans="2:11">
      <c r="B801" s="116"/>
      <c r="C801" s="116"/>
      <c r="D801" s="116"/>
      <c r="E801" s="117"/>
      <c r="F801" s="117"/>
      <c r="G801" s="117"/>
      <c r="H801" s="117"/>
      <c r="I801" s="117"/>
      <c r="J801" s="117"/>
      <c r="K801" s="117"/>
    </row>
    <row r="802" spans="2:11">
      <c r="B802" s="116"/>
      <c r="C802" s="116"/>
      <c r="D802" s="116"/>
      <c r="E802" s="117"/>
      <c r="F802" s="117"/>
      <c r="G802" s="117"/>
      <c r="H802" s="117"/>
      <c r="I802" s="117"/>
      <c r="J802" s="117"/>
      <c r="K802" s="117"/>
    </row>
    <row r="803" spans="2:11">
      <c r="B803" s="116"/>
      <c r="C803" s="116"/>
      <c r="D803" s="116"/>
      <c r="E803" s="117"/>
      <c r="F803" s="117"/>
      <c r="G803" s="117"/>
      <c r="H803" s="117"/>
      <c r="I803" s="117"/>
      <c r="J803" s="117"/>
      <c r="K803" s="117"/>
    </row>
    <row r="804" spans="2:11">
      <c r="B804" s="116"/>
      <c r="C804" s="116"/>
      <c r="D804" s="116"/>
      <c r="E804" s="117"/>
      <c r="F804" s="117"/>
      <c r="G804" s="117"/>
      <c r="H804" s="117"/>
      <c r="I804" s="117"/>
      <c r="J804" s="117"/>
      <c r="K804" s="117"/>
    </row>
    <row r="805" spans="2:11">
      <c r="B805" s="116"/>
      <c r="C805" s="116"/>
      <c r="D805" s="116"/>
      <c r="E805" s="117"/>
      <c r="F805" s="117"/>
      <c r="G805" s="117"/>
      <c r="H805" s="117"/>
      <c r="I805" s="117"/>
      <c r="J805" s="117"/>
      <c r="K805" s="117"/>
    </row>
    <row r="806" spans="2:11">
      <c r="B806" s="116"/>
      <c r="C806" s="116"/>
      <c r="D806" s="116"/>
      <c r="E806" s="117"/>
      <c r="F806" s="117"/>
      <c r="G806" s="117"/>
      <c r="H806" s="117"/>
      <c r="I806" s="117"/>
      <c r="J806" s="117"/>
      <c r="K806" s="117"/>
    </row>
    <row r="807" spans="2:11">
      <c r="B807" s="116"/>
      <c r="C807" s="116"/>
      <c r="D807" s="116"/>
      <c r="E807" s="117"/>
      <c r="F807" s="117"/>
      <c r="G807" s="117"/>
      <c r="H807" s="117"/>
      <c r="I807" s="117"/>
      <c r="J807" s="117"/>
      <c r="K807" s="117"/>
    </row>
    <row r="808" spans="2:11">
      <c r="B808" s="116"/>
      <c r="C808" s="116"/>
      <c r="D808" s="116"/>
      <c r="E808" s="117"/>
      <c r="F808" s="117"/>
      <c r="G808" s="117"/>
      <c r="H808" s="117"/>
      <c r="I808" s="117"/>
      <c r="J808" s="117"/>
      <c r="K808" s="117"/>
    </row>
    <row r="809" spans="2:11">
      <c r="B809" s="116"/>
      <c r="C809" s="116"/>
      <c r="D809" s="116"/>
      <c r="E809" s="117"/>
      <c r="F809" s="117"/>
      <c r="G809" s="117"/>
      <c r="H809" s="117"/>
      <c r="I809" s="117"/>
      <c r="J809" s="117"/>
      <c r="K809" s="117"/>
    </row>
    <row r="810" spans="2:11">
      <c r="B810" s="116"/>
      <c r="C810" s="116"/>
      <c r="D810" s="116"/>
      <c r="E810" s="117"/>
      <c r="F810" s="117"/>
      <c r="G810" s="117"/>
      <c r="H810" s="117"/>
      <c r="I810" s="117"/>
      <c r="J810" s="117"/>
      <c r="K810" s="117"/>
    </row>
    <row r="811" spans="2:11">
      <c r="B811" s="116"/>
      <c r="C811" s="116"/>
      <c r="D811" s="116"/>
      <c r="E811" s="117"/>
      <c r="F811" s="117"/>
      <c r="G811" s="117"/>
      <c r="H811" s="117"/>
      <c r="I811" s="117"/>
      <c r="J811" s="117"/>
      <c r="K811" s="117"/>
    </row>
    <row r="812" spans="2:11">
      <c r="B812" s="116"/>
      <c r="C812" s="116"/>
      <c r="D812" s="116"/>
      <c r="E812" s="117"/>
      <c r="F812" s="117"/>
      <c r="G812" s="117"/>
      <c r="H812" s="117"/>
      <c r="I812" s="117"/>
      <c r="J812" s="117"/>
      <c r="K812" s="117"/>
    </row>
    <row r="813" spans="2:11">
      <c r="B813" s="116"/>
      <c r="C813" s="116"/>
      <c r="D813" s="116"/>
      <c r="E813" s="117"/>
      <c r="F813" s="117"/>
      <c r="G813" s="117"/>
      <c r="H813" s="117"/>
      <c r="I813" s="117"/>
      <c r="J813" s="117"/>
      <c r="K813" s="117"/>
    </row>
    <row r="814" spans="2:11">
      <c r="B814" s="116"/>
      <c r="C814" s="116"/>
      <c r="D814" s="116"/>
      <c r="E814" s="117"/>
      <c r="F814" s="117"/>
      <c r="G814" s="117"/>
      <c r="H814" s="117"/>
      <c r="I814" s="117"/>
      <c r="J814" s="117"/>
      <c r="K814" s="117"/>
    </row>
    <row r="815" spans="2:11">
      <c r="B815" s="116"/>
      <c r="C815" s="116"/>
      <c r="D815" s="116"/>
      <c r="E815" s="117"/>
      <c r="F815" s="117"/>
      <c r="G815" s="117"/>
      <c r="H815" s="117"/>
      <c r="I815" s="117"/>
      <c r="J815" s="117"/>
      <c r="K815" s="117"/>
    </row>
    <row r="816" spans="2:11">
      <c r="B816" s="116"/>
      <c r="C816" s="116"/>
      <c r="D816" s="116"/>
      <c r="E816" s="117"/>
      <c r="F816" s="117"/>
      <c r="G816" s="117"/>
      <c r="H816" s="117"/>
      <c r="I816" s="117"/>
      <c r="J816" s="117"/>
      <c r="K816" s="117"/>
    </row>
    <row r="817" spans="2:11">
      <c r="B817" s="116"/>
      <c r="C817" s="116"/>
      <c r="D817" s="116"/>
      <c r="E817" s="117"/>
      <c r="F817" s="117"/>
      <c r="G817" s="117"/>
      <c r="H817" s="117"/>
      <c r="I817" s="117"/>
      <c r="J817" s="117"/>
      <c r="K817" s="117"/>
    </row>
    <row r="818" spans="2:11">
      <c r="B818" s="116"/>
      <c r="C818" s="116"/>
      <c r="D818" s="116"/>
      <c r="E818" s="117"/>
      <c r="F818" s="117"/>
      <c r="G818" s="117"/>
      <c r="H818" s="117"/>
      <c r="I818" s="117"/>
      <c r="J818" s="117"/>
      <c r="K818" s="117"/>
    </row>
    <row r="819" spans="2:11">
      <c r="B819" s="116"/>
      <c r="C819" s="116"/>
      <c r="D819" s="116"/>
      <c r="E819" s="117"/>
      <c r="F819" s="117"/>
      <c r="G819" s="117"/>
      <c r="H819" s="117"/>
      <c r="I819" s="117"/>
      <c r="J819" s="117"/>
      <c r="K819" s="117"/>
    </row>
    <row r="820" spans="2:11">
      <c r="B820" s="116"/>
      <c r="C820" s="116"/>
      <c r="D820" s="116"/>
      <c r="E820" s="117"/>
      <c r="F820" s="117"/>
      <c r="G820" s="117"/>
      <c r="H820" s="117"/>
      <c r="I820" s="117"/>
      <c r="J820" s="117"/>
      <c r="K820" s="117"/>
    </row>
    <row r="821" spans="2:11">
      <c r="B821" s="116"/>
      <c r="C821" s="116"/>
      <c r="D821" s="116"/>
      <c r="E821" s="117"/>
      <c r="F821" s="117"/>
      <c r="G821" s="117"/>
      <c r="H821" s="117"/>
      <c r="I821" s="117"/>
      <c r="J821" s="117"/>
      <c r="K821" s="117"/>
    </row>
    <row r="822" spans="2:11">
      <c r="B822" s="116"/>
      <c r="C822" s="116"/>
      <c r="D822" s="116"/>
      <c r="E822" s="117"/>
      <c r="F822" s="117"/>
      <c r="G822" s="117"/>
      <c r="H822" s="117"/>
      <c r="I822" s="117"/>
      <c r="J822" s="117"/>
      <c r="K822" s="117"/>
    </row>
    <row r="823" spans="2:11">
      <c r="B823" s="116"/>
      <c r="C823" s="116"/>
      <c r="D823" s="116"/>
      <c r="E823" s="117"/>
      <c r="F823" s="117"/>
      <c r="G823" s="117"/>
      <c r="H823" s="117"/>
      <c r="I823" s="117"/>
      <c r="J823" s="117"/>
      <c r="K823" s="117"/>
    </row>
    <row r="824" spans="2:11">
      <c r="B824" s="116"/>
      <c r="C824" s="116"/>
      <c r="D824" s="116"/>
      <c r="E824" s="117"/>
      <c r="F824" s="117"/>
      <c r="G824" s="117"/>
      <c r="H824" s="117"/>
      <c r="I824" s="117"/>
      <c r="J824" s="117"/>
      <c r="K824" s="117"/>
    </row>
    <row r="825" spans="2:11">
      <c r="B825" s="116"/>
      <c r="C825" s="116"/>
      <c r="D825" s="116"/>
      <c r="E825" s="117"/>
      <c r="F825" s="117"/>
      <c r="G825" s="117"/>
      <c r="H825" s="117"/>
      <c r="I825" s="117"/>
      <c r="J825" s="117"/>
      <c r="K825" s="117"/>
    </row>
    <row r="826" spans="2:11">
      <c r="B826" s="116"/>
      <c r="C826" s="116"/>
      <c r="D826" s="116"/>
      <c r="E826" s="117"/>
      <c r="F826" s="117"/>
      <c r="G826" s="117"/>
      <c r="H826" s="117"/>
      <c r="I826" s="117"/>
      <c r="J826" s="117"/>
      <c r="K826" s="117"/>
    </row>
    <row r="827" spans="2:11">
      <c r="B827" s="116"/>
      <c r="C827" s="116"/>
      <c r="D827" s="116"/>
      <c r="E827" s="117"/>
      <c r="F827" s="117"/>
      <c r="G827" s="117"/>
      <c r="H827" s="117"/>
      <c r="I827" s="117"/>
      <c r="J827" s="117"/>
      <c r="K827" s="117"/>
    </row>
    <row r="828" spans="2:11">
      <c r="B828" s="116"/>
      <c r="C828" s="116"/>
      <c r="D828" s="116"/>
      <c r="E828" s="117"/>
      <c r="F828" s="117"/>
      <c r="G828" s="117"/>
      <c r="H828" s="117"/>
      <c r="I828" s="117"/>
      <c r="J828" s="117"/>
      <c r="K828" s="117"/>
    </row>
    <row r="829" spans="2:11">
      <c r="B829" s="116"/>
      <c r="C829" s="116"/>
      <c r="D829" s="116"/>
      <c r="E829" s="117"/>
      <c r="F829" s="117"/>
      <c r="G829" s="117"/>
      <c r="H829" s="117"/>
      <c r="I829" s="117"/>
      <c r="J829" s="117"/>
      <c r="K829" s="117"/>
    </row>
    <row r="830" spans="2:11">
      <c r="B830" s="116"/>
      <c r="C830" s="116"/>
      <c r="D830" s="116"/>
      <c r="E830" s="117"/>
      <c r="F830" s="117"/>
      <c r="G830" s="117"/>
      <c r="H830" s="117"/>
      <c r="I830" s="117"/>
      <c r="J830" s="117"/>
      <c r="K830" s="117"/>
    </row>
    <row r="831" spans="2:11">
      <c r="B831" s="116"/>
      <c r="C831" s="116"/>
      <c r="D831" s="116"/>
      <c r="E831" s="117"/>
      <c r="F831" s="117"/>
      <c r="G831" s="117"/>
      <c r="H831" s="117"/>
      <c r="I831" s="117"/>
      <c r="J831" s="117"/>
      <c r="K831" s="117"/>
    </row>
    <row r="832" spans="2:11">
      <c r="B832" s="116"/>
      <c r="C832" s="116"/>
      <c r="D832" s="116"/>
      <c r="E832" s="117"/>
      <c r="F832" s="117"/>
      <c r="G832" s="117"/>
      <c r="H832" s="117"/>
      <c r="I832" s="117"/>
      <c r="J832" s="117"/>
      <c r="K832" s="117"/>
    </row>
    <row r="833" spans="2:11">
      <c r="B833" s="116"/>
      <c r="C833" s="116"/>
      <c r="D833" s="116"/>
      <c r="E833" s="117"/>
      <c r="F833" s="117"/>
      <c r="G833" s="117"/>
      <c r="H833" s="117"/>
      <c r="I833" s="117"/>
      <c r="J833" s="117"/>
      <c r="K833" s="117"/>
    </row>
    <row r="834" spans="2:11">
      <c r="B834" s="116"/>
      <c r="C834" s="116"/>
      <c r="D834" s="116"/>
      <c r="E834" s="117"/>
      <c r="F834" s="117"/>
      <c r="G834" s="117"/>
      <c r="H834" s="117"/>
      <c r="I834" s="117"/>
      <c r="J834" s="117"/>
      <c r="K834" s="117"/>
    </row>
    <row r="835" spans="2:11">
      <c r="B835" s="116"/>
      <c r="C835" s="116"/>
      <c r="D835" s="116"/>
      <c r="E835" s="117"/>
      <c r="F835" s="117"/>
      <c r="G835" s="117"/>
      <c r="H835" s="117"/>
      <c r="I835" s="117"/>
      <c r="J835" s="117"/>
      <c r="K835" s="117"/>
    </row>
    <row r="836" spans="2:11">
      <c r="B836" s="116"/>
      <c r="C836" s="116"/>
      <c r="D836" s="116"/>
      <c r="E836" s="117"/>
      <c r="F836" s="117"/>
      <c r="G836" s="117"/>
      <c r="H836" s="117"/>
      <c r="I836" s="117"/>
      <c r="J836" s="117"/>
      <c r="K836" s="117"/>
    </row>
    <row r="837" spans="2:11">
      <c r="B837" s="116"/>
      <c r="C837" s="116"/>
      <c r="D837" s="116"/>
      <c r="E837" s="117"/>
      <c r="F837" s="117"/>
      <c r="G837" s="117"/>
      <c r="H837" s="117"/>
      <c r="I837" s="117"/>
      <c r="J837" s="117"/>
      <c r="K837" s="117"/>
    </row>
    <row r="838" spans="2:11">
      <c r="B838" s="116"/>
      <c r="C838" s="116"/>
      <c r="D838" s="116"/>
      <c r="E838" s="117"/>
      <c r="F838" s="117"/>
      <c r="G838" s="117"/>
      <c r="H838" s="117"/>
      <c r="I838" s="117"/>
      <c r="J838" s="117"/>
      <c r="K838" s="117"/>
    </row>
    <row r="839" spans="2:11">
      <c r="B839" s="116"/>
      <c r="C839" s="116"/>
      <c r="D839" s="116"/>
      <c r="E839" s="117"/>
      <c r="F839" s="117"/>
      <c r="G839" s="117"/>
      <c r="H839" s="117"/>
      <c r="I839" s="117"/>
      <c r="J839" s="117"/>
      <c r="K839" s="117"/>
    </row>
    <row r="840" spans="2:11">
      <c r="B840" s="116"/>
      <c r="C840" s="116"/>
      <c r="D840" s="116"/>
      <c r="E840" s="117"/>
      <c r="F840" s="117"/>
      <c r="G840" s="117"/>
      <c r="H840" s="117"/>
      <c r="I840" s="117"/>
      <c r="J840" s="117"/>
      <c r="K840" s="117"/>
    </row>
    <row r="841" spans="2:11">
      <c r="B841" s="116"/>
      <c r="C841" s="116"/>
      <c r="D841" s="116"/>
      <c r="E841" s="117"/>
      <c r="F841" s="117"/>
      <c r="G841" s="117"/>
      <c r="H841" s="117"/>
      <c r="I841" s="117"/>
      <c r="J841" s="117"/>
      <c r="K841" s="117"/>
    </row>
    <row r="842" spans="2:11">
      <c r="B842" s="116"/>
      <c r="C842" s="116"/>
      <c r="D842" s="116"/>
      <c r="E842" s="117"/>
      <c r="F842" s="117"/>
      <c r="G842" s="117"/>
      <c r="H842" s="117"/>
      <c r="I842" s="117"/>
      <c r="J842" s="117"/>
      <c r="K842" s="117"/>
    </row>
    <row r="843" spans="2:11">
      <c r="B843" s="116"/>
      <c r="C843" s="116"/>
      <c r="D843" s="116"/>
      <c r="E843" s="117"/>
      <c r="F843" s="117"/>
      <c r="G843" s="117"/>
      <c r="H843" s="117"/>
      <c r="I843" s="117"/>
      <c r="J843" s="117"/>
      <c r="K843" s="117"/>
    </row>
    <row r="844" spans="2:11">
      <c r="B844" s="116"/>
      <c r="C844" s="116"/>
      <c r="D844" s="116"/>
      <c r="E844" s="117"/>
      <c r="F844" s="117"/>
      <c r="G844" s="117"/>
      <c r="H844" s="117"/>
      <c r="I844" s="117"/>
      <c r="J844" s="117"/>
      <c r="K844" s="117"/>
    </row>
    <row r="845" spans="2:11">
      <c r="B845" s="116"/>
      <c r="C845" s="116"/>
      <c r="D845" s="116"/>
      <c r="E845" s="117"/>
      <c r="F845" s="117"/>
      <c r="G845" s="117"/>
      <c r="H845" s="117"/>
      <c r="I845" s="117"/>
      <c r="J845" s="117"/>
      <c r="K845" s="117"/>
    </row>
    <row r="846" spans="2:11">
      <c r="B846" s="116"/>
      <c r="C846" s="116"/>
      <c r="D846" s="116"/>
      <c r="E846" s="117"/>
      <c r="F846" s="117"/>
      <c r="G846" s="117"/>
      <c r="H846" s="117"/>
      <c r="I846" s="117"/>
      <c r="J846" s="117"/>
      <c r="K846" s="117"/>
    </row>
    <row r="847" spans="2:11">
      <c r="B847" s="116"/>
      <c r="C847" s="116"/>
      <c r="D847" s="116"/>
      <c r="E847" s="117"/>
      <c r="F847" s="117"/>
      <c r="G847" s="117"/>
      <c r="H847" s="117"/>
      <c r="I847" s="117"/>
      <c r="J847" s="117"/>
      <c r="K847" s="117"/>
    </row>
    <row r="848" spans="2:11">
      <c r="B848" s="116"/>
      <c r="C848" s="116"/>
      <c r="D848" s="116"/>
      <c r="E848" s="117"/>
      <c r="F848" s="117"/>
      <c r="G848" s="117"/>
      <c r="H848" s="117"/>
      <c r="I848" s="117"/>
      <c r="J848" s="117"/>
      <c r="K848" s="117"/>
    </row>
    <row r="849" spans="2:11">
      <c r="B849" s="116"/>
      <c r="C849" s="116"/>
      <c r="D849" s="116"/>
      <c r="E849" s="117"/>
      <c r="F849" s="117"/>
      <c r="G849" s="117"/>
      <c r="H849" s="117"/>
      <c r="I849" s="117"/>
      <c r="J849" s="117"/>
      <c r="K849" s="117"/>
    </row>
    <row r="850" spans="2:11">
      <c r="B850" s="116"/>
      <c r="C850" s="116"/>
      <c r="D850" s="116"/>
      <c r="E850" s="117"/>
      <c r="F850" s="117"/>
      <c r="G850" s="117"/>
      <c r="H850" s="117"/>
      <c r="I850" s="117"/>
      <c r="J850" s="117"/>
      <c r="K850" s="117"/>
    </row>
    <row r="851" spans="2:11">
      <c r="B851" s="116"/>
      <c r="C851" s="116"/>
      <c r="D851" s="116"/>
      <c r="E851" s="117"/>
      <c r="F851" s="117"/>
      <c r="G851" s="117"/>
      <c r="H851" s="117"/>
      <c r="I851" s="117"/>
      <c r="J851" s="117"/>
      <c r="K851" s="117"/>
    </row>
    <row r="852" spans="2:11">
      <c r="B852" s="116"/>
      <c r="C852" s="116"/>
      <c r="D852" s="116"/>
      <c r="E852" s="117"/>
      <c r="F852" s="117"/>
      <c r="G852" s="117"/>
      <c r="H852" s="117"/>
      <c r="I852" s="117"/>
      <c r="J852" s="117"/>
      <c r="K852" s="117"/>
    </row>
    <row r="853" spans="2:11">
      <c r="B853" s="116"/>
      <c r="C853" s="116"/>
      <c r="D853" s="116"/>
      <c r="E853" s="117"/>
      <c r="F853" s="117"/>
      <c r="G853" s="117"/>
      <c r="H853" s="117"/>
      <c r="I853" s="117"/>
      <c r="J853" s="117"/>
      <c r="K853" s="117"/>
    </row>
    <row r="854" spans="2:11">
      <c r="B854" s="116"/>
      <c r="C854" s="116"/>
      <c r="D854" s="116"/>
      <c r="E854" s="117"/>
      <c r="F854" s="117"/>
      <c r="G854" s="117"/>
      <c r="H854" s="117"/>
      <c r="I854" s="117"/>
      <c r="J854" s="117"/>
      <c r="K854" s="117"/>
    </row>
    <row r="855" spans="2:11">
      <c r="B855" s="116"/>
      <c r="C855" s="116"/>
      <c r="D855" s="116"/>
      <c r="E855" s="117"/>
      <c r="F855" s="117"/>
      <c r="G855" s="117"/>
      <c r="H855" s="117"/>
      <c r="I855" s="117"/>
      <c r="J855" s="117"/>
      <c r="K855" s="117"/>
    </row>
    <row r="856" spans="2:11">
      <c r="B856" s="116"/>
      <c r="C856" s="116"/>
      <c r="D856" s="116"/>
      <c r="E856" s="117"/>
      <c r="F856" s="117"/>
      <c r="G856" s="117"/>
      <c r="H856" s="117"/>
      <c r="I856" s="117"/>
      <c r="J856" s="117"/>
      <c r="K856" s="117"/>
    </row>
    <row r="857" spans="2:11">
      <c r="B857" s="116"/>
      <c r="C857" s="116"/>
      <c r="D857" s="116"/>
      <c r="E857" s="117"/>
      <c r="F857" s="117"/>
      <c r="G857" s="117"/>
      <c r="H857" s="117"/>
      <c r="I857" s="117"/>
      <c r="J857" s="117"/>
      <c r="K857" s="117"/>
    </row>
    <row r="858" spans="2:11">
      <c r="B858" s="116"/>
      <c r="C858" s="116"/>
      <c r="D858" s="116"/>
      <c r="E858" s="117"/>
      <c r="F858" s="117"/>
      <c r="G858" s="117"/>
      <c r="H858" s="117"/>
      <c r="I858" s="117"/>
      <c r="J858" s="117"/>
      <c r="K858" s="117"/>
    </row>
    <row r="859" spans="2:11">
      <c r="B859" s="116"/>
      <c r="C859" s="116"/>
      <c r="D859" s="116"/>
      <c r="E859" s="117"/>
      <c r="F859" s="117"/>
      <c r="G859" s="117"/>
      <c r="H859" s="117"/>
      <c r="I859" s="117"/>
      <c r="J859" s="117"/>
      <c r="K859" s="117"/>
    </row>
    <row r="860" spans="2:11">
      <c r="B860" s="116"/>
      <c r="C860" s="116"/>
      <c r="D860" s="116"/>
      <c r="E860" s="117"/>
      <c r="F860" s="117"/>
      <c r="G860" s="117"/>
      <c r="H860" s="117"/>
      <c r="I860" s="117"/>
      <c r="J860" s="117"/>
      <c r="K860" s="117"/>
    </row>
    <row r="861" spans="2:11">
      <c r="B861" s="116"/>
      <c r="C861" s="116"/>
      <c r="D861" s="116"/>
      <c r="E861" s="117"/>
      <c r="F861" s="117"/>
      <c r="G861" s="117"/>
      <c r="H861" s="117"/>
      <c r="I861" s="117"/>
      <c r="J861" s="117"/>
      <c r="K861" s="117"/>
    </row>
    <row r="862" spans="2:11">
      <c r="B862" s="116"/>
      <c r="C862" s="116"/>
      <c r="D862" s="116"/>
      <c r="E862" s="117"/>
      <c r="F862" s="117"/>
      <c r="G862" s="117"/>
      <c r="H862" s="117"/>
      <c r="I862" s="117"/>
      <c r="J862" s="117"/>
      <c r="K862" s="117"/>
    </row>
    <row r="863" spans="2:11">
      <c r="B863" s="116"/>
      <c r="C863" s="116"/>
      <c r="D863" s="116"/>
      <c r="E863" s="117"/>
      <c r="F863" s="117"/>
      <c r="G863" s="117"/>
      <c r="H863" s="117"/>
      <c r="I863" s="117"/>
      <c r="J863" s="117"/>
      <c r="K863" s="117"/>
    </row>
    <row r="864" spans="2:11">
      <c r="B864" s="116"/>
      <c r="C864" s="116"/>
      <c r="D864" s="116"/>
      <c r="E864" s="117"/>
      <c r="F864" s="117"/>
      <c r="G864" s="117"/>
      <c r="H864" s="117"/>
      <c r="I864" s="117"/>
      <c r="J864" s="117"/>
      <c r="K864" s="117"/>
    </row>
    <row r="865" spans="2:11">
      <c r="B865" s="116"/>
      <c r="C865" s="116"/>
      <c r="D865" s="116"/>
      <c r="E865" s="117"/>
      <c r="F865" s="117"/>
      <c r="G865" s="117"/>
      <c r="H865" s="117"/>
      <c r="I865" s="117"/>
      <c r="J865" s="117"/>
      <c r="K865" s="117"/>
    </row>
    <row r="866" spans="2:11">
      <c r="B866" s="116"/>
      <c r="C866" s="116"/>
      <c r="D866" s="116"/>
      <c r="E866" s="117"/>
      <c r="F866" s="117"/>
      <c r="G866" s="117"/>
      <c r="H866" s="117"/>
      <c r="I866" s="117"/>
      <c r="J866" s="117"/>
      <c r="K866" s="117"/>
    </row>
    <row r="867" spans="2:11">
      <c r="B867" s="116"/>
      <c r="C867" s="116"/>
      <c r="D867" s="116"/>
      <c r="E867" s="117"/>
      <c r="F867" s="117"/>
      <c r="G867" s="117"/>
      <c r="H867" s="117"/>
      <c r="I867" s="117"/>
      <c r="J867" s="117"/>
      <c r="K867" s="117"/>
    </row>
    <row r="868" spans="2:11">
      <c r="B868" s="116"/>
      <c r="C868" s="116"/>
      <c r="D868" s="116"/>
      <c r="E868" s="117"/>
      <c r="F868" s="117"/>
      <c r="G868" s="117"/>
      <c r="H868" s="117"/>
      <c r="I868" s="117"/>
      <c r="J868" s="117"/>
      <c r="K868" s="117"/>
    </row>
    <row r="869" spans="2:11">
      <c r="B869" s="116"/>
      <c r="C869" s="116"/>
      <c r="D869" s="116"/>
      <c r="E869" s="117"/>
      <c r="F869" s="117"/>
      <c r="G869" s="117"/>
      <c r="H869" s="117"/>
      <c r="I869" s="117"/>
      <c r="J869" s="117"/>
      <c r="K869" s="117"/>
    </row>
    <row r="870" spans="2:11">
      <c r="B870" s="116"/>
      <c r="C870" s="116"/>
      <c r="D870" s="116"/>
      <c r="E870" s="117"/>
      <c r="F870" s="117"/>
      <c r="G870" s="117"/>
      <c r="H870" s="117"/>
      <c r="I870" s="117"/>
      <c r="J870" s="117"/>
      <c r="K870" s="117"/>
    </row>
    <row r="871" spans="2:11">
      <c r="B871" s="116"/>
      <c r="C871" s="116"/>
      <c r="D871" s="116"/>
      <c r="E871" s="117"/>
      <c r="F871" s="117"/>
      <c r="G871" s="117"/>
      <c r="H871" s="117"/>
      <c r="I871" s="117"/>
      <c r="J871" s="117"/>
      <c r="K871" s="117"/>
    </row>
    <row r="872" spans="2:11">
      <c r="B872" s="116"/>
      <c r="C872" s="116"/>
      <c r="D872" s="116"/>
      <c r="E872" s="117"/>
      <c r="F872" s="117"/>
      <c r="G872" s="117"/>
      <c r="H872" s="117"/>
      <c r="I872" s="117"/>
      <c r="J872" s="117"/>
      <c r="K872" s="117"/>
    </row>
    <row r="873" spans="2:11">
      <c r="B873" s="116"/>
      <c r="C873" s="116"/>
      <c r="D873" s="116"/>
      <c r="E873" s="117"/>
      <c r="F873" s="117"/>
      <c r="G873" s="117"/>
      <c r="H873" s="117"/>
      <c r="I873" s="117"/>
      <c r="J873" s="117"/>
      <c r="K873" s="117"/>
    </row>
    <row r="874" spans="2:11">
      <c r="B874" s="116"/>
      <c r="C874" s="116"/>
      <c r="D874" s="116"/>
      <c r="E874" s="117"/>
      <c r="F874" s="117"/>
      <c r="G874" s="117"/>
      <c r="H874" s="117"/>
      <c r="I874" s="117"/>
      <c r="J874" s="117"/>
      <c r="K874" s="117"/>
    </row>
    <row r="875" spans="2:11">
      <c r="B875" s="116"/>
      <c r="C875" s="116"/>
      <c r="D875" s="116"/>
      <c r="E875" s="117"/>
      <c r="F875" s="117"/>
      <c r="G875" s="117"/>
      <c r="H875" s="117"/>
      <c r="I875" s="117"/>
      <c r="J875" s="117"/>
      <c r="K875" s="117"/>
    </row>
    <row r="876" spans="2:11">
      <c r="B876" s="116"/>
      <c r="C876" s="116"/>
      <c r="D876" s="116"/>
      <c r="E876" s="117"/>
      <c r="F876" s="117"/>
      <c r="G876" s="117"/>
      <c r="H876" s="117"/>
      <c r="I876" s="117"/>
      <c r="J876" s="117"/>
      <c r="K876" s="117"/>
    </row>
    <row r="877" spans="2:11">
      <c r="B877" s="116"/>
      <c r="C877" s="116"/>
      <c r="D877" s="116"/>
      <c r="E877" s="117"/>
      <c r="F877" s="117"/>
      <c r="G877" s="117"/>
      <c r="H877" s="117"/>
      <c r="I877" s="117"/>
      <c r="J877" s="117"/>
      <c r="K877" s="117"/>
    </row>
    <row r="878" spans="2:11">
      <c r="B878" s="116"/>
      <c r="C878" s="116"/>
      <c r="D878" s="116"/>
      <c r="E878" s="117"/>
      <c r="F878" s="117"/>
      <c r="G878" s="117"/>
      <c r="H878" s="117"/>
      <c r="I878" s="117"/>
      <c r="J878" s="117"/>
      <c r="K878" s="117"/>
    </row>
    <row r="879" spans="2:11">
      <c r="B879" s="116"/>
      <c r="C879" s="116"/>
      <c r="D879" s="116"/>
      <c r="E879" s="117"/>
      <c r="F879" s="117"/>
      <c r="G879" s="117"/>
      <c r="H879" s="117"/>
      <c r="I879" s="117"/>
      <c r="J879" s="117"/>
      <c r="K879" s="117"/>
    </row>
    <row r="880" spans="2:11">
      <c r="B880" s="116"/>
      <c r="C880" s="116"/>
      <c r="D880" s="116"/>
      <c r="E880" s="117"/>
      <c r="F880" s="117"/>
      <c r="G880" s="117"/>
      <c r="H880" s="117"/>
      <c r="I880" s="117"/>
      <c r="J880" s="117"/>
      <c r="K880" s="117"/>
    </row>
    <row r="881" spans="2:11">
      <c r="B881" s="116"/>
      <c r="C881" s="116"/>
      <c r="D881" s="116"/>
      <c r="E881" s="117"/>
      <c r="F881" s="117"/>
      <c r="G881" s="117"/>
      <c r="H881" s="117"/>
      <c r="I881" s="117"/>
      <c r="J881" s="117"/>
      <c r="K881" s="117"/>
    </row>
    <row r="882" spans="2:11">
      <c r="B882" s="116"/>
      <c r="C882" s="116"/>
      <c r="D882" s="116"/>
      <c r="E882" s="117"/>
      <c r="F882" s="117"/>
      <c r="G882" s="117"/>
      <c r="H882" s="117"/>
      <c r="I882" s="117"/>
      <c r="J882" s="117"/>
      <c r="K882" s="117"/>
    </row>
    <row r="883" spans="2:11">
      <c r="B883" s="116"/>
      <c r="C883" s="116"/>
      <c r="D883" s="116"/>
      <c r="E883" s="117"/>
      <c r="F883" s="117"/>
      <c r="G883" s="117"/>
      <c r="H883" s="117"/>
      <c r="I883" s="117"/>
      <c r="J883" s="117"/>
      <c r="K883" s="117"/>
    </row>
    <row r="884" spans="2:11">
      <c r="B884" s="116"/>
      <c r="C884" s="116"/>
      <c r="D884" s="116"/>
      <c r="E884" s="117"/>
      <c r="F884" s="117"/>
      <c r="G884" s="117"/>
      <c r="H884" s="117"/>
      <c r="I884" s="117"/>
      <c r="J884" s="117"/>
      <c r="K884" s="117"/>
    </row>
    <row r="885" spans="2:11">
      <c r="B885" s="116"/>
      <c r="C885" s="116"/>
      <c r="D885" s="116"/>
      <c r="E885" s="117"/>
      <c r="F885" s="117"/>
      <c r="G885" s="117"/>
      <c r="H885" s="117"/>
      <c r="I885" s="117"/>
      <c r="J885" s="117"/>
      <c r="K885" s="117"/>
    </row>
    <row r="886" spans="2:11">
      <c r="B886" s="116"/>
      <c r="C886" s="116"/>
      <c r="D886" s="116"/>
      <c r="E886" s="117"/>
      <c r="F886" s="117"/>
      <c r="G886" s="117"/>
      <c r="H886" s="117"/>
      <c r="I886" s="117"/>
      <c r="J886" s="117"/>
      <c r="K886" s="117"/>
    </row>
    <row r="887" spans="2:11">
      <c r="B887" s="116"/>
      <c r="C887" s="116"/>
      <c r="D887" s="116"/>
      <c r="E887" s="117"/>
      <c r="F887" s="117"/>
      <c r="G887" s="117"/>
      <c r="H887" s="117"/>
      <c r="I887" s="117"/>
      <c r="J887" s="117"/>
      <c r="K887" s="117"/>
    </row>
    <row r="888" spans="2:11">
      <c r="B888" s="116"/>
      <c r="C888" s="116"/>
      <c r="D888" s="116"/>
      <c r="E888" s="117"/>
      <c r="F888" s="117"/>
      <c r="G888" s="117"/>
      <c r="H888" s="117"/>
      <c r="I888" s="117"/>
      <c r="J888" s="117"/>
      <c r="K888" s="117"/>
    </row>
    <row r="889" spans="2:11">
      <c r="B889" s="116"/>
      <c r="C889" s="116"/>
      <c r="D889" s="116"/>
      <c r="E889" s="117"/>
      <c r="F889" s="117"/>
      <c r="G889" s="117"/>
      <c r="H889" s="117"/>
      <c r="I889" s="117"/>
      <c r="J889" s="117"/>
      <c r="K889" s="117"/>
    </row>
    <row r="890" spans="2:11">
      <c r="B890" s="116"/>
      <c r="C890" s="116"/>
      <c r="D890" s="116"/>
      <c r="E890" s="117"/>
      <c r="F890" s="117"/>
      <c r="G890" s="117"/>
      <c r="H890" s="117"/>
      <c r="I890" s="117"/>
      <c r="J890" s="117"/>
      <c r="K890" s="117"/>
    </row>
    <row r="891" spans="2:11">
      <c r="B891" s="116"/>
      <c r="C891" s="116"/>
      <c r="D891" s="116"/>
      <c r="E891" s="117"/>
      <c r="F891" s="117"/>
      <c r="G891" s="117"/>
      <c r="H891" s="117"/>
      <c r="I891" s="117"/>
      <c r="J891" s="117"/>
      <c r="K891" s="117"/>
    </row>
    <row r="892" spans="2:11">
      <c r="B892" s="116"/>
      <c r="C892" s="116"/>
      <c r="D892" s="116"/>
      <c r="E892" s="117"/>
      <c r="F892" s="117"/>
      <c r="G892" s="117"/>
      <c r="H892" s="117"/>
      <c r="I892" s="117"/>
      <c r="J892" s="117"/>
      <c r="K892" s="117"/>
    </row>
    <row r="893" spans="2:11">
      <c r="B893" s="116"/>
      <c r="C893" s="116"/>
      <c r="D893" s="116"/>
      <c r="E893" s="117"/>
      <c r="F893" s="117"/>
      <c r="G893" s="117"/>
      <c r="H893" s="117"/>
      <c r="I893" s="117"/>
      <c r="J893" s="117"/>
      <c r="K893" s="117"/>
    </row>
    <row r="894" spans="2:11">
      <c r="B894" s="116"/>
      <c r="C894" s="116"/>
      <c r="D894" s="116"/>
      <c r="E894" s="117"/>
      <c r="F894" s="117"/>
      <c r="G894" s="117"/>
      <c r="H894" s="117"/>
      <c r="I894" s="117"/>
      <c r="J894" s="117"/>
      <c r="K894" s="117"/>
    </row>
    <row r="895" spans="2:11">
      <c r="B895" s="116"/>
      <c r="C895" s="116"/>
      <c r="D895" s="116"/>
      <c r="E895" s="117"/>
      <c r="F895" s="117"/>
      <c r="G895" s="117"/>
      <c r="H895" s="117"/>
      <c r="I895" s="117"/>
      <c r="J895" s="117"/>
      <c r="K895" s="117"/>
    </row>
    <row r="896" spans="2:11">
      <c r="B896" s="116"/>
      <c r="C896" s="116"/>
      <c r="D896" s="116"/>
      <c r="E896" s="117"/>
      <c r="F896" s="117"/>
      <c r="G896" s="117"/>
      <c r="H896" s="117"/>
      <c r="I896" s="117"/>
      <c r="J896" s="117"/>
      <c r="K896" s="117"/>
    </row>
    <row r="897" spans="2:11">
      <c r="B897" s="116"/>
      <c r="C897" s="116"/>
      <c r="D897" s="116"/>
      <c r="E897" s="117"/>
      <c r="F897" s="117"/>
      <c r="G897" s="117"/>
      <c r="H897" s="117"/>
      <c r="I897" s="117"/>
      <c r="J897" s="117"/>
      <c r="K897" s="117"/>
    </row>
    <row r="898" spans="2:11">
      <c r="B898" s="116"/>
      <c r="C898" s="116"/>
      <c r="D898" s="116"/>
      <c r="E898" s="117"/>
      <c r="F898" s="117"/>
      <c r="G898" s="117"/>
      <c r="H898" s="117"/>
      <c r="I898" s="117"/>
      <c r="J898" s="117"/>
      <c r="K898" s="117"/>
    </row>
    <row r="899" spans="2:11">
      <c r="B899" s="116"/>
      <c r="C899" s="116"/>
      <c r="D899" s="116"/>
      <c r="E899" s="117"/>
      <c r="F899" s="117"/>
      <c r="G899" s="117"/>
      <c r="H899" s="117"/>
      <c r="I899" s="117"/>
      <c r="J899" s="117"/>
      <c r="K899" s="117"/>
    </row>
    <row r="900" spans="2:11">
      <c r="B900" s="116"/>
      <c r="C900" s="116"/>
      <c r="D900" s="116"/>
      <c r="E900" s="117"/>
      <c r="F900" s="117"/>
      <c r="G900" s="117"/>
      <c r="H900" s="117"/>
      <c r="I900" s="117"/>
      <c r="J900" s="117"/>
      <c r="K900" s="117"/>
    </row>
    <row r="901" spans="2:11">
      <c r="B901" s="116"/>
      <c r="C901" s="116"/>
      <c r="D901" s="116"/>
      <c r="E901" s="117"/>
      <c r="F901" s="117"/>
      <c r="G901" s="117"/>
      <c r="H901" s="117"/>
      <c r="I901" s="117"/>
      <c r="J901" s="117"/>
      <c r="K901" s="117"/>
    </row>
    <row r="902" spans="2:11">
      <c r="B902" s="116"/>
      <c r="C902" s="116"/>
      <c r="D902" s="116"/>
      <c r="E902" s="117"/>
      <c r="F902" s="117"/>
      <c r="G902" s="117"/>
      <c r="H902" s="117"/>
      <c r="I902" s="117"/>
      <c r="J902" s="117"/>
      <c r="K902" s="117"/>
    </row>
    <row r="903" spans="2:11">
      <c r="B903" s="116"/>
      <c r="C903" s="116"/>
      <c r="D903" s="116"/>
      <c r="E903" s="117"/>
      <c r="F903" s="117"/>
      <c r="G903" s="117"/>
      <c r="H903" s="117"/>
      <c r="I903" s="117"/>
      <c r="J903" s="117"/>
      <c r="K903" s="117"/>
    </row>
    <row r="904" spans="2:11">
      <c r="B904" s="116"/>
      <c r="C904" s="116"/>
      <c r="D904" s="116"/>
      <c r="E904" s="117"/>
      <c r="F904" s="117"/>
      <c r="G904" s="117"/>
      <c r="H904" s="117"/>
      <c r="I904" s="117"/>
      <c r="J904" s="117"/>
      <c r="K904" s="117"/>
    </row>
    <row r="905" spans="2:11">
      <c r="B905" s="116"/>
      <c r="C905" s="116"/>
      <c r="D905" s="116"/>
      <c r="E905" s="117"/>
      <c r="F905" s="117"/>
      <c r="G905" s="117"/>
      <c r="H905" s="117"/>
      <c r="I905" s="117"/>
      <c r="J905" s="117"/>
      <c r="K905" s="117"/>
    </row>
    <row r="906" spans="2:11">
      <c r="B906" s="116"/>
      <c r="C906" s="116"/>
      <c r="D906" s="116"/>
      <c r="E906" s="117"/>
      <c r="F906" s="117"/>
      <c r="G906" s="117"/>
      <c r="H906" s="117"/>
      <c r="I906" s="117"/>
      <c r="J906" s="117"/>
      <c r="K906" s="117"/>
    </row>
    <row r="907" spans="2:11">
      <c r="B907" s="116"/>
      <c r="C907" s="116"/>
      <c r="D907" s="116"/>
      <c r="E907" s="117"/>
      <c r="F907" s="117"/>
      <c r="G907" s="117"/>
      <c r="H907" s="117"/>
      <c r="I907" s="117"/>
      <c r="J907" s="117"/>
      <c r="K907" s="117"/>
    </row>
    <row r="908" spans="2:11">
      <c r="B908" s="116"/>
      <c r="C908" s="116"/>
      <c r="D908" s="116"/>
      <c r="E908" s="117"/>
      <c r="F908" s="117"/>
      <c r="G908" s="117"/>
      <c r="H908" s="117"/>
      <c r="I908" s="117"/>
      <c r="J908" s="117"/>
      <c r="K908" s="117"/>
    </row>
    <row r="909" spans="2:11">
      <c r="B909" s="116"/>
      <c r="C909" s="116"/>
      <c r="D909" s="116"/>
      <c r="E909" s="117"/>
      <c r="F909" s="117"/>
      <c r="G909" s="117"/>
      <c r="H909" s="117"/>
      <c r="I909" s="117"/>
      <c r="J909" s="117"/>
      <c r="K909" s="117"/>
    </row>
    <row r="910" spans="2:11">
      <c r="B910" s="116"/>
      <c r="C910" s="116"/>
      <c r="D910" s="116"/>
      <c r="E910" s="117"/>
      <c r="F910" s="117"/>
      <c r="G910" s="117"/>
      <c r="H910" s="117"/>
      <c r="I910" s="117"/>
      <c r="J910" s="117"/>
      <c r="K910" s="117"/>
    </row>
    <row r="911" spans="2:11">
      <c r="B911" s="116"/>
      <c r="C911" s="116"/>
      <c r="D911" s="116"/>
      <c r="E911" s="117"/>
      <c r="F911" s="117"/>
      <c r="G911" s="117"/>
      <c r="H911" s="117"/>
      <c r="I911" s="117"/>
      <c r="J911" s="117"/>
      <c r="K911" s="117"/>
    </row>
    <row r="912" spans="2:11">
      <c r="B912" s="116"/>
      <c r="C912" s="116"/>
      <c r="D912" s="116"/>
      <c r="E912" s="117"/>
      <c r="F912" s="117"/>
      <c r="G912" s="117"/>
      <c r="H912" s="117"/>
      <c r="I912" s="117"/>
      <c r="J912" s="117"/>
      <c r="K912" s="117"/>
    </row>
    <row r="913" spans="2:11">
      <c r="B913" s="116"/>
      <c r="C913" s="116"/>
      <c r="D913" s="116"/>
      <c r="E913" s="117"/>
      <c r="F913" s="117"/>
      <c r="G913" s="117"/>
      <c r="H913" s="117"/>
      <c r="I913" s="117"/>
      <c r="J913" s="117"/>
      <c r="K913" s="117"/>
    </row>
    <row r="914" spans="2:11">
      <c r="B914" s="116"/>
      <c r="C914" s="116"/>
      <c r="D914" s="116"/>
      <c r="E914" s="117"/>
      <c r="F914" s="117"/>
      <c r="G914" s="117"/>
      <c r="H914" s="117"/>
      <c r="I914" s="117"/>
      <c r="J914" s="117"/>
      <c r="K914" s="117"/>
    </row>
    <row r="915" spans="2:11">
      <c r="B915" s="116"/>
      <c r="C915" s="116"/>
      <c r="D915" s="116"/>
      <c r="E915" s="117"/>
      <c r="F915" s="117"/>
      <c r="G915" s="117"/>
      <c r="H915" s="117"/>
      <c r="I915" s="117"/>
      <c r="J915" s="117"/>
      <c r="K915" s="117"/>
    </row>
    <row r="916" spans="2:11">
      <c r="B916" s="116"/>
      <c r="C916" s="116"/>
      <c r="D916" s="116"/>
      <c r="E916" s="117"/>
      <c r="F916" s="117"/>
      <c r="G916" s="117"/>
      <c r="H916" s="117"/>
      <c r="I916" s="117"/>
      <c r="J916" s="117"/>
      <c r="K916" s="117"/>
    </row>
    <row r="917" spans="2:11">
      <c r="B917" s="116"/>
      <c r="C917" s="116"/>
      <c r="D917" s="116"/>
      <c r="E917" s="117"/>
      <c r="F917" s="117"/>
      <c r="G917" s="117"/>
      <c r="H917" s="117"/>
      <c r="I917" s="117"/>
      <c r="J917" s="117"/>
      <c r="K917" s="117"/>
    </row>
    <row r="918" spans="2:11">
      <c r="B918" s="116"/>
      <c r="C918" s="116"/>
      <c r="D918" s="116"/>
      <c r="E918" s="117"/>
      <c r="F918" s="117"/>
      <c r="G918" s="117"/>
      <c r="H918" s="117"/>
      <c r="I918" s="117"/>
      <c r="J918" s="117"/>
      <c r="K918" s="117"/>
    </row>
    <row r="919" spans="2:11">
      <c r="B919" s="116"/>
      <c r="C919" s="116"/>
      <c r="D919" s="116"/>
      <c r="E919" s="117"/>
      <c r="F919" s="117"/>
      <c r="G919" s="117"/>
      <c r="H919" s="117"/>
      <c r="I919" s="117"/>
      <c r="J919" s="117"/>
      <c r="K919" s="117"/>
    </row>
    <row r="920" spans="2:11">
      <c r="B920" s="116"/>
      <c r="C920" s="116"/>
      <c r="D920" s="116"/>
      <c r="E920" s="117"/>
      <c r="F920" s="117"/>
      <c r="G920" s="117"/>
      <c r="H920" s="117"/>
      <c r="I920" s="117"/>
      <c r="J920" s="117"/>
      <c r="K920" s="117"/>
    </row>
    <row r="921" spans="2:11">
      <c r="B921" s="116"/>
      <c r="C921" s="116"/>
      <c r="D921" s="116"/>
      <c r="E921" s="117"/>
      <c r="F921" s="117"/>
      <c r="G921" s="117"/>
      <c r="H921" s="117"/>
      <c r="I921" s="117"/>
      <c r="J921" s="117"/>
      <c r="K921" s="117"/>
    </row>
    <row r="922" spans="2:11">
      <c r="B922" s="116"/>
      <c r="C922" s="116"/>
      <c r="D922" s="116"/>
      <c r="E922" s="117"/>
      <c r="F922" s="117"/>
      <c r="G922" s="117"/>
      <c r="H922" s="117"/>
      <c r="I922" s="117"/>
      <c r="J922" s="117"/>
      <c r="K922" s="117"/>
    </row>
    <row r="923" spans="2:11">
      <c r="B923" s="116"/>
      <c r="C923" s="116"/>
      <c r="D923" s="116"/>
      <c r="E923" s="117"/>
      <c r="F923" s="117"/>
      <c r="G923" s="117"/>
      <c r="H923" s="117"/>
      <c r="I923" s="117"/>
      <c r="J923" s="117"/>
      <c r="K923" s="117"/>
    </row>
    <row r="924" spans="2:11">
      <c r="B924" s="116"/>
      <c r="C924" s="116"/>
      <c r="D924" s="116"/>
      <c r="E924" s="117"/>
      <c r="F924" s="117"/>
      <c r="G924" s="117"/>
      <c r="H924" s="117"/>
      <c r="I924" s="117"/>
      <c r="J924" s="117"/>
      <c r="K924" s="117"/>
    </row>
    <row r="925" spans="2:11">
      <c r="B925" s="116"/>
      <c r="C925" s="116"/>
      <c r="D925" s="116"/>
      <c r="E925" s="117"/>
      <c r="F925" s="117"/>
      <c r="G925" s="117"/>
      <c r="H925" s="117"/>
      <c r="I925" s="117"/>
      <c r="J925" s="117"/>
      <c r="K925" s="117"/>
    </row>
    <row r="926" spans="2:11">
      <c r="B926" s="116"/>
      <c r="C926" s="116"/>
      <c r="D926" s="116"/>
      <c r="E926" s="117"/>
      <c r="F926" s="117"/>
      <c r="G926" s="117"/>
      <c r="H926" s="117"/>
      <c r="I926" s="117"/>
      <c r="J926" s="117"/>
      <c r="K926" s="117"/>
    </row>
    <row r="927" spans="2:11">
      <c r="B927" s="116"/>
      <c r="C927" s="116"/>
      <c r="D927" s="116"/>
      <c r="E927" s="117"/>
      <c r="F927" s="117"/>
      <c r="G927" s="117"/>
      <c r="H927" s="117"/>
      <c r="I927" s="117"/>
      <c r="J927" s="117"/>
      <c r="K927" s="117"/>
    </row>
    <row r="928" spans="2:11">
      <c r="B928" s="116"/>
      <c r="C928" s="116"/>
      <c r="D928" s="116"/>
      <c r="E928" s="117"/>
      <c r="F928" s="117"/>
      <c r="G928" s="117"/>
      <c r="H928" s="117"/>
      <c r="I928" s="117"/>
      <c r="J928" s="117"/>
      <c r="K928" s="117"/>
    </row>
    <row r="929" spans="2:11">
      <c r="B929" s="116"/>
      <c r="C929" s="116"/>
      <c r="D929" s="116"/>
      <c r="E929" s="117"/>
      <c r="F929" s="117"/>
      <c r="G929" s="117"/>
      <c r="H929" s="117"/>
      <c r="I929" s="117"/>
      <c r="J929" s="117"/>
      <c r="K929" s="117"/>
    </row>
    <row r="930" spans="2:11">
      <c r="B930" s="116"/>
      <c r="C930" s="116"/>
      <c r="D930" s="116"/>
      <c r="E930" s="117"/>
      <c r="F930" s="117"/>
      <c r="G930" s="117"/>
      <c r="H930" s="117"/>
      <c r="I930" s="117"/>
      <c r="J930" s="117"/>
      <c r="K930" s="117"/>
    </row>
    <row r="931" spans="2:11">
      <c r="B931" s="116"/>
      <c r="C931" s="116"/>
      <c r="D931" s="116"/>
      <c r="E931" s="117"/>
      <c r="F931" s="117"/>
      <c r="G931" s="117"/>
      <c r="H931" s="117"/>
      <c r="I931" s="117"/>
      <c r="J931" s="117"/>
      <c r="K931" s="117"/>
    </row>
    <row r="932" spans="2:11">
      <c r="B932" s="116"/>
      <c r="C932" s="116"/>
      <c r="D932" s="116"/>
      <c r="E932" s="117"/>
      <c r="F932" s="117"/>
      <c r="G932" s="117"/>
      <c r="H932" s="117"/>
      <c r="I932" s="117"/>
      <c r="J932" s="117"/>
      <c r="K932" s="117"/>
    </row>
    <row r="933" spans="2:11">
      <c r="B933" s="116"/>
      <c r="C933" s="116"/>
      <c r="D933" s="116"/>
      <c r="E933" s="117"/>
      <c r="F933" s="117"/>
      <c r="G933" s="117"/>
      <c r="H933" s="117"/>
      <c r="I933" s="117"/>
      <c r="J933" s="117"/>
      <c r="K933" s="117"/>
    </row>
    <row r="934" spans="2:11">
      <c r="B934" s="116"/>
      <c r="C934" s="116"/>
      <c r="D934" s="116"/>
      <c r="E934" s="117"/>
      <c r="F934" s="117"/>
      <c r="G934" s="117"/>
      <c r="H934" s="117"/>
      <c r="I934" s="117"/>
      <c r="J934" s="117"/>
      <c r="K934" s="117"/>
    </row>
    <row r="935" spans="2:11">
      <c r="B935" s="116"/>
      <c r="C935" s="116"/>
      <c r="D935" s="116"/>
      <c r="E935" s="117"/>
      <c r="F935" s="117"/>
      <c r="G935" s="117"/>
      <c r="H935" s="117"/>
      <c r="I935" s="117"/>
      <c r="J935" s="117"/>
      <c r="K935" s="117"/>
    </row>
    <row r="936" spans="2:11">
      <c r="B936" s="116"/>
      <c r="C936" s="116"/>
      <c r="D936" s="116"/>
      <c r="E936" s="117"/>
      <c r="F936" s="117"/>
      <c r="G936" s="117"/>
      <c r="H936" s="117"/>
      <c r="I936" s="117"/>
      <c r="J936" s="117"/>
      <c r="K936" s="117"/>
    </row>
    <row r="937" spans="2:11">
      <c r="B937" s="116"/>
      <c r="C937" s="116"/>
      <c r="D937" s="116"/>
      <c r="E937" s="117"/>
      <c r="F937" s="117"/>
      <c r="G937" s="117"/>
      <c r="H937" s="117"/>
      <c r="I937" s="117"/>
      <c r="J937" s="117"/>
      <c r="K937" s="117"/>
    </row>
    <row r="938" spans="2:11">
      <c r="B938" s="116"/>
      <c r="C938" s="116"/>
      <c r="D938" s="116"/>
      <c r="E938" s="117"/>
      <c r="F938" s="117"/>
      <c r="G938" s="117"/>
      <c r="H938" s="117"/>
      <c r="I938" s="117"/>
      <c r="J938" s="117"/>
      <c r="K938" s="117"/>
    </row>
    <row r="939" spans="2:11">
      <c r="B939" s="116"/>
      <c r="C939" s="116"/>
      <c r="D939" s="116"/>
      <c r="E939" s="117"/>
      <c r="F939" s="117"/>
      <c r="G939" s="117"/>
      <c r="H939" s="117"/>
      <c r="I939" s="117"/>
      <c r="J939" s="117"/>
      <c r="K939" s="117"/>
    </row>
    <row r="940" spans="2:11">
      <c r="B940" s="116"/>
      <c r="C940" s="116"/>
      <c r="D940" s="116"/>
      <c r="E940" s="117"/>
      <c r="F940" s="117"/>
      <c r="G940" s="117"/>
      <c r="H940" s="117"/>
      <c r="I940" s="117"/>
      <c r="J940" s="117"/>
      <c r="K940" s="117"/>
    </row>
    <row r="941" spans="2:11">
      <c r="B941" s="116"/>
      <c r="C941" s="116"/>
      <c r="D941" s="116"/>
      <c r="E941" s="117"/>
      <c r="F941" s="117"/>
      <c r="G941" s="117"/>
      <c r="H941" s="117"/>
      <c r="I941" s="117"/>
      <c r="J941" s="117"/>
      <c r="K941" s="117"/>
    </row>
    <row r="942" spans="2:11">
      <c r="B942" s="116"/>
      <c r="C942" s="116"/>
      <c r="D942" s="116"/>
      <c r="E942" s="117"/>
      <c r="F942" s="117"/>
      <c r="G942" s="117"/>
      <c r="H942" s="117"/>
      <c r="I942" s="117"/>
      <c r="J942" s="117"/>
      <c r="K942" s="117"/>
    </row>
    <row r="943" spans="2:11">
      <c r="B943" s="116"/>
      <c r="C943" s="116"/>
      <c r="D943" s="116"/>
      <c r="E943" s="117"/>
      <c r="F943" s="117"/>
      <c r="G943" s="117"/>
      <c r="H943" s="117"/>
      <c r="I943" s="117"/>
      <c r="J943" s="117"/>
      <c r="K943" s="117"/>
    </row>
    <row r="944" spans="2:11">
      <c r="B944" s="116"/>
      <c r="C944" s="116"/>
      <c r="D944" s="116"/>
      <c r="E944" s="117"/>
      <c r="F944" s="117"/>
      <c r="G944" s="117"/>
      <c r="H944" s="117"/>
      <c r="I944" s="117"/>
      <c r="J944" s="117"/>
      <c r="K944" s="117"/>
    </row>
    <row r="945" spans="2:11">
      <c r="B945" s="116"/>
      <c r="C945" s="116"/>
      <c r="D945" s="116"/>
      <c r="E945" s="117"/>
      <c r="F945" s="117"/>
      <c r="G945" s="117"/>
      <c r="H945" s="117"/>
      <c r="I945" s="117"/>
      <c r="J945" s="117"/>
      <c r="K945" s="117"/>
    </row>
    <row r="946" spans="2:11">
      <c r="B946" s="116"/>
      <c r="C946" s="116"/>
      <c r="D946" s="116"/>
      <c r="E946" s="117"/>
      <c r="F946" s="117"/>
      <c r="G946" s="117"/>
      <c r="H946" s="117"/>
      <c r="I946" s="117"/>
      <c r="J946" s="117"/>
      <c r="K946" s="117"/>
    </row>
    <row r="947" spans="2:11">
      <c r="B947" s="116"/>
      <c r="C947" s="116"/>
      <c r="D947" s="116"/>
      <c r="E947" s="117"/>
      <c r="F947" s="117"/>
      <c r="G947" s="117"/>
      <c r="H947" s="117"/>
      <c r="I947" s="117"/>
      <c r="J947" s="117"/>
      <c r="K947" s="117"/>
    </row>
    <row r="948" spans="2:11">
      <c r="B948" s="116"/>
      <c r="C948" s="116"/>
      <c r="D948" s="116"/>
      <c r="E948" s="117"/>
      <c r="F948" s="117"/>
      <c r="G948" s="117"/>
      <c r="H948" s="117"/>
      <c r="I948" s="117"/>
      <c r="J948" s="117"/>
      <c r="K948" s="117"/>
    </row>
    <row r="949" spans="2:11">
      <c r="B949" s="116"/>
      <c r="C949" s="116"/>
      <c r="D949" s="116"/>
      <c r="E949" s="117"/>
      <c r="F949" s="117"/>
      <c r="G949" s="117"/>
      <c r="H949" s="117"/>
      <c r="I949" s="117"/>
      <c r="J949" s="117"/>
      <c r="K949" s="117"/>
    </row>
    <row r="950" spans="2:11">
      <c r="B950" s="116"/>
      <c r="C950" s="116"/>
      <c r="D950" s="116"/>
      <c r="E950" s="117"/>
      <c r="F950" s="117"/>
      <c r="G950" s="117"/>
      <c r="H950" s="117"/>
      <c r="I950" s="117"/>
      <c r="J950" s="117"/>
      <c r="K950" s="117"/>
    </row>
    <row r="951" spans="2:11">
      <c r="B951" s="116"/>
      <c r="C951" s="116"/>
      <c r="D951" s="116"/>
      <c r="E951" s="117"/>
      <c r="F951" s="117"/>
      <c r="G951" s="117"/>
      <c r="H951" s="117"/>
      <c r="I951" s="117"/>
      <c r="J951" s="117"/>
      <c r="K951" s="117"/>
    </row>
    <row r="952" spans="2:11">
      <c r="B952" s="116"/>
      <c r="C952" s="116"/>
      <c r="D952" s="116"/>
      <c r="E952" s="117"/>
      <c r="F952" s="117"/>
      <c r="G952" s="117"/>
      <c r="H952" s="117"/>
      <c r="I952" s="117"/>
      <c r="J952" s="117"/>
      <c r="K952" s="117"/>
    </row>
    <row r="953" spans="2:11">
      <c r="B953" s="116"/>
      <c r="C953" s="116"/>
      <c r="D953" s="116"/>
      <c r="E953" s="117"/>
      <c r="F953" s="117"/>
      <c r="G953" s="117"/>
      <c r="H953" s="117"/>
      <c r="I953" s="117"/>
      <c r="J953" s="117"/>
      <c r="K953" s="117"/>
    </row>
    <row r="954" spans="2:11">
      <c r="B954" s="116"/>
      <c r="C954" s="116"/>
      <c r="D954" s="116"/>
      <c r="E954" s="117"/>
      <c r="F954" s="117"/>
      <c r="G954" s="117"/>
      <c r="H954" s="117"/>
      <c r="I954" s="117"/>
      <c r="J954" s="117"/>
      <c r="K954" s="117"/>
    </row>
    <row r="955" spans="2:11">
      <c r="B955" s="116"/>
      <c r="C955" s="116"/>
      <c r="D955" s="116"/>
      <c r="E955" s="117"/>
      <c r="F955" s="117"/>
      <c r="G955" s="117"/>
      <c r="H955" s="117"/>
      <c r="I955" s="117"/>
      <c r="J955" s="117"/>
      <c r="K955" s="117"/>
    </row>
    <row r="956" spans="2:11">
      <c r="B956" s="116"/>
      <c r="C956" s="116"/>
      <c r="D956" s="116"/>
      <c r="E956" s="117"/>
      <c r="F956" s="117"/>
      <c r="G956" s="117"/>
      <c r="H956" s="117"/>
      <c r="I956" s="117"/>
      <c r="J956" s="117"/>
      <c r="K956" s="117"/>
    </row>
    <row r="957" spans="2:11">
      <c r="B957" s="116"/>
      <c r="C957" s="116"/>
      <c r="D957" s="116"/>
      <c r="E957" s="117"/>
      <c r="F957" s="117"/>
      <c r="G957" s="117"/>
      <c r="H957" s="117"/>
      <c r="I957" s="117"/>
      <c r="J957" s="117"/>
      <c r="K957" s="117"/>
    </row>
    <row r="958" spans="2:11">
      <c r="B958" s="116"/>
      <c r="C958" s="116"/>
      <c r="D958" s="116"/>
      <c r="E958" s="117"/>
      <c r="F958" s="117"/>
      <c r="G958" s="117"/>
      <c r="H958" s="117"/>
      <c r="I958" s="117"/>
      <c r="J958" s="117"/>
      <c r="K958" s="117"/>
    </row>
    <row r="959" spans="2:11">
      <c r="B959" s="116"/>
      <c r="C959" s="116"/>
      <c r="D959" s="116"/>
      <c r="E959" s="117"/>
      <c r="F959" s="117"/>
      <c r="G959" s="117"/>
      <c r="H959" s="117"/>
      <c r="I959" s="117"/>
      <c r="J959" s="117"/>
      <c r="K959" s="117"/>
    </row>
    <row r="960" spans="2:11">
      <c r="B960" s="116"/>
      <c r="C960" s="116"/>
      <c r="D960" s="116"/>
      <c r="E960" s="117"/>
      <c r="F960" s="117"/>
      <c r="G960" s="117"/>
      <c r="H960" s="117"/>
      <c r="I960" s="117"/>
      <c r="J960" s="117"/>
      <c r="K960" s="117"/>
    </row>
    <row r="961" spans="2:11">
      <c r="B961" s="116"/>
      <c r="C961" s="116"/>
      <c r="D961" s="116"/>
      <c r="E961" s="117"/>
      <c r="F961" s="117"/>
      <c r="G961" s="117"/>
      <c r="H961" s="117"/>
      <c r="I961" s="117"/>
      <c r="J961" s="117"/>
      <c r="K961" s="117"/>
    </row>
    <row r="962" spans="2:11">
      <c r="B962" s="116"/>
      <c r="C962" s="116"/>
      <c r="D962" s="116"/>
      <c r="E962" s="117"/>
      <c r="F962" s="117"/>
      <c r="G962" s="117"/>
      <c r="H962" s="117"/>
      <c r="I962" s="117"/>
      <c r="J962" s="117"/>
      <c r="K962" s="117"/>
    </row>
    <row r="963" spans="2:11">
      <c r="B963" s="116"/>
      <c r="C963" s="116"/>
      <c r="D963" s="116"/>
      <c r="E963" s="117"/>
      <c r="F963" s="117"/>
      <c r="G963" s="117"/>
      <c r="H963" s="117"/>
      <c r="I963" s="117"/>
      <c r="J963" s="117"/>
      <c r="K963" s="117"/>
    </row>
    <row r="964" spans="2:11">
      <c r="B964" s="116"/>
      <c r="C964" s="116"/>
      <c r="D964" s="116"/>
      <c r="E964" s="117"/>
      <c r="F964" s="117"/>
      <c r="G964" s="117"/>
      <c r="H964" s="117"/>
      <c r="I964" s="117"/>
      <c r="J964" s="117"/>
      <c r="K964" s="117"/>
    </row>
    <row r="965" spans="2:11">
      <c r="B965" s="116"/>
      <c r="C965" s="116"/>
      <c r="D965" s="116"/>
      <c r="E965" s="117"/>
      <c r="F965" s="117"/>
      <c r="G965" s="117"/>
      <c r="H965" s="117"/>
      <c r="I965" s="117"/>
      <c r="J965" s="117"/>
      <c r="K965" s="117"/>
    </row>
    <row r="966" spans="2:11">
      <c r="B966" s="116"/>
      <c r="C966" s="116"/>
      <c r="D966" s="116"/>
      <c r="E966" s="117"/>
      <c r="F966" s="117"/>
      <c r="G966" s="117"/>
      <c r="H966" s="117"/>
      <c r="I966" s="117"/>
      <c r="J966" s="117"/>
      <c r="K966" s="117"/>
    </row>
    <row r="967" spans="2:11">
      <c r="B967" s="116"/>
      <c r="C967" s="116"/>
      <c r="D967" s="116"/>
      <c r="E967" s="117"/>
      <c r="F967" s="117"/>
      <c r="G967" s="117"/>
      <c r="H967" s="117"/>
      <c r="I967" s="117"/>
      <c r="J967" s="117"/>
      <c r="K967" s="117"/>
    </row>
    <row r="968" spans="2:11">
      <c r="B968" s="116"/>
      <c r="C968" s="116"/>
      <c r="D968" s="116"/>
      <c r="E968" s="117"/>
      <c r="F968" s="117"/>
      <c r="G968" s="117"/>
      <c r="H968" s="117"/>
      <c r="I968" s="117"/>
      <c r="J968" s="117"/>
      <c r="K968" s="117"/>
    </row>
    <row r="969" spans="2:11">
      <c r="B969" s="116"/>
      <c r="C969" s="116"/>
      <c r="D969" s="116"/>
      <c r="E969" s="117"/>
      <c r="F969" s="117"/>
      <c r="G969" s="117"/>
      <c r="H969" s="117"/>
      <c r="I969" s="117"/>
      <c r="J969" s="117"/>
      <c r="K969" s="117"/>
    </row>
    <row r="970" spans="2:11">
      <c r="B970" s="116"/>
      <c r="C970" s="116"/>
      <c r="D970" s="116"/>
      <c r="E970" s="117"/>
      <c r="F970" s="117"/>
      <c r="G970" s="117"/>
      <c r="H970" s="117"/>
      <c r="I970" s="117"/>
      <c r="J970" s="117"/>
      <c r="K970" s="117"/>
    </row>
    <row r="971" spans="2:11">
      <c r="B971" s="116"/>
      <c r="C971" s="116"/>
      <c r="D971" s="116"/>
      <c r="E971" s="117"/>
      <c r="F971" s="117"/>
      <c r="G971" s="117"/>
      <c r="H971" s="117"/>
      <c r="I971" s="117"/>
      <c r="J971" s="117"/>
      <c r="K971" s="117"/>
    </row>
    <row r="972" spans="2:11">
      <c r="B972" s="116"/>
      <c r="C972" s="116"/>
      <c r="D972" s="116"/>
      <c r="E972" s="117"/>
      <c r="F972" s="117"/>
      <c r="G972" s="117"/>
      <c r="H972" s="117"/>
      <c r="I972" s="117"/>
      <c r="J972" s="117"/>
      <c r="K972" s="117"/>
    </row>
    <row r="973" spans="2:11">
      <c r="B973" s="116"/>
      <c r="C973" s="116"/>
      <c r="D973" s="116"/>
      <c r="E973" s="117"/>
      <c r="F973" s="117"/>
      <c r="G973" s="117"/>
      <c r="H973" s="117"/>
      <c r="I973" s="117"/>
      <c r="J973" s="117"/>
      <c r="K973" s="117"/>
    </row>
    <row r="974" spans="2:11">
      <c r="B974" s="116"/>
      <c r="C974" s="116"/>
      <c r="D974" s="116"/>
      <c r="E974" s="117"/>
      <c r="F974" s="117"/>
      <c r="G974" s="117"/>
      <c r="H974" s="117"/>
      <c r="I974" s="117"/>
      <c r="J974" s="117"/>
      <c r="K974" s="117"/>
    </row>
    <row r="975" spans="2:11">
      <c r="B975" s="116"/>
      <c r="C975" s="116"/>
      <c r="D975" s="116"/>
      <c r="E975" s="117"/>
      <c r="F975" s="117"/>
      <c r="G975" s="117"/>
      <c r="H975" s="117"/>
      <c r="I975" s="117"/>
      <c r="J975" s="117"/>
      <c r="K975" s="117"/>
    </row>
    <row r="976" spans="2:11">
      <c r="B976" s="116"/>
      <c r="C976" s="116"/>
      <c r="D976" s="116"/>
      <c r="E976" s="117"/>
      <c r="F976" s="117"/>
      <c r="G976" s="117"/>
      <c r="H976" s="117"/>
      <c r="I976" s="117"/>
      <c r="J976" s="117"/>
      <c r="K976" s="117"/>
    </row>
    <row r="977" spans="2:11">
      <c r="B977" s="116"/>
      <c r="C977" s="116"/>
      <c r="D977" s="116"/>
      <c r="E977" s="117"/>
      <c r="F977" s="117"/>
      <c r="G977" s="117"/>
      <c r="H977" s="117"/>
      <c r="I977" s="117"/>
      <c r="J977" s="117"/>
      <c r="K977" s="117"/>
    </row>
    <row r="978" spans="2:11">
      <c r="B978" s="116"/>
      <c r="C978" s="116"/>
      <c r="D978" s="116"/>
      <c r="E978" s="117"/>
      <c r="F978" s="117"/>
      <c r="G978" s="117"/>
      <c r="H978" s="117"/>
      <c r="I978" s="117"/>
      <c r="J978" s="117"/>
      <c r="K978" s="117"/>
    </row>
    <row r="979" spans="2:11">
      <c r="B979" s="116"/>
      <c r="C979" s="116"/>
      <c r="D979" s="116"/>
      <c r="E979" s="117"/>
      <c r="F979" s="117"/>
      <c r="G979" s="117"/>
      <c r="H979" s="117"/>
      <c r="I979" s="117"/>
      <c r="J979" s="117"/>
      <c r="K979" s="117"/>
    </row>
    <row r="980" spans="2:11">
      <c r="B980" s="116"/>
      <c r="C980" s="116"/>
      <c r="D980" s="116"/>
      <c r="E980" s="117"/>
      <c r="F980" s="117"/>
      <c r="G980" s="117"/>
      <c r="H980" s="117"/>
      <c r="I980" s="117"/>
      <c r="J980" s="117"/>
      <c r="K980" s="117"/>
    </row>
    <row r="981" spans="2:11">
      <c r="B981" s="116"/>
      <c r="C981" s="116"/>
      <c r="D981" s="116"/>
      <c r="E981" s="117"/>
      <c r="F981" s="117"/>
      <c r="G981" s="117"/>
      <c r="H981" s="117"/>
      <c r="I981" s="117"/>
      <c r="J981" s="117"/>
      <c r="K981" s="117"/>
    </row>
    <row r="982" spans="2:11">
      <c r="B982" s="116"/>
      <c r="C982" s="116"/>
      <c r="D982" s="116"/>
      <c r="E982" s="117"/>
      <c r="F982" s="117"/>
      <c r="G982" s="117"/>
      <c r="H982" s="117"/>
      <c r="I982" s="117"/>
      <c r="J982" s="117"/>
      <c r="K982" s="117"/>
    </row>
    <row r="983" spans="2:11">
      <c r="B983" s="116"/>
      <c r="C983" s="116"/>
      <c r="D983" s="116"/>
      <c r="E983" s="117"/>
      <c r="F983" s="117"/>
      <c r="G983" s="117"/>
      <c r="H983" s="117"/>
      <c r="I983" s="117"/>
      <c r="J983" s="117"/>
      <c r="K983" s="117"/>
    </row>
    <row r="984" spans="2:11">
      <c r="B984" s="116"/>
      <c r="C984" s="116"/>
      <c r="D984" s="116"/>
      <c r="E984" s="117"/>
      <c r="F984" s="117"/>
      <c r="G984" s="117"/>
      <c r="H984" s="117"/>
      <c r="I984" s="117"/>
      <c r="J984" s="117"/>
      <c r="K984" s="117"/>
    </row>
    <row r="985" spans="2:11">
      <c r="B985" s="116"/>
      <c r="C985" s="116"/>
      <c r="D985" s="116"/>
      <c r="E985" s="117"/>
      <c r="F985" s="117"/>
      <c r="G985" s="117"/>
      <c r="H985" s="117"/>
      <c r="I985" s="117"/>
      <c r="J985" s="117"/>
      <c r="K985" s="117"/>
    </row>
    <row r="986" spans="2:11">
      <c r="B986" s="116"/>
      <c r="C986" s="116"/>
      <c r="D986" s="116"/>
      <c r="E986" s="117"/>
      <c r="F986" s="117"/>
      <c r="G986" s="117"/>
      <c r="H986" s="117"/>
      <c r="I986" s="117"/>
      <c r="J986" s="117"/>
      <c r="K986" s="117"/>
    </row>
    <row r="987" spans="2:11">
      <c r="B987" s="116"/>
      <c r="C987" s="116"/>
      <c r="D987" s="116"/>
      <c r="E987" s="117"/>
      <c r="F987" s="117"/>
      <c r="G987" s="117"/>
      <c r="H987" s="117"/>
      <c r="I987" s="117"/>
      <c r="J987" s="117"/>
      <c r="K987" s="117"/>
    </row>
    <row r="988" spans="2:11">
      <c r="B988" s="116"/>
      <c r="C988" s="116"/>
      <c r="D988" s="116"/>
      <c r="E988" s="117"/>
      <c r="F988" s="117"/>
      <c r="G988" s="117"/>
      <c r="H988" s="117"/>
      <c r="I988" s="117"/>
      <c r="J988" s="117"/>
      <c r="K988" s="117"/>
    </row>
    <row r="989" spans="2:11">
      <c r="B989" s="116"/>
      <c r="C989" s="116"/>
      <c r="D989" s="116"/>
      <c r="E989" s="117"/>
      <c r="F989" s="117"/>
      <c r="G989" s="117"/>
      <c r="H989" s="117"/>
      <c r="I989" s="117"/>
      <c r="J989" s="117"/>
      <c r="K989" s="117"/>
    </row>
    <row r="990" spans="2:11">
      <c r="B990" s="116"/>
      <c r="C990" s="116"/>
      <c r="D990" s="116"/>
      <c r="E990" s="117"/>
      <c r="F990" s="117"/>
      <c r="G990" s="117"/>
      <c r="H990" s="117"/>
      <c r="I990" s="117"/>
      <c r="J990" s="117"/>
      <c r="K990" s="117"/>
    </row>
    <row r="991" spans="2:11">
      <c r="B991" s="116"/>
      <c r="C991" s="116"/>
      <c r="D991" s="116"/>
      <c r="E991" s="117"/>
      <c r="F991" s="117"/>
      <c r="G991" s="117"/>
      <c r="H991" s="117"/>
      <c r="I991" s="117"/>
      <c r="J991" s="117"/>
      <c r="K991" s="117"/>
    </row>
    <row r="992" spans="2:11">
      <c r="B992" s="116"/>
      <c r="C992" s="116"/>
      <c r="D992" s="116"/>
      <c r="E992" s="117"/>
      <c r="F992" s="117"/>
      <c r="G992" s="117"/>
      <c r="H992" s="117"/>
      <c r="I992" s="117"/>
      <c r="J992" s="117"/>
      <c r="K992" s="117"/>
    </row>
    <row r="993" spans="2:11">
      <c r="B993" s="116"/>
      <c r="C993" s="116"/>
      <c r="D993" s="116"/>
      <c r="E993" s="117"/>
      <c r="F993" s="117"/>
      <c r="G993" s="117"/>
      <c r="H993" s="117"/>
      <c r="I993" s="117"/>
      <c r="J993" s="117"/>
      <c r="K993" s="117"/>
    </row>
    <row r="994" spans="2:11">
      <c r="B994" s="116"/>
      <c r="C994" s="116"/>
      <c r="D994" s="116"/>
      <c r="E994" s="117"/>
      <c r="F994" s="117"/>
      <c r="G994" s="117"/>
      <c r="H994" s="117"/>
      <c r="I994" s="117"/>
      <c r="J994" s="117"/>
      <c r="K994" s="117"/>
    </row>
    <row r="995" spans="2:11">
      <c r="B995" s="116"/>
      <c r="C995" s="116"/>
      <c r="D995" s="116"/>
      <c r="E995" s="117"/>
      <c r="F995" s="117"/>
      <c r="G995" s="117"/>
      <c r="H995" s="117"/>
      <c r="I995" s="117"/>
      <c r="J995" s="117"/>
      <c r="K995" s="117"/>
    </row>
    <row r="996" spans="2:11">
      <c r="B996" s="116"/>
      <c r="C996" s="116"/>
      <c r="D996" s="116"/>
      <c r="E996" s="117"/>
      <c r="F996" s="117"/>
      <c r="G996" s="117"/>
      <c r="H996" s="117"/>
      <c r="I996" s="117"/>
      <c r="J996" s="117"/>
      <c r="K996" s="117"/>
    </row>
    <row r="997" spans="2:11">
      <c r="B997" s="116"/>
      <c r="C997" s="116"/>
      <c r="D997" s="116"/>
      <c r="E997" s="117"/>
      <c r="F997" s="117"/>
      <c r="G997" s="117"/>
      <c r="H997" s="117"/>
      <c r="I997" s="117"/>
      <c r="J997" s="117"/>
      <c r="K997" s="117"/>
    </row>
    <row r="998" spans="2:11">
      <c r="B998" s="116"/>
      <c r="C998" s="116"/>
      <c r="D998" s="116"/>
      <c r="E998" s="117"/>
      <c r="F998" s="117"/>
      <c r="G998" s="117"/>
      <c r="H998" s="117"/>
      <c r="I998" s="117"/>
      <c r="J998" s="117"/>
      <c r="K998" s="117"/>
    </row>
    <row r="999" spans="2:11">
      <c r="B999" s="116"/>
      <c r="C999" s="116"/>
      <c r="D999" s="116"/>
      <c r="E999" s="117"/>
      <c r="F999" s="117"/>
      <c r="G999" s="117"/>
      <c r="H999" s="117"/>
      <c r="I999" s="117"/>
      <c r="J999" s="117"/>
      <c r="K999" s="117"/>
    </row>
    <row r="1000" spans="2:11">
      <c r="B1000" s="116"/>
      <c r="C1000" s="116"/>
      <c r="D1000" s="116"/>
      <c r="E1000" s="117"/>
      <c r="F1000" s="117"/>
      <c r="G1000" s="117"/>
      <c r="H1000" s="117"/>
      <c r="I1000" s="117"/>
      <c r="J1000" s="117"/>
      <c r="K1000" s="117"/>
    </row>
    <row r="1001" spans="2:11">
      <c r="B1001" s="116"/>
      <c r="C1001" s="116"/>
      <c r="D1001" s="116"/>
      <c r="E1001" s="117"/>
      <c r="F1001" s="117"/>
      <c r="G1001" s="117"/>
      <c r="H1001" s="117"/>
      <c r="I1001" s="117"/>
      <c r="J1001" s="117"/>
      <c r="K1001" s="117"/>
    </row>
    <row r="1002" spans="2:11">
      <c r="B1002" s="116"/>
      <c r="C1002" s="116"/>
      <c r="D1002" s="116"/>
      <c r="E1002" s="117"/>
      <c r="F1002" s="117"/>
      <c r="G1002" s="117"/>
      <c r="H1002" s="117"/>
      <c r="I1002" s="117"/>
      <c r="J1002" s="117"/>
      <c r="K1002" s="117"/>
    </row>
    <row r="1003" spans="2:11">
      <c r="B1003" s="116"/>
      <c r="C1003" s="116"/>
      <c r="D1003" s="116"/>
      <c r="E1003" s="117"/>
      <c r="F1003" s="117"/>
      <c r="G1003" s="117"/>
      <c r="H1003" s="117"/>
      <c r="I1003" s="117"/>
      <c r="J1003" s="117"/>
      <c r="K1003" s="117"/>
    </row>
    <row r="1004" spans="2:11">
      <c r="B1004" s="116"/>
      <c r="C1004" s="116"/>
      <c r="D1004" s="116"/>
      <c r="E1004" s="117"/>
      <c r="F1004" s="117"/>
      <c r="G1004" s="117"/>
      <c r="H1004" s="117"/>
      <c r="I1004" s="117"/>
      <c r="J1004" s="117"/>
      <c r="K1004" s="117"/>
    </row>
    <row r="1005" spans="2:11">
      <c r="B1005" s="116"/>
      <c r="C1005" s="116"/>
      <c r="D1005" s="116"/>
      <c r="E1005" s="117"/>
      <c r="F1005" s="117"/>
      <c r="G1005" s="117"/>
      <c r="H1005" s="117"/>
      <c r="I1005" s="117"/>
      <c r="J1005" s="117"/>
      <c r="K1005" s="117"/>
    </row>
    <row r="1006" spans="2:11">
      <c r="B1006" s="116"/>
      <c r="C1006" s="116"/>
      <c r="D1006" s="116"/>
      <c r="E1006" s="117"/>
      <c r="F1006" s="117"/>
      <c r="G1006" s="117"/>
      <c r="H1006" s="117"/>
      <c r="I1006" s="117"/>
      <c r="J1006" s="117"/>
      <c r="K1006" s="117"/>
    </row>
    <row r="1007" spans="2:11">
      <c r="B1007" s="116"/>
      <c r="C1007" s="116"/>
      <c r="D1007" s="116"/>
      <c r="E1007" s="117"/>
      <c r="F1007" s="117"/>
      <c r="G1007" s="117"/>
      <c r="H1007" s="117"/>
      <c r="I1007" s="117"/>
      <c r="J1007" s="117"/>
      <c r="K1007" s="117"/>
    </row>
    <row r="1008" spans="2:11">
      <c r="B1008" s="116"/>
      <c r="C1008" s="116"/>
      <c r="D1008" s="116"/>
      <c r="E1008" s="117"/>
      <c r="F1008" s="117"/>
      <c r="G1008" s="117"/>
      <c r="H1008" s="117"/>
      <c r="I1008" s="117"/>
      <c r="J1008" s="117"/>
      <c r="K1008" s="117"/>
    </row>
    <row r="1009" spans="2:11">
      <c r="B1009" s="116"/>
      <c r="C1009" s="116"/>
      <c r="D1009" s="116"/>
      <c r="E1009" s="117"/>
      <c r="F1009" s="117"/>
      <c r="G1009" s="117"/>
      <c r="H1009" s="117"/>
      <c r="I1009" s="117"/>
      <c r="J1009" s="117"/>
      <c r="K1009" s="117"/>
    </row>
    <row r="1010" spans="2:11">
      <c r="B1010" s="116"/>
      <c r="C1010" s="116"/>
      <c r="D1010" s="116"/>
      <c r="E1010" s="117"/>
      <c r="F1010" s="117"/>
      <c r="G1010" s="117"/>
      <c r="H1010" s="117"/>
      <c r="I1010" s="117"/>
      <c r="J1010" s="117"/>
      <c r="K1010" s="117"/>
    </row>
    <row r="1011" spans="2:11">
      <c r="B1011" s="116"/>
      <c r="C1011" s="116"/>
      <c r="D1011" s="116"/>
      <c r="E1011" s="117"/>
      <c r="F1011" s="117"/>
      <c r="G1011" s="117"/>
      <c r="H1011" s="117"/>
      <c r="I1011" s="117"/>
      <c r="J1011" s="117"/>
      <c r="K1011" s="117"/>
    </row>
    <row r="1012" spans="2:11">
      <c r="B1012" s="116"/>
      <c r="C1012" s="116"/>
      <c r="D1012" s="116"/>
      <c r="E1012" s="117"/>
      <c r="F1012" s="117"/>
      <c r="G1012" s="117"/>
      <c r="H1012" s="117"/>
      <c r="I1012" s="117"/>
      <c r="J1012" s="117"/>
      <c r="K1012" s="117"/>
    </row>
    <row r="1013" spans="2:11">
      <c r="B1013" s="116"/>
      <c r="C1013" s="116"/>
      <c r="D1013" s="116"/>
      <c r="E1013" s="117"/>
      <c r="F1013" s="117"/>
      <c r="G1013" s="117"/>
      <c r="H1013" s="117"/>
      <c r="I1013" s="117"/>
      <c r="J1013" s="117"/>
      <c r="K1013" s="117"/>
    </row>
    <row r="1014" spans="2:11">
      <c r="B1014" s="116"/>
      <c r="C1014" s="116"/>
      <c r="D1014" s="116"/>
      <c r="E1014" s="117"/>
      <c r="F1014" s="117"/>
      <c r="G1014" s="117"/>
      <c r="H1014" s="117"/>
      <c r="I1014" s="117"/>
      <c r="J1014" s="117"/>
      <c r="K1014" s="117"/>
    </row>
    <row r="1015" spans="2:11">
      <c r="B1015" s="116"/>
      <c r="C1015" s="116"/>
      <c r="D1015" s="116"/>
      <c r="E1015" s="117"/>
      <c r="F1015" s="117"/>
      <c r="G1015" s="117"/>
      <c r="H1015" s="117"/>
      <c r="I1015" s="117"/>
      <c r="J1015" s="117"/>
      <c r="K1015" s="117"/>
    </row>
    <row r="1016" spans="2:11">
      <c r="B1016" s="116"/>
      <c r="C1016" s="116"/>
      <c r="D1016" s="116"/>
      <c r="E1016" s="117"/>
      <c r="F1016" s="117"/>
      <c r="G1016" s="117"/>
      <c r="H1016" s="117"/>
      <c r="I1016" s="117"/>
      <c r="J1016" s="117"/>
      <c r="K1016" s="117"/>
    </row>
    <row r="1017" spans="2:11">
      <c r="B1017" s="116"/>
      <c r="C1017" s="116"/>
      <c r="D1017" s="116"/>
      <c r="E1017" s="117"/>
      <c r="F1017" s="117"/>
      <c r="G1017" s="117"/>
      <c r="H1017" s="117"/>
      <c r="I1017" s="117"/>
      <c r="J1017" s="117"/>
      <c r="K1017" s="117"/>
    </row>
    <row r="1018" spans="2:11">
      <c r="B1018" s="116"/>
      <c r="C1018" s="116"/>
      <c r="D1018" s="116"/>
      <c r="E1018" s="117"/>
      <c r="F1018" s="117"/>
      <c r="G1018" s="117"/>
      <c r="H1018" s="117"/>
      <c r="I1018" s="117"/>
      <c r="J1018" s="117"/>
      <c r="K1018" s="117"/>
    </row>
    <row r="1019" spans="2:11">
      <c r="B1019" s="116"/>
      <c r="C1019" s="116"/>
      <c r="D1019" s="116"/>
      <c r="E1019" s="117"/>
      <c r="F1019" s="117"/>
      <c r="G1019" s="117"/>
      <c r="H1019" s="117"/>
      <c r="I1019" s="117"/>
      <c r="J1019" s="117"/>
      <c r="K1019" s="117"/>
    </row>
    <row r="1020" spans="2:11">
      <c r="B1020" s="116"/>
      <c r="C1020" s="116"/>
      <c r="D1020" s="116"/>
      <c r="E1020" s="117"/>
      <c r="F1020" s="117"/>
      <c r="G1020" s="117"/>
      <c r="H1020" s="117"/>
      <c r="I1020" s="117"/>
      <c r="J1020" s="117"/>
      <c r="K1020" s="117"/>
    </row>
    <row r="1021" spans="2:11">
      <c r="B1021" s="116"/>
      <c r="C1021" s="116"/>
      <c r="D1021" s="116"/>
      <c r="E1021" s="117"/>
      <c r="F1021" s="117"/>
      <c r="G1021" s="117"/>
      <c r="H1021" s="117"/>
      <c r="I1021" s="117"/>
      <c r="J1021" s="117"/>
      <c r="K1021" s="117"/>
    </row>
    <row r="1022" spans="2:11">
      <c r="B1022" s="116"/>
      <c r="C1022" s="116"/>
      <c r="D1022" s="116"/>
      <c r="E1022" s="117"/>
      <c r="F1022" s="117"/>
      <c r="G1022" s="117"/>
      <c r="H1022" s="117"/>
      <c r="I1022" s="117"/>
      <c r="J1022" s="117"/>
      <c r="K1022" s="117"/>
    </row>
    <row r="1023" spans="2:11">
      <c r="B1023" s="116"/>
      <c r="C1023" s="116"/>
      <c r="D1023" s="116"/>
      <c r="E1023" s="117"/>
      <c r="F1023" s="117"/>
      <c r="G1023" s="117"/>
      <c r="H1023" s="117"/>
      <c r="I1023" s="117"/>
      <c r="J1023" s="117"/>
      <c r="K1023" s="117"/>
    </row>
    <row r="1024" spans="2:11">
      <c r="B1024" s="116"/>
      <c r="C1024" s="116"/>
      <c r="D1024" s="116"/>
      <c r="E1024" s="117"/>
      <c r="F1024" s="117"/>
      <c r="G1024" s="117"/>
      <c r="H1024" s="117"/>
      <c r="I1024" s="117"/>
      <c r="J1024" s="117"/>
      <c r="K1024" s="117"/>
    </row>
    <row r="1025" spans="2:11">
      <c r="B1025" s="116"/>
      <c r="C1025" s="116"/>
      <c r="D1025" s="116"/>
      <c r="E1025" s="117"/>
      <c r="F1025" s="117"/>
      <c r="G1025" s="117"/>
      <c r="H1025" s="117"/>
      <c r="I1025" s="117"/>
      <c r="J1025" s="117"/>
      <c r="K1025" s="117"/>
    </row>
    <row r="1026" spans="2:11">
      <c r="B1026" s="116"/>
      <c r="C1026" s="116"/>
      <c r="D1026" s="116"/>
      <c r="E1026" s="117"/>
      <c r="F1026" s="117"/>
      <c r="G1026" s="117"/>
      <c r="H1026" s="117"/>
      <c r="I1026" s="117"/>
      <c r="J1026" s="117"/>
      <c r="K1026" s="117"/>
    </row>
    <row r="1027" spans="2:11">
      <c r="B1027" s="116"/>
      <c r="C1027" s="116"/>
      <c r="D1027" s="116"/>
      <c r="E1027" s="117"/>
      <c r="F1027" s="117"/>
      <c r="G1027" s="117"/>
      <c r="H1027" s="117"/>
      <c r="I1027" s="117"/>
      <c r="J1027" s="117"/>
      <c r="K1027" s="117"/>
    </row>
    <row r="1028" spans="2:11">
      <c r="B1028" s="116"/>
      <c r="C1028" s="116"/>
      <c r="D1028" s="116"/>
      <c r="E1028" s="117"/>
      <c r="F1028" s="117"/>
      <c r="G1028" s="117"/>
      <c r="H1028" s="117"/>
      <c r="I1028" s="117"/>
      <c r="J1028" s="117"/>
      <c r="K1028" s="117"/>
    </row>
    <row r="1029" spans="2:11">
      <c r="B1029" s="116"/>
      <c r="C1029" s="116"/>
      <c r="D1029" s="116"/>
      <c r="E1029" s="117"/>
      <c r="F1029" s="117"/>
      <c r="G1029" s="117"/>
      <c r="H1029" s="117"/>
      <c r="I1029" s="117"/>
      <c r="J1029" s="117"/>
      <c r="K1029" s="117"/>
    </row>
    <row r="1030" spans="2:11">
      <c r="B1030" s="116"/>
      <c r="C1030" s="116"/>
      <c r="D1030" s="116"/>
      <c r="E1030" s="117"/>
      <c r="F1030" s="117"/>
      <c r="G1030" s="117"/>
      <c r="H1030" s="117"/>
      <c r="I1030" s="117"/>
      <c r="J1030" s="117"/>
      <c r="K1030" s="117"/>
    </row>
    <row r="1031" spans="2:11">
      <c r="B1031" s="116"/>
      <c r="C1031" s="116"/>
      <c r="D1031" s="116"/>
      <c r="E1031" s="117"/>
      <c r="F1031" s="117"/>
      <c r="G1031" s="117"/>
      <c r="H1031" s="117"/>
      <c r="I1031" s="117"/>
      <c r="J1031" s="117"/>
      <c r="K1031" s="117"/>
    </row>
    <row r="1032" spans="2:11">
      <c r="B1032" s="116"/>
      <c r="C1032" s="116"/>
      <c r="D1032" s="116"/>
      <c r="E1032" s="117"/>
      <c r="F1032" s="117"/>
      <c r="G1032" s="117"/>
      <c r="H1032" s="117"/>
      <c r="I1032" s="117"/>
      <c r="J1032" s="117"/>
      <c r="K1032" s="117"/>
    </row>
    <row r="1033" spans="2:11">
      <c r="B1033" s="116"/>
      <c r="C1033" s="116"/>
      <c r="D1033" s="116"/>
      <c r="E1033" s="117"/>
      <c r="F1033" s="117"/>
      <c r="G1033" s="117"/>
      <c r="H1033" s="117"/>
      <c r="I1033" s="117"/>
      <c r="J1033" s="117"/>
      <c r="K1033" s="117"/>
    </row>
    <row r="1034" spans="2:11">
      <c r="B1034" s="116"/>
      <c r="C1034" s="116"/>
      <c r="D1034" s="116"/>
      <c r="E1034" s="117"/>
      <c r="F1034" s="117"/>
      <c r="G1034" s="117"/>
      <c r="H1034" s="117"/>
      <c r="I1034" s="117"/>
      <c r="J1034" s="117"/>
      <c r="K1034" s="117"/>
    </row>
    <row r="1035" spans="2:11">
      <c r="B1035" s="116"/>
      <c r="C1035" s="116"/>
      <c r="D1035" s="116"/>
      <c r="E1035" s="117"/>
      <c r="F1035" s="117"/>
      <c r="G1035" s="117"/>
      <c r="H1035" s="117"/>
      <c r="I1035" s="117"/>
      <c r="J1035" s="117"/>
      <c r="K1035" s="117"/>
    </row>
    <row r="1036" spans="2:11">
      <c r="B1036" s="116"/>
      <c r="C1036" s="116"/>
      <c r="D1036" s="116"/>
      <c r="E1036" s="117"/>
      <c r="F1036" s="117"/>
      <c r="G1036" s="117"/>
      <c r="H1036" s="117"/>
      <c r="I1036" s="117"/>
      <c r="J1036" s="117"/>
      <c r="K1036" s="117"/>
    </row>
    <row r="1037" spans="2:11">
      <c r="B1037" s="116"/>
      <c r="C1037" s="116"/>
      <c r="D1037" s="116"/>
      <c r="E1037" s="117"/>
      <c r="F1037" s="117"/>
      <c r="G1037" s="117"/>
      <c r="H1037" s="117"/>
      <c r="I1037" s="117"/>
      <c r="J1037" s="117"/>
      <c r="K1037" s="117"/>
    </row>
    <row r="1038" spans="2:11">
      <c r="B1038" s="116"/>
      <c r="C1038" s="116"/>
      <c r="D1038" s="116"/>
      <c r="E1038" s="117"/>
      <c r="F1038" s="117"/>
      <c r="G1038" s="117"/>
      <c r="H1038" s="117"/>
      <c r="I1038" s="117"/>
      <c r="J1038" s="117"/>
      <c r="K1038" s="117"/>
    </row>
    <row r="1039" spans="2:11">
      <c r="B1039" s="116"/>
      <c r="C1039" s="116"/>
      <c r="D1039" s="116"/>
      <c r="E1039" s="117"/>
      <c r="F1039" s="117"/>
      <c r="G1039" s="117"/>
      <c r="H1039" s="117"/>
      <c r="I1039" s="117"/>
      <c r="J1039" s="117"/>
      <c r="K1039" s="117"/>
    </row>
    <row r="1040" spans="2:11">
      <c r="B1040" s="116"/>
      <c r="C1040" s="116"/>
      <c r="D1040" s="116"/>
      <c r="E1040" s="117"/>
      <c r="F1040" s="117"/>
      <c r="G1040" s="117"/>
      <c r="H1040" s="117"/>
      <c r="I1040" s="117"/>
      <c r="J1040" s="117"/>
      <c r="K1040" s="117"/>
    </row>
    <row r="1041" spans="2:11">
      <c r="B1041" s="116"/>
      <c r="C1041" s="116"/>
      <c r="D1041" s="116"/>
      <c r="E1041" s="117"/>
      <c r="F1041" s="117"/>
      <c r="G1041" s="117"/>
      <c r="H1041" s="117"/>
      <c r="I1041" s="117"/>
      <c r="J1041" s="117"/>
      <c r="K1041" s="117"/>
    </row>
    <row r="1042" spans="2:11">
      <c r="B1042" s="116"/>
      <c r="C1042" s="116"/>
      <c r="D1042" s="116"/>
      <c r="E1042" s="117"/>
      <c r="F1042" s="117"/>
      <c r="G1042" s="117"/>
      <c r="H1042" s="117"/>
      <c r="I1042" s="117"/>
      <c r="J1042" s="117"/>
      <c r="K1042" s="117"/>
    </row>
    <row r="1043" spans="2:11">
      <c r="B1043" s="116"/>
      <c r="C1043" s="116"/>
      <c r="D1043" s="116"/>
      <c r="E1043" s="117"/>
      <c r="F1043" s="117"/>
      <c r="G1043" s="117"/>
      <c r="H1043" s="117"/>
      <c r="I1043" s="117"/>
      <c r="J1043" s="117"/>
      <c r="K1043" s="117"/>
    </row>
    <row r="1044" spans="2:11">
      <c r="B1044" s="116"/>
      <c r="C1044" s="116"/>
      <c r="D1044" s="116"/>
      <c r="E1044" s="117"/>
      <c r="F1044" s="117"/>
      <c r="G1044" s="117"/>
      <c r="H1044" s="117"/>
      <c r="I1044" s="117"/>
      <c r="J1044" s="117"/>
      <c r="K1044" s="117"/>
    </row>
    <row r="1045" spans="2:11">
      <c r="B1045" s="116"/>
      <c r="C1045" s="116"/>
      <c r="D1045" s="116"/>
      <c r="E1045" s="117"/>
      <c r="F1045" s="117"/>
      <c r="G1045" s="117"/>
      <c r="H1045" s="117"/>
      <c r="I1045" s="117"/>
      <c r="J1045" s="117"/>
      <c r="K1045" s="117"/>
    </row>
    <row r="1046" spans="2:11">
      <c r="B1046" s="116"/>
      <c r="C1046" s="116"/>
      <c r="D1046" s="116"/>
      <c r="E1046" s="117"/>
      <c r="F1046" s="117"/>
      <c r="G1046" s="117"/>
      <c r="H1046" s="117"/>
      <c r="I1046" s="117"/>
      <c r="J1046" s="117"/>
      <c r="K1046" s="117"/>
    </row>
    <row r="1047" spans="2:11">
      <c r="B1047" s="116"/>
      <c r="C1047" s="116"/>
      <c r="D1047" s="116"/>
      <c r="E1047" s="117"/>
      <c r="F1047" s="117"/>
      <c r="G1047" s="117"/>
      <c r="H1047" s="117"/>
      <c r="I1047" s="117"/>
      <c r="J1047" s="117"/>
      <c r="K1047" s="117"/>
    </row>
    <row r="1048" spans="2:11">
      <c r="B1048" s="116"/>
      <c r="C1048" s="116"/>
      <c r="D1048" s="116"/>
      <c r="E1048" s="117"/>
      <c r="F1048" s="117"/>
      <c r="G1048" s="117"/>
      <c r="H1048" s="117"/>
      <c r="I1048" s="117"/>
      <c r="J1048" s="117"/>
      <c r="K1048" s="117"/>
    </row>
    <row r="1049" spans="2:11">
      <c r="B1049" s="116"/>
      <c r="C1049" s="116"/>
      <c r="D1049" s="116"/>
      <c r="E1049" s="117"/>
      <c r="F1049" s="117"/>
      <c r="G1049" s="117"/>
      <c r="H1049" s="117"/>
      <c r="I1049" s="117"/>
      <c r="J1049" s="117"/>
      <c r="K1049" s="117"/>
    </row>
    <row r="1050" spans="2:11">
      <c r="B1050" s="116"/>
      <c r="C1050" s="116"/>
      <c r="D1050" s="116"/>
      <c r="E1050" s="117"/>
      <c r="F1050" s="117"/>
      <c r="G1050" s="117"/>
      <c r="H1050" s="117"/>
      <c r="I1050" s="117"/>
      <c r="J1050" s="117"/>
      <c r="K1050" s="117"/>
    </row>
    <row r="1051" spans="2:11">
      <c r="B1051" s="116"/>
      <c r="C1051" s="116"/>
      <c r="D1051" s="116"/>
      <c r="E1051" s="117"/>
      <c r="F1051" s="117"/>
      <c r="G1051" s="117"/>
      <c r="H1051" s="117"/>
      <c r="I1051" s="117"/>
      <c r="J1051" s="117"/>
      <c r="K1051" s="117"/>
    </row>
    <row r="1052" spans="2:11">
      <c r="B1052" s="116"/>
      <c r="C1052" s="116"/>
      <c r="D1052" s="116"/>
      <c r="E1052" s="117"/>
      <c r="F1052" s="117"/>
      <c r="G1052" s="117"/>
      <c r="H1052" s="117"/>
      <c r="I1052" s="117"/>
      <c r="J1052" s="117"/>
      <c r="K1052" s="117"/>
    </row>
    <row r="1053" spans="2:11">
      <c r="B1053" s="116"/>
      <c r="C1053" s="116"/>
      <c r="D1053" s="116"/>
      <c r="E1053" s="117"/>
      <c r="F1053" s="117"/>
      <c r="G1053" s="117"/>
      <c r="H1053" s="117"/>
      <c r="I1053" s="117"/>
      <c r="J1053" s="117"/>
      <c r="K1053" s="117"/>
    </row>
    <row r="1054" spans="2:11">
      <c r="B1054" s="116"/>
      <c r="C1054" s="116"/>
      <c r="D1054" s="116"/>
      <c r="E1054" s="117"/>
      <c r="F1054" s="117"/>
      <c r="G1054" s="117"/>
      <c r="H1054" s="117"/>
      <c r="I1054" s="117"/>
      <c r="J1054" s="117"/>
      <c r="K1054" s="117"/>
    </row>
    <row r="1055" spans="2:11">
      <c r="B1055" s="116"/>
      <c r="C1055" s="116"/>
      <c r="D1055" s="116"/>
      <c r="E1055" s="117"/>
      <c r="F1055" s="117"/>
      <c r="G1055" s="117"/>
      <c r="H1055" s="117"/>
      <c r="I1055" s="117"/>
      <c r="J1055" s="117"/>
      <c r="K1055" s="117"/>
    </row>
    <row r="1056" spans="2:11">
      <c r="B1056" s="116"/>
      <c r="C1056" s="116"/>
      <c r="D1056" s="116"/>
      <c r="E1056" s="117"/>
      <c r="F1056" s="117"/>
      <c r="G1056" s="117"/>
      <c r="H1056" s="117"/>
      <c r="I1056" s="117"/>
      <c r="J1056" s="117"/>
      <c r="K1056" s="117"/>
    </row>
    <row r="1057" spans="2:11">
      <c r="B1057" s="116"/>
      <c r="C1057" s="116"/>
      <c r="D1057" s="116"/>
      <c r="E1057" s="117"/>
      <c r="F1057" s="117"/>
      <c r="G1057" s="117"/>
      <c r="H1057" s="117"/>
      <c r="I1057" s="117"/>
      <c r="J1057" s="117"/>
      <c r="K1057" s="117"/>
    </row>
    <row r="1058" spans="2:11">
      <c r="B1058" s="116"/>
      <c r="C1058" s="116"/>
      <c r="D1058" s="116"/>
      <c r="E1058" s="117"/>
      <c r="F1058" s="117"/>
      <c r="G1058" s="117"/>
      <c r="H1058" s="117"/>
      <c r="I1058" s="117"/>
      <c r="J1058" s="117"/>
      <c r="K1058" s="117"/>
    </row>
    <row r="1059" spans="2:11">
      <c r="B1059" s="116"/>
      <c r="C1059" s="116"/>
      <c r="D1059" s="116"/>
      <c r="E1059" s="117"/>
      <c r="F1059" s="117"/>
      <c r="G1059" s="117"/>
      <c r="H1059" s="117"/>
      <c r="I1059" s="117"/>
      <c r="J1059" s="117"/>
      <c r="K1059" s="117"/>
    </row>
    <row r="1060" spans="2:11">
      <c r="B1060" s="116"/>
      <c r="C1060" s="116"/>
      <c r="D1060" s="116"/>
      <c r="E1060" s="117"/>
      <c r="F1060" s="117"/>
      <c r="G1060" s="117"/>
      <c r="H1060" s="117"/>
      <c r="I1060" s="117"/>
      <c r="J1060" s="117"/>
      <c r="K1060" s="117"/>
    </row>
    <row r="1061" spans="2:11">
      <c r="B1061" s="116"/>
      <c r="C1061" s="116"/>
      <c r="D1061" s="116"/>
      <c r="E1061" s="117"/>
      <c r="F1061" s="117"/>
      <c r="G1061" s="117"/>
      <c r="H1061" s="117"/>
      <c r="I1061" s="117"/>
      <c r="J1061" s="117"/>
      <c r="K1061" s="117"/>
    </row>
    <row r="1062" spans="2:11">
      <c r="B1062" s="116"/>
      <c r="C1062" s="116"/>
      <c r="D1062" s="116"/>
      <c r="E1062" s="117"/>
      <c r="F1062" s="117"/>
      <c r="G1062" s="117"/>
      <c r="H1062" s="117"/>
      <c r="I1062" s="117"/>
      <c r="J1062" s="117"/>
      <c r="K1062" s="117"/>
    </row>
    <row r="1063" spans="2:11">
      <c r="B1063" s="116"/>
      <c r="C1063" s="116"/>
      <c r="D1063" s="116"/>
      <c r="E1063" s="117"/>
      <c r="F1063" s="117"/>
      <c r="G1063" s="117"/>
      <c r="H1063" s="117"/>
      <c r="I1063" s="117"/>
      <c r="J1063" s="117"/>
      <c r="K1063" s="117"/>
    </row>
    <row r="1064" spans="2:11">
      <c r="B1064" s="116"/>
      <c r="C1064" s="116"/>
      <c r="D1064" s="116"/>
      <c r="E1064" s="117"/>
      <c r="F1064" s="117"/>
      <c r="G1064" s="117"/>
      <c r="H1064" s="117"/>
      <c r="I1064" s="117"/>
      <c r="J1064" s="117"/>
      <c r="K1064" s="117"/>
    </row>
    <row r="1065" spans="2:11">
      <c r="B1065" s="116"/>
      <c r="C1065" s="116"/>
      <c r="D1065" s="116"/>
      <c r="E1065" s="117"/>
      <c r="F1065" s="117"/>
      <c r="G1065" s="117"/>
      <c r="H1065" s="117"/>
      <c r="I1065" s="117"/>
      <c r="J1065" s="117"/>
      <c r="K1065" s="117"/>
    </row>
    <row r="1066" spans="2:11">
      <c r="B1066" s="116"/>
      <c r="C1066" s="116"/>
      <c r="D1066" s="116"/>
      <c r="E1066" s="117"/>
      <c r="F1066" s="117"/>
      <c r="G1066" s="117"/>
      <c r="H1066" s="117"/>
      <c r="I1066" s="117"/>
      <c r="J1066" s="117"/>
      <c r="K1066" s="117"/>
    </row>
    <row r="1067" spans="2:11">
      <c r="B1067" s="116"/>
      <c r="C1067" s="116"/>
      <c r="D1067" s="116"/>
      <c r="E1067" s="117"/>
      <c r="F1067" s="117"/>
      <c r="G1067" s="117"/>
      <c r="H1067" s="117"/>
      <c r="I1067" s="117"/>
      <c r="J1067" s="117"/>
      <c r="K1067" s="117"/>
    </row>
    <row r="1068" spans="2:11">
      <c r="B1068" s="116"/>
      <c r="C1068" s="116"/>
      <c r="D1068" s="116"/>
      <c r="E1068" s="117"/>
      <c r="F1068" s="117"/>
      <c r="G1068" s="117"/>
      <c r="H1068" s="117"/>
      <c r="I1068" s="117"/>
      <c r="J1068" s="117"/>
      <c r="K1068" s="117"/>
    </row>
    <row r="1069" spans="2:11">
      <c r="B1069" s="116"/>
      <c r="C1069" s="116"/>
      <c r="D1069" s="116"/>
      <c r="E1069" s="117"/>
      <c r="F1069" s="117"/>
      <c r="G1069" s="117"/>
      <c r="H1069" s="117"/>
      <c r="I1069" s="117"/>
      <c r="J1069" s="117"/>
      <c r="K1069" s="117"/>
    </row>
    <row r="1070" spans="2:11">
      <c r="B1070" s="116"/>
      <c r="C1070" s="116"/>
      <c r="D1070" s="116"/>
      <c r="E1070" s="117"/>
      <c r="F1070" s="117"/>
      <c r="G1070" s="117"/>
      <c r="H1070" s="117"/>
      <c r="I1070" s="117"/>
      <c r="J1070" s="117"/>
      <c r="K1070" s="117"/>
    </row>
    <row r="1071" spans="2:11">
      <c r="B1071" s="116"/>
      <c r="C1071" s="116"/>
      <c r="D1071" s="116"/>
      <c r="E1071" s="117"/>
      <c r="F1071" s="117"/>
      <c r="G1071" s="117"/>
      <c r="H1071" s="117"/>
      <c r="I1071" s="117"/>
      <c r="J1071" s="117"/>
      <c r="K1071" s="117"/>
    </row>
    <row r="1072" spans="2:11">
      <c r="B1072" s="116"/>
      <c r="C1072" s="116"/>
      <c r="D1072" s="116"/>
      <c r="E1072" s="117"/>
      <c r="F1072" s="117"/>
      <c r="G1072" s="117"/>
      <c r="H1072" s="117"/>
      <c r="I1072" s="117"/>
      <c r="J1072" s="117"/>
      <c r="K1072" s="117"/>
    </row>
    <row r="1073" spans="2:11">
      <c r="B1073" s="116"/>
      <c r="C1073" s="116"/>
      <c r="D1073" s="116"/>
      <c r="E1073" s="117"/>
      <c r="F1073" s="117"/>
      <c r="G1073" s="117"/>
      <c r="H1073" s="117"/>
      <c r="I1073" s="117"/>
      <c r="J1073" s="117"/>
      <c r="K1073" s="117"/>
    </row>
    <row r="1074" spans="2:11">
      <c r="B1074" s="116"/>
      <c r="C1074" s="116"/>
      <c r="D1074" s="116"/>
      <c r="E1074" s="117"/>
      <c r="F1074" s="117"/>
      <c r="G1074" s="117"/>
      <c r="H1074" s="117"/>
      <c r="I1074" s="117"/>
      <c r="J1074" s="117"/>
      <c r="K1074" s="117"/>
    </row>
    <row r="1075" spans="2:11">
      <c r="B1075" s="116"/>
      <c r="C1075" s="116"/>
      <c r="D1075" s="116"/>
      <c r="E1075" s="117"/>
      <c r="F1075" s="117"/>
      <c r="G1075" s="117"/>
      <c r="H1075" s="117"/>
      <c r="I1075" s="117"/>
      <c r="J1075" s="117"/>
      <c r="K1075" s="117"/>
    </row>
    <row r="1076" spans="2:11">
      <c r="B1076" s="116"/>
      <c r="C1076" s="116"/>
      <c r="D1076" s="116"/>
      <c r="E1076" s="117"/>
      <c r="F1076" s="117"/>
      <c r="G1076" s="117"/>
      <c r="H1076" s="117"/>
      <c r="I1076" s="117"/>
      <c r="J1076" s="117"/>
      <c r="K1076" s="117"/>
    </row>
    <row r="1077" spans="2:11">
      <c r="B1077" s="116"/>
      <c r="C1077" s="116"/>
      <c r="D1077" s="116"/>
      <c r="E1077" s="117"/>
      <c r="F1077" s="117"/>
      <c r="G1077" s="117"/>
      <c r="H1077" s="117"/>
      <c r="I1077" s="117"/>
      <c r="J1077" s="117"/>
      <c r="K1077" s="117"/>
    </row>
    <row r="1078" spans="2:11">
      <c r="B1078" s="116"/>
      <c r="C1078" s="116"/>
      <c r="D1078" s="116"/>
      <c r="E1078" s="117"/>
      <c r="F1078" s="117"/>
      <c r="G1078" s="117"/>
      <c r="H1078" s="117"/>
      <c r="I1078" s="117"/>
      <c r="J1078" s="117"/>
      <c r="K1078" s="117"/>
    </row>
    <row r="1079" spans="2:11">
      <c r="B1079" s="116"/>
      <c r="C1079" s="116"/>
      <c r="D1079" s="116"/>
      <c r="E1079" s="117"/>
      <c r="F1079" s="117"/>
      <c r="G1079" s="117"/>
      <c r="H1079" s="117"/>
      <c r="I1079" s="117"/>
      <c r="J1079" s="117"/>
      <c r="K1079" s="117"/>
    </row>
    <row r="1080" spans="2:11">
      <c r="B1080" s="116"/>
      <c r="C1080" s="116"/>
      <c r="D1080" s="116"/>
      <c r="E1080" s="117"/>
      <c r="F1080" s="117"/>
      <c r="G1080" s="117"/>
      <c r="H1080" s="117"/>
      <c r="I1080" s="117"/>
      <c r="J1080" s="117"/>
      <c r="K1080" s="117"/>
    </row>
    <row r="1081" spans="2:11">
      <c r="B1081" s="116"/>
      <c r="C1081" s="116"/>
      <c r="D1081" s="116"/>
      <c r="E1081" s="117"/>
      <c r="F1081" s="117"/>
      <c r="G1081" s="117"/>
      <c r="H1081" s="117"/>
      <c r="I1081" s="117"/>
      <c r="J1081" s="117"/>
      <c r="K1081" s="117"/>
    </row>
    <row r="1082" spans="2:11">
      <c r="B1082" s="116"/>
      <c r="C1082" s="116"/>
      <c r="D1082" s="116"/>
      <c r="E1082" s="117"/>
      <c r="F1082" s="117"/>
      <c r="G1082" s="117"/>
      <c r="H1082" s="117"/>
      <c r="I1082" s="117"/>
      <c r="J1082" s="117"/>
      <c r="K1082" s="117"/>
    </row>
    <row r="1083" spans="2:11">
      <c r="B1083" s="116"/>
      <c r="C1083" s="116"/>
      <c r="D1083" s="116"/>
      <c r="E1083" s="117"/>
      <c r="F1083" s="117"/>
      <c r="G1083" s="117"/>
      <c r="H1083" s="117"/>
      <c r="I1083" s="117"/>
      <c r="J1083" s="117"/>
      <c r="K1083" s="117"/>
    </row>
    <row r="1084" spans="2:11">
      <c r="B1084" s="116"/>
      <c r="C1084" s="116"/>
      <c r="D1084" s="116"/>
      <c r="E1084" s="117"/>
      <c r="F1084" s="117"/>
      <c r="G1084" s="117"/>
      <c r="H1084" s="117"/>
      <c r="I1084" s="117"/>
      <c r="J1084" s="117"/>
      <c r="K1084" s="117"/>
    </row>
    <row r="1085" spans="2:11">
      <c r="B1085" s="116"/>
      <c r="C1085" s="116"/>
      <c r="D1085" s="116"/>
      <c r="E1085" s="117"/>
      <c r="F1085" s="117"/>
      <c r="G1085" s="117"/>
      <c r="H1085" s="117"/>
      <c r="I1085" s="117"/>
      <c r="J1085" s="117"/>
      <c r="K1085" s="117"/>
    </row>
    <row r="1086" spans="2:11">
      <c r="B1086" s="116"/>
      <c r="C1086" s="116"/>
      <c r="D1086" s="116"/>
      <c r="E1086" s="117"/>
      <c r="F1086" s="117"/>
      <c r="G1086" s="117"/>
      <c r="H1086" s="117"/>
      <c r="I1086" s="117"/>
      <c r="J1086" s="117"/>
      <c r="K1086" s="117"/>
    </row>
    <row r="1087" spans="2:11">
      <c r="B1087" s="116"/>
      <c r="C1087" s="116"/>
      <c r="D1087" s="116"/>
      <c r="E1087" s="117"/>
      <c r="F1087" s="117"/>
      <c r="G1087" s="117"/>
      <c r="H1087" s="117"/>
      <c r="I1087" s="117"/>
      <c r="J1087" s="117"/>
      <c r="K1087" s="117"/>
    </row>
    <row r="1088" spans="2:11">
      <c r="B1088" s="116"/>
      <c r="C1088" s="116"/>
      <c r="D1088" s="116"/>
      <c r="E1088" s="117"/>
      <c r="F1088" s="117"/>
      <c r="G1088" s="117"/>
      <c r="H1088" s="117"/>
      <c r="I1088" s="117"/>
      <c r="J1088" s="117"/>
      <c r="K1088" s="117"/>
    </row>
    <row r="1089" spans="2:11">
      <c r="B1089" s="116"/>
      <c r="C1089" s="116"/>
      <c r="D1089" s="116"/>
      <c r="E1089" s="117"/>
      <c r="F1089" s="117"/>
      <c r="G1089" s="117"/>
      <c r="H1089" s="117"/>
      <c r="I1089" s="117"/>
      <c r="J1089" s="117"/>
      <c r="K1089" s="117"/>
    </row>
    <row r="1090" spans="2:11">
      <c r="B1090" s="116"/>
      <c r="C1090" s="116"/>
      <c r="D1090" s="116"/>
      <c r="E1090" s="117"/>
      <c r="F1090" s="117"/>
      <c r="G1090" s="117"/>
      <c r="H1090" s="117"/>
      <c r="I1090" s="117"/>
      <c r="J1090" s="117"/>
      <c r="K1090" s="117"/>
    </row>
    <row r="1091" spans="2:11">
      <c r="B1091" s="116"/>
      <c r="C1091" s="116"/>
      <c r="D1091" s="116"/>
      <c r="E1091" s="117"/>
      <c r="F1091" s="117"/>
      <c r="G1091" s="117"/>
      <c r="H1091" s="117"/>
      <c r="I1091" s="117"/>
      <c r="J1091" s="117"/>
      <c r="K1091" s="117"/>
    </row>
    <row r="1092" spans="2:11">
      <c r="B1092" s="116"/>
      <c r="C1092" s="116"/>
      <c r="D1092" s="116"/>
      <c r="E1092" s="117"/>
      <c r="F1092" s="117"/>
      <c r="G1092" s="117"/>
      <c r="H1092" s="117"/>
      <c r="I1092" s="117"/>
      <c r="J1092" s="117"/>
      <c r="K1092" s="117"/>
    </row>
    <row r="1093" spans="2:11">
      <c r="B1093" s="116"/>
      <c r="C1093" s="116"/>
      <c r="D1093" s="116"/>
      <c r="E1093" s="117"/>
      <c r="F1093" s="117"/>
      <c r="G1093" s="117"/>
      <c r="H1093" s="117"/>
      <c r="I1093" s="117"/>
      <c r="J1093" s="117"/>
      <c r="K1093" s="117"/>
    </row>
    <row r="1094" spans="2:11">
      <c r="B1094" s="116"/>
      <c r="C1094" s="116"/>
      <c r="D1094" s="116"/>
      <c r="E1094" s="117"/>
      <c r="F1094" s="117"/>
      <c r="G1094" s="117"/>
      <c r="H1094" s="117"/>
      <c r="I1094" s="117"/>
      <c r="J1094" s="117"/>
      <c r="K1094" s="117"/>
    </row>
    <row r="1095" spans="2:11">
      <c r="B1095" s="116"/>
      <c r="C1095" s="116"/>
      <c r="D1095" s="116"/>
      <c r="E1095" s="117"/>
      <c r="F1095" s="117"/>
      <c r="G1095" s="117"/>
      <c r="H1095" s="117"/>
      <c r="I1095" s="117"/>
      <c r="J1095" s="117"/>
      <c r="K1095" s="117"/>
    </row>
    <row r="1096" spans="2:11">
      <c r="B1096" s="116"/>
      <c r="C1096" s="116"/>
      <c r="D1096" s="116"/>
      <c r="E1096" s="117"/>
      <c r="F1096" s="117"/>
      <c r="G1096" s="117"/>
      <c r="H1096" s="117"/>
      <c r="I1096" s="117"/>
      <c r="J1096" s="117"/>
      <c r="K1096" s="117"/>
    </row>
    <row r="1097" spans="2:11">
      <c r="B1097" s="116"/>
      <c r="C1097" s="116"/>
      <c r="D1097" s="116"/>
      <c r="E1097" s="117"/>
      <c r="F1097" s="117"/>
      <c r="G1097" s="117"/>
      <c r="H1097" s="117"/>
      <c r="I1097" s="117"/>
      <c r="J1097" s="117"/>
      <c r="K1097" s="117"/>
    </row>
    <row r="1098" spans="2:11">
      <c r="B1098" s="116"/>
      <c r="C1098" s="116"/>
      <c r="D1098" s="116"/>
      <c r="E1098" s="117"/>
      <c r="F1098" s="117"/>
      <c r="G1098" s="117"/>
      <c r="H1098" s="117"/>
      <c r="I1098" s="117"/>
      <c r="J1098" s="117"/>
      <c r="K1098" s="117"/>
    </row>
    <row r="1099" spans="2:11">
      <c r="B1099" s="116"/>
      <c r="C1099" s="116"/>
      <c r="D1099" s="116"/>
      <c r="E1099" s="117"/>
      <c r="F1099" s="117"/>
      <c r="G1099" s="117"/>
      <c r="H1099" s="117"/>
      <c r="I1099" s="117"/>
      <c r="J1099" s="117"/>
      <c r="K1099" s="117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גיליון211">
    <tabColor indexed="43"/>
    <pageSetUpPr fitToPage="1"/>
  </sheetPr>
  <dimension ref="B1:Q56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9.285156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6384" width="9.140625" style="1"/>
  </cols>
  <sheetData>
    <row r="1" spans="2:17">
      <c r="B1" s="46" t="s">
        <v>142</v>
      </c>
      <c r="C1" s="67" t="s" vm="1">
        <v>224</v>
      </c>
    </row>
    <row r="2" spans="2:17">
      <c r="B2" s="46" t="s">
        <v>141</v>
      </c>
      <c r="C2" s="67" t="s">
        <v>225</v>
      </c>
    </row>
    <row r="3" spans="2:17">
      <c r="B3" s="46" t="s">
        <v>143</v>
      </c>
      <c r="C3" s="67" t="s">
        <v>226</v>
      </c>
    </row>
    <row r="4" spans="2:17">
      <c r="B4" s="46" t="s">
        <v>144</v>
      </c>
      <c r="C4" s="67">
        <v>2207</v>
      </c>
    </row>
    <row r="6" spans="2:17" ht="26.25" customHeight="1">
      <c r="B6" s="153" t="s">
        <v>170</v>
      </c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5"/>
    </row>
    <row r="7" spans="2:17" ht="26.25" customHeight="1">
      <c r="B7" s="153" t="s">
        <v>98</v>
      </c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5"/>
    </row>
    <row r="8" spans="2:17" s="3" customFormat="1" ht="47.25">
      <c r="B8" s="21" t="s">
        <v>112</v>
      </c>
      <c r="C8" s="29" t="s">
        <v>44</v>
      </c>
      <c r="D8" s="29" t="s">
        <v>50</v>
      </c>
      <c r="E8" s="29" t="s">
        <v>14</v>
      </c>
      <c r="F8" s="29" t="s">
        <v>64</v>
      </c>
      <c r="G8" s="29" t="s">
        <v>100</v>
      </c>
      <c r="H8" s="29" t="s">
        <v>17</v>
      </c>
      <c r="I8" s="29" t="s">
        <v>99</v>
      </c>
      <c r="J8" s="29" t="s">
        <v>16</v>
      </c>
      <c r="K8" s="29" t="s">
        <v>18</v>
      </c>
      <c r="L8" s="29" t="s">
        <v>201</v>
      </c>
      <c r="M8" s="29" t="s">
        <v>200</v>
      </c>
      <c r="N8" s="29" t="s">
        <v>107</v>
      </c>
      <c r="O8" s="29" t="s">
        <v>57</v>
      </c>
      <c r="P8" s="29" t="s">
        <v>145</v>
      </c>
      <c r="Q8" s="30" t="s">
        <v>147</v>
      </c>
    </row>
    <row r="9" spans="2:17" s="3" customFormat="1" ht="18.75" customHeight="1">
      <c r="B9" s="14"/>
      <c r="C9" s="15"/>
      <c r="D9" s="15"/>
      <c r="E9" s="15"/>
      <c r="F9" s="15"/>
      <c r="G9" s="15" t="s">
        <v>21</v>
      </c>
      <c r="H9" s="15" t="s">
        <v>20</v>
      </c>
      <c r="I9" s="15"/>
      <c r="J9" s="15" t="s">
        <v>19</v>
      </c>
      <c r="K9" s="15" t="s">
        <v>19</v>
      </c>
      <c r="L9" s="15" t="s">
        <v>208</v>
      </c>
      <c r="M9" s="15"/>
      <c r="N9" s="15" t="s">
        <v>204</v>
      </c>
      <c r="O9" s="15" t="s">
        <v>19</v>
      </c>
      <c r="P9" s="31" t="s">
        <v>19</v>
      </c>
      <c r="Q9" s="16" t="s">
        <v>19</v>
      </c>
    </row>
    <row r="10" spans="2:17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109</v>
      </c>
    </row>
    <row r="11" spans="2:17" s="4" customFormat="1" ht="18" customHeight="1">
      <c r="B11" s="123" t="s">
        <v>2596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124">
        <v>0</v>
      </c>
      <c r="O11" s="68"/>
      <c r="P11" s="125">
        <v>0</v>
      </c>
      <c r="Q11" s="125">
        <v>0</v>
      </c>
    </row>
    <row r="12" spans="2:17" ht="18" customHeight="1">
      <c r="B12" s="126" t="s">
        <v>216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</row>
    <row r="13" spans="2:17">
      <c r="B13" s="126" t="s">
        <v>108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</row>
    <row r="14" spans="2:17">
      <c r="B14" s="126" t="s">
        <v>199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</row>
    <row r="15" spans="2:17">
      <c r="B15" s="126" t="s">
        <v>207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</row>
    <row r="16" spans="2:17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</row>
    <row r="17" spans="2:17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</row>
    <row r="18" spans="2:17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</row>
    <row r="19" spans="2:17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</row>
    <row r="20" spans="2:17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</row>
    <row r="21" spans="2:17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</row>
    <row r="22" spans="2:17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</row>
    <row r="23" spans="2:17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</row>
    <row r="24" spans="2:17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</row>
    <row r="25" spans="2:17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</row>
    <row r="26" spans="2:17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</row>
    <row r="27" spans="2:17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</row>
    <row r="28" spans="2:17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</row>
    <row r="29" spans="2:17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</row>
    <row r="30" spans="2:17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</row>
    <row r="31" spans="2:17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</row>
    <row r="32" spans="2:17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</row>
    <row r="33" spans="2:17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</row>
    <row r="34" spans="2:17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</row>
    <row r="35" spans="2:17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</row>
    <row r="36" spans="2:17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</row>
    <row r="37" spans="2:17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</row>
    <row r="38" spans="2:17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</row>
    <row r="39" spans="2:17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</row>
    <row r="40" spans="2:17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</row>
    <row r="41" spans="2:17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</row>
    <row r="42" spans="2:17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</row>
    <row r="43" spans="2:17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</row>
    <row r="44" spans="2:17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</row>
    <row r="45" spans="2:17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</row>
    <row r="46" spans="2:17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</row>
    <row r="47" spans="2:17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</row>
    <row r="48" spans="2:17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</row>
    <row r="49" spans="2:17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</row>
    <row r="50" spans="2:17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</row>
    <row r="51" spans="2:17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</row>
    <row r="52" spans="2:17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</row>
    <row r="53" spans="2:17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</row>
    <row r="54" spans="2:17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</row>
    <row r="55" spans="2:17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</row>
    <row r="56" spans="2:17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</row>
    <row r="57" spans="2:17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</row>
    <row r="58" spans="2:17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</row>
    <row r="59" spans="2:17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</row>
    <row r="60" spans="2:17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</row>
    <row r="61" spans="2:17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</row>
    <row r="62" spans="2:17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</row>
    <row r="63" spans="2:17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</row>
    <row r="64" spans="2:17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</row>
    <row r="65" spans="2:17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</row>
    <row r="66" spans="2:17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</row>
    <row r="67" spans="2:17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</row>
    <row r="68" spans="2:17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</row>
    <row r="69" spans="2:17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</row>
    <row r="70" spans="2:17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</row>
    <row r="71" spans="2:17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</row>
    <row r="72" spans="2:17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</row>
    <row r="73" spans="2:17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</row>
    <row r="74" spans="2:17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</row>
    <row r="75" spans="2:17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</row>
    <row r="76" spans="2:17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</row>
    <row r="77" spans="2:17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</row>
    <row r="78" spans="2:17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</row>
    <row r="79" spans="2:17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</row>
    <row r="80" spans="2:17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</row>
    <row r="81" spans="2:17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</row>
    <row r="82" spans="2:17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</row>
    <row r="83" spans="2:17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</row>
    <row r="84" spans="2:17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</row>
    <row r="85" spans="2:17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</row>
    <row r="86" spans="2:17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</row>
    <row r="87" spans="2:17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</row>
    <row r="88" spans="2:17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</row>
    <row r="89" spans="2:17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</row>
    <row r="90" spans="2:17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</row>
    <row r="91" spans="2:17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</row>
    <row r="92" spans="2:17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</row>
    <row r="93" spans="2:17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</row>
    <row r="94" spans="2:17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</row>
    <row r="95" spans="2:17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</row>
    <row r="96" spans="2:17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</row>
    <row r="97" spans="2:17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</row>
    <row r="98" spans="2:17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</row>
    <row r="99" spans="2:17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</row>
    <row r="100" spans="2:17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</row>
    <row r="101" spans="2:17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</row>
    <row r="102" spans="2:17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</row>
    <row r="103" spans="2:17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</row>
    <row r="104" spans="2:17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</row>
    <row r="105" spans="2:17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</row>
    <row r="106" spans="2:17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</row>
    <row r="107" spans="2:17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</row>
    <row r="108" spans="2:17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</row>
    <row r="109" spans="2:17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</row>
    <row r="110" spans="2:17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</row>
    <row r="111" spans="2:17">
      <c r="B111" s="116"/>
      <c r="C111" s="116"/>
      <c r="D111" s="117"/>
      <c r="E111" s="117"/>
      <c r="F111" s="117"/>
      <c r="G111" s="117"/>
      <c r="H111" s="117"/>
      <c r="I111" s="117"/>
      <c r="J111" s="117"/>
      <c r="K111" s="117"/>
      <c r="L111" s="117"/>
      <c r="M111" s="117"/>
      <c r="N111" s="117"/>
      <c r="O111" s="117"/>
      <c r="P111" s="117"/>
      <c r="Q111" s="117"/>
    </row>
    <row r="112" spans="2:17">
      <c r="B112" s="116"/>
      <c r="C112" s="116"/>
      <c r="D112" s="117"/>
      <c r="E112" s="117"/>
      <c r="F112" s="117"/>
      <c r="G112" s="117"/>
      <c r="H112" s="117"/>
      <c r="I112" s="117"/>
      <c r="J112" s="117"/>
      <c r="K112" s="117"/>
      <c r="L112" s="117"/>
      <c r="M112" s="117"/>
      <c r="N112" s="117"/>
      <c r="O112" s="117"/>
      <c r="P112" s="117"/>
      <c r="Q112" s="117"/>
    </row>
    <row r="113" spans="2:17">
      <c r="B113" s="116"/>
      <c r="C113" s="116"/>
      <c r="D113" s="117"/>
      <c r="E113" s="117"/>
      <c r="F113" s="117"/>
      <c r="G113" s="117"/>
      <c r="H113" s="117"/>
      <c r="I113" s="117"/>
      <c r="J113" s="117"/>
      <c r="K113" s="117"/>
      <c r="L113" s="117"/>
      <c r="M113" s="117"/>
      <c r="N113" s="117"/>
      <c r="O113" s="117"/>
      <c r="P113" s="117"/>
      <c r="Q113" s="117"/>
    </row>
    <row r="114" spans="2:17">
      <c r="B114" s="116"/>
      <c r="C114" s="116"/>
      <c r="D114" s="117"/>
      <c r="E114" s="117"/>
      <c r="F114" s="117"/>
      <c r="G114" s="117"/>
      <c r="H114" s="117"/>
      <c r="I114" s="117"/>
      <c r="J114" s="117"/>
      <c r="K114" s="117"/>
      <c r="L114" s="117"/>
      <c r="M114" s="117"/>
      <c r="N114" s="117"/>
      <c r="O114" s="117"/>
      <c r="P114" s="117"/>
      <c r="Q114" s="117"/>
    </row>
    <row r="115" spans="2:17">
      <c r="B115" s="116"/>
      <c r="C115" s="116"/>
      <c r="D115" s="117"/>
      <c r="E115" s="117"/>
      <c r="F115" s="117"/>
      <c r="G115" s="117"/>
      <c r="H115" s="117"/>
      <c r="I115" s="117"/>
      <c r="J115" s="117"/>
      <c r="K115" s="117"/>
      <c r="L115" s="117"/>
      <c r="M115" s="117"/>
      <c r="N115" s="117"/>
      <c r="O115" s="117"/>
      <c r="P115" s="117"/>
      <c r="Q115" s="117"/>
    </row>
    <row r="116" spans="2:17">
      <c r="B116" s="116"/>
      <c r="C116" s="116"/>
      <c r="D116" s="117"/>
      <c r="E116" s="117"/>
      <c r="F116" s="117"/>
      <c r="G116" s="117"/>
      <c r="H116" s="117"/>
      <c r="I116" s="117"/>
      <c r="J116" s="117"/>
      <c r="K116" s="117"/>
      <c r="L116" s="117"/>
      <c r="M116" s="117"/>
      <c r="N116" s="117"/>
      <c r="O116" s="117"/>
      <c r="P116" s="117"/>
      <c r="Q116" s="117"/>
    </row>
    <row r="117" spans="2:17">
      <c r="B117" s="116"/>
      <c r="C117" s="116"/>
      <c r="D117" s="117"/>
      <c r="E117" s="117"/>
      <c r="F117" s="117"/>
      <c r="G117" s="117"/>
      <c r="H117" s="117"/>
      <c r="I117" s="117"/>
      <c r="J117" s="117"/>
      <c r="K117" s="117"/>
      <c r="L117" s="117"/>
      <c r="M117" s="117"/>
      <c r="N117" s="117"/>
      <c r="O117" s="117"/>
      <c r="P117" s="117"/>
      <c r="Q117" s="117"/>
    </row>
    <row r="118" spans="2:17">
      <c r="B118" s="116"/>
      <c r="C118" s="116"/>
      <c r="D118" s="117"/>
      <c r="E118" s="117"/>
      <c r="F118" s="117"/>
      <c r="G118" s="117"/>
      <c r="H118" s="117"/>
      <c r="I118" s="117"/>
      <c r="J118" s="117"/>
      <c r="K118" s="117"/>
      <c r="L118" s="117"/>
      <c r="M118" s="117"/>
      <c r="N118" s="117"/>
      <c r="O118" s="117"/>
      <c r="P118" s="117"/>
      <c r="Q118" s="117"/>
    </row>
    <row r="119" spans="2:17">
      <c r="B119" s="116"/>
      <c r="C119" s="116"/>
      <c r="D119" s="117"/>
      <c r="E119" s="117"/>
      <c r="F119" s="117"/>
      <c r="G119" s="117"/>
      <c r="H119" s="117"/>
      <c r="I119" s="117"/>
      <c r="J119" s="117"/>
      <c r="K119" s="117"/>
      <c r="L119" s="117"/>
      <c r="M119" s="117"/>
      <c r="N119" s="117"/>
      <c r="O119" s="117"/>
      <c r="P119" s="117"/>
      <c r="Q119" s="117"/>
    </row>
    <row r="120" spans="2:17">
      <c r="B120" s="116"/>
      <c r="C120" s="116"/>
      <c r="D120" s="117"/>
      <c r="E120" s="117"/>
      <c r="F120" s="117"/>
      <c r="G120" s="117"/>
      <c r="H120" s="117"/>
      <c r="I120" s="117"/>
      <c r="J120" s="117"/>
      <c r="K120" s="117"/>
      <c r="L120" s="117"/>
      <c r="M120" s="117"/>
      <c r="N120" s="117"/>
      <c r="O120" s="117"/>
      <c r="P120" s="117"/>
      <c r="Q120" s="117"/>
    </row>
    <row r="121" spans="2:17">
      <c r="B121" s="116"/>
      <c r="C121" s="116"/>
      <c r="D121" s="117"/>
      <c r="E121" s="117"/>
      <c r="F121" s="117"/>
      <c r="G121" s="117"/>
      <c r="H121" s="117"/>
      <c r="I121" s="117"/>
      <c r="J121" s="117"/>
      <c r="K121" s="117"/>
      <c r="L121" s="117"/>
      <c r="M121" s="117"/>
      <c r="N121" s="117"/>
      <c r="O121" s="117"/>
      <c r="P121" s="117"/>
      <c r="Q121" s="117"/>
    </row>
    <row r="122" spans="2:17">
      <c r="B122" s="116"/>
      <c r="C122" s="116"/>
      <c r="D122" s="117"/>
      <c r="E122" s="117"/>
      <c r="F122" s="117"/>
      <c r="G122" s="117"/>
      <c r="H122" s="117"/>
      <c r="I122" s="117"/>
      <c r="J122" s="117"/>
      <c r="K122" s="117"/>
      <c r="L122" s="117"/>
      <c r="M122" s="117"/>
      <c r="N122" s="117"/>
      <c r="O122" s="117"/>
      <c r="P122" s="117"/>
      <c r="Q122" s="117"/>
    </row>
    <row r="123" spans="2:17">
      <c r="B123" s="116"/>
      <c r="C123" s="116"/>
      <c r="D123" s="117"/>
      <c r="E123" s="117"/>
      <c r="F123" s="117"/>
      <c r="G123" s="117"/>
      <c r="H123" s="117"/>
      <c r="I123" s="117"/>
      <c r="J123" s="117"/>
      <c r="K123" s="117"/>
      <c r="L123" s="117"/>
      <c r="M123" s="117"/>
      <c r="N123" s="117"/>
      <c r="O123" s="117"/>
      <c r="P123" s="117"/>
      <c r="Q123" s="117"/>
    </row>
    <row r="124" spans="2:17">
      <c r="B124" s="116"/>
      <c r="C124" s="116"/>
      <c r="D124" s="117"/>
      <c r="E124" s="117"/>
      <c r="F124" s="117"/>
      <c r="G124" s="117"/>
      <c r="H124" s="117"/>
      <c r="I124" s="117"/>
      <c r="J124" s="117"/>
      <c r="K124" s="117"/>
      <c r="L124" s="117"/>
      <c r="M124" s="117"/>
      <c r="N124" s="117"/>
      <c r="O124" s="117"/>
      <c r="P124" s="117"/>
      <c r="Q124" s="117"/>
    </row>
    <row r="125" spans="2:17">
      <c r="B125" s="116"/>
      <c r="C125" s="116"/>
      <c r="D125" s="117"/>
      <c r="E125" s="117"/>
      <c r="F125" s="117"/>
      <c r="G125" s="117"/>
      <c r="H125" s="117"/>
      <c r="I125" s="117"/>
      <c r="J125" s="117"/>
      <c r="K125" s="117"/>
      <c r="L125" s="117"/>
      <c r="M125" s="117"/>
      <c r="N125" s="117"/>
      <c r="O125" s="117"/>
      <c r="P125" s="117"/>
      <c r="Q125" s="117"/>
    </row>
    <row r="126" spans="2:17">
      <c r="B126" s="116"/>
      <c r="C126" s="116"/>
      <c r="D126" s="117"/>
      <c r="E126" s="117"/>
      <c r="F126" s="117"/>
      <c r="G126" s="117"/>
      <c r="H126" s="117"/>
      <c r="I126" s="117"/>
      <c r="J126" s="117"/>
      <c r="K126" s="117"/>
      <c r="L126" s="117"/>
      <c r="M126" s="117"/>
      <c r="N126" s="117"/>
      <c r="O126" s="117"/>
      <c r="P126" s="117"/>
      <c r="Q126" s="117"/>
    </row>
    <row r="127" spans="2:17">
      <c r="B127" s="116"/>
      <c r="C127" s="116"/>
      <c r="D127" s="117"/>
      <c r="E127" s="117"/>
      <c r="F127" s="117"/>
      <c r="G127" s="117"/>
      <c r="H127" s="117"/>
      <c r="I127" s="117"/>
      <c r="J127" s="117"/>
      <c r="K127" s="117"/>
      <c r="L127" s="117"/>
      <c r="M127" s="117"/>
      <c r="N127" s="117"/>
      <c r="O127" s="117"/>
      <c r="P127" s="117"/>
      <c r="Q127" s="117"/>
    </row>
    <row r="128" spans="2:17">
      <c r="B128" s="116"/>
      <c r="C128" s="116"/>
      <c r="D128" s="117"/>
      <c r="E128" s="117"/>
      <c r="F128" s="117"/>
      <c r="G128" s="117"/>
      <c r="H128" s="117"/>
      <c r="I128" s="117"/>
      <c r="J128" s="117"/>
      <c r="K128" s="117"/>
      <c r="L128" s="117"/>
      <c r="M128" s="117"/>
      <c r="N128" s="117"/>
      <c r="O128" s="117"/>
      <c r="P128" s="117"/>
      <c r="Q128" s="117"/>
    </row>
    <row r="129" spans="2:17">
      <c r="B129" s="116"/>
      <c r="C129" s="116"/>
      <c r="D129" s="117"/>
      <c r="E129" s="117"/>
      <c r="F129" s="117"/>
      <c r="G129" s="117"/>
      <c r="H129" s="117"/>
      <c r="I129" s="117"/>
      <c r="J129" s="117"/>
      <c r="K129" s="117"/>
      <c r="L129" s="117"/>
      <c r="M129" s="117"/>
      <c r="N129" s="117"/>
      <c r="O129" s="117"/>
      <c r="P129" s="117"/>
      <c r="Q129" s="117"/>
    </row>
    <row r="130" spans="2:17">
      <c r="B130" s="116"/>
      <c r="C130" s="116"/>
      <c r="D130" s="117"/>
      <c r="E130" s="117"/>
      <c r="F130" s="117"/>
      <c r="G130" s="117"/>
      <c r="H130" s="117"/>
      <c r="I130" s="117"/>
      <c r="J130" s="117"/>
      <c r="K130" s="117"/>
      <c r="L130" s="117"/>
      <c r="M130" s="117"/>
      <c r="N130" s="117"/>
      <c r="O130" s="117"/>
      <c r="P130" s="117"/>
      <c r="Q130" s="117"/>
    </row>
    <row r="131" spans="2:17">
      <c r="B131" s="116"/>
      <c r="C131" s="116"/>
      <c r="D131" s="117"/>
      <c r="E131" s="117"/>
      <c r="F131" s="117"/>
      <c r="G131" s="117"/>
      <c r="H131" s="117"/>
      <c r="I131" s="117"/>
      <c r="J131" s="117"/>
      <c r="K131" s="117"/>
      <c r="L131" s="117"/>
      <c r="M131" s="117"/>
      <c r="N131" s="117"/>
      <c r="O131" s="117"/>
      <c r="P131" s="117"/>
      <c r="Q131" s="117"/>
    </row>
    <row r="132" spans="2:17">
      <c r="B132" s="116"/>
      <c r="C132" s="116"/>
      <c r="D132" s="117"/>
      <c r="E132" s="117"/>
      <c r="F132" s="117"/>
      <c r="G132" s="117"/>
      <c r="H132" s="117"/>
      <c r="I132" s="117"/>
      <c r="J132" s="117"/>
      <c r="K132" s="117"/>
      <c r="L132" s="117"/>
      <c r="M132" s="117"/>
      <c r="N132" s="117"/>
      <c r="O132" s="117"/>
      <c r="P132" s="117"/>
      <c r="Q132" s="117"/>
    </row>
    <row r="133" spans="2:17">
      <c r="B133" s="116"/>
      <c r="C133" s="116"/>
      <c r="D133" s="117"/>
      <c r="E133" s="117"/>
      <c r="F133" s="117"/>
      <c r="G133" s="117"/>
      <c r="H133" s="117"/>
      <c r="I133" s="117"/>
      <c r="J133" s="117"/>
      <c r="K133" s="117"/>
      <c r="L133" s="117"/>
      <c r="M133" s="117"/>
      <c r="N133" s="117"/>
      <c r="O133" s="117"/>
      <c r="P133" s="117"/>
      <c r="Q133" s="117"/>
    </row>
    <row r="134" spans="2:17">
      <c r="B134" s="116"/>
      <c r="C134" s="116"/>
      <c r="D134" s="117"/>
      <c r="E134" s="117"/>
      <c r="F134" s="117"/>
      <c r="G134" s="117"/>
      <c r="H134" s="117"/>
      <c r="I134" s="117"/>
      <c r="J134" s="117"/>
      <c r="K134" s="117"/>
      <c r="L134" s="117"/>
      <c r="M134" s="117"/>
      <c r="N134" s="117"/>
      <c r="O134" s="117"/>
      <c r="P134" s="117"/>
      <c r="Q134" s="117"/>
    </row>
    <row r="135" spans="2:17">
      <c r="B135" s="116"/>
      <c r="C135" s="116"/>
      <c r="D135" s="117"/>
      <c r="E135" s="117"/>
      <c r="F135" s="117"/>
      <c r="G135" s="117"/>
      <c r="H135" s="117"/>
      <c r="I135" s="117"/>
      <c r="J135" s="117"/>
      <c r="K135" s="117"/>
      <c r="L135" s="117"/>
      <c r="M135" s="117"/>
      <c r="N135" s="117"/>
      <c r="O135" s="117"/>
      <c r="P135" s="117"/>
      <c r="Q135" s="117"/>
    </row>
    <row r="136" spans="2:17">
      <c r="B136" s="116"/>
      <c r="C136" s="116"/>
      <c r="D136" s="117"/>
      <c r="E136" s="117"/>
      <c r="F136" s="117"/>
      <c r="G136" s="117"/>
      <c r="H136" s="117"/>
      <c r="I136" s="117"/>
      <c r="J136" s="117"/>
      <c r="K136" s="117"/>
      <c r="L136" s="117"/>
      <c r="M136" s="117"/>
      <c r="N136" s="117"/>
      <c r="O136" s="117"/>
      <c r="P136" s="117"/>
      <c r="Q136" s="117"/>
    </row>
    <row r="137" spans="2:17">
      <c r="B137" s="116"/>
      <c r="C137" s="116"/>
      <c r="D137" s="117"/>
      <c r="E137" s="117"/>
      <c r="F137" s="117"/>
      <c r="G137" s="117"/>
      <c r="H137" s="117"/>
      <c r="I137" s="117"/>
      <c r="J137" s="117"/>
      <c r="K137" s="117"/>
      <c r="L137" s="117"/>
      <c r="M137" s="117"/>
      <c r="N137" s="117"/>
      <c r="O137" s="117"/>
      <c r="P137" s="117"/>
      <c r="Q137" s="117"/>
    </row>
    <row r="138" spans="2:17">
      <c r="B138" s="116"/>
      <c r="C138" s="116"/>
      <c r="D138" s="117"/>
      <c r="E138" s="117"/>
      <c r="F138" s="117"/>
      <c r="G138" s="117"/>
      <c r="H138" s="117"/>
      <c r="I138" s="117"/>
      <c r="J138" s="117"/>
      <c r="K138" s="117"/>
      <c r="L138" s="117"/>
      <c r="M138" s="117"/>
      <c r="N138" s="117"/>
      <c r="O138" s="117"/>
      <c r="P138" s="117"/>
      <c r="Q138" s="117"/>
    </row>
    <row r="139" spans="2:17">
      <c r="B139" s="116"/>
      <c r="C139" s="116"/>
      <c r="D139" s="117"/>
      <c r="E139" s="117"/>
      <c r="F139" s="117"/>
      <c r="G139" s="117"/>
      <c r="H139" s="117"/>
      <c r="I139" s="117"/>
      <c r="J139" s="117"/>
      <c r="K139" s="117"/>
      <c r="L139" s="117"/>
      <c r="M139" s="117"/>
      <c r="N139" s="117"/>
      <c r="O139" s="117"/>
      <c r="P139" s="117"/>
      <c r="Q139" s="117"/>
    </row>
    <row r="140" spans="2:17">
      <c r="B140" s="116"/>
      <c r="C140" s="116"/>
      <c r="D140" s="117"/>
      <c r="E140" s="117"/>
      <c r="F140" s="117"/>
      <c r="G140" s="117"/>
      <c r="H140" s="117"/>
      <c r="I140" s="117"/>
      <c r="J140" s="117"/>
      <c r="K140" s="117"/>
      <c r="L140" s="117"/>
      <c r="M140" s="117"/>
      <c r="N140" s="117"/>
      <c r="O140" s="117"/>
      <c r="P140" s="117"/>
      <c r="Q140" s="117"/>
    </row>
    <row r="141" spans="2:17">
      <c r="B141" s="116"/>
      <c r="C141" s="116"/>
      <c r="D141" s="117"/>
      <c r="E141" s="117"/>
      <c r="F141" s="117"/>
      <c r="G141" s="117"/>
      <c r="H141" s="117"/>
      <c r="I141" s="117"/>
      <c r="J141" s="117"/>
      <c r="K141" s="117"/>
      <c r="L141" s="117"/>
      <c r="M141" s="117"/>
      <c r="N141" s="117"/>
      <c r="O141" s="117"/>
      <c r="P141" s="117"/>
      <c r="Q141" s="117"/>
    </row>
    <row r="142" spans="2:17">
      <c r="B142" s="116"/>
      <c r="C142" s="116"/>
      <c r="D142" s="117"/>
      <c r="E142" s="117"/>
      <c r="F142" s="117"/>
      <c r="G142" s="117"/>
      <c r="H142" s="117"/>
      <c r="I142" s="117"/>
      <c r="J142" s="117"/>
      <c r="K142" s="117"/>
      <c r="L142" s="117"/>
      <c r="M142" s="117"/>
      <c r="N142" s="117"/>
      <c r="O142" s="117"/>
      <c r="P142" s="117"/>
      <c r="Q142" s="117"/>
    </row>
    <row r="143" spans="2:17">
      <c r="B143" s="116"/>
      <c r="C143" s="116"/>
      <c r="D143" s="117"/>
      <c r="E143" s="117"/>
      <c r="F143" s="117"/>
      <c r="G143" s="117"/>
      <c r="H143" s="117"/>
      <c r="I143" s="117"/>
      <c r="J143" s="117"/>
      <c r="K143" s="117"/>
      <c r="L143" s="117"/>
      <c r="M143" s="117"/>
      <c r="N143" s="117"/>
      <c r="O143" s="117"/>
      <c r="P143" s="117"/>
      <c r="Q143" s="117"/>
    </row>
    <row r="144" spans="2:17">
      <c r="B144" s="116"/>
      <c r="C144" s="116"/>
      <c r="D144" s="117"/>
      <c r="E144" s="117"/>
      <c r="F144" s="117"/>
      <c r="G144" s="117"/>
      <c r="H144" s="117"/>
      <c r="I144" s="117"/>
      <c r="J144" s="117"/>
      <c r="K144" s="117"/>
      <c r="L144" s="117"/>
      <c r="M144" s="117"/>
      <c r="N144" s="117"/>
      <c r="O144" s="117"/>
      <c r="P144" s="117"/>
      <c r="Q144" s="117"/>
    </row>
    <row r="145" spans="2:17">
      <c r="B145" s="116"/>
      <c r="C145" s="116"/>
      <c r="D145" s="117"/>
      <c r="E145" s="117"/>
      <c r="F145" s="117"/>
      <c r="G145" s="117"/>
      <c r="H145" s="117"/>
      <c r="I145" s="117"/>
      <c r="J145" s="117"/>
      <c r="K145" s="117"/>
      <c r="L145" s="117"/>
      <c r="M145" s="117"/>
      <c r="N145" s="117"/>
      <c r="O145" s="117"/>
      <c r="P145" s="117"/>
      <c r="Q145" s="117"/>
    </row>
    <row r="146" spans="2:17">
      <c r="B146" s="116"/>
      <c r="C146" s="116"/>
      <c r="D146" s="117"/>
      <c r="E146" s="117"/>
      <c r="F146" s="117"/>
      <c r="G146" s="117"/>
      <c r="H146" s="117"/>
      <c r="I146" s="117"/>
      <c r="J146" s="117"/>
      <c r="K146" s="117"/>
      <c r="L146" s="117"/>
      <c r="M146" s="117"/>
      <c r="N146" s="117"/>
      <c r="O146" s="117"/>
      <c r="P146" s="117"/>
      <c r="Q146" s="117"/>
    </row>
    <row r="147" spans="2:17">
      <c r="B147" s="116"/>
      <c r="C147" s="116"/>
      <c r="D147" s="117"/>
      <c r="E147" s="117"/>
      <c r="F147" s="117"/>
      <c r="G147" s="117"/>
      <c r="H147" s="117"/>
      <c r="I147" s="117"/>
      <c r="J147" s="117"/>
      <c r="K147" s="117"/>
      <c r="L147" s="117"/>
      <c r="M147" s="117"/>
      <c r="N147" s="117"/>
      <c r="O147" s="117"/>
      <c r="P147" s="117"/>
      <c r="Q147" s="117"/>
    </row>
    <row r="148" spans="2:17">
      <c r="B148" s="116"/>
      <c r="C148" s="116"/>
      <c r="D148" s="117"/>
      <c r="E148" s="117"/>
      <c r="F148" s="117"/>
      <c r="G148" s="117"/>
      <c r="H148" s="117"/>
      <c r="I148" s="117"/>
      <c r="J148" s="117"/>
      <c r="K148" s="117"/>
      <c r="L148" s="117"/>
      <c r="M148" s="117"/>
      <c r="N148" s="117"/>
      <c r="O148" s="117"/>
      <c r="P148" s="117"/>
      <c r="Q148" s="117"/>
    </row>
    <row r="149" spans="2:17">
      <c r="B149" s="116"/>
      <c r="C149" s="116"/>
      <c r="D149" s="117"/>
      <c r="E149" s="117"/>
      <c r="F149" s="117"/>
      <c r="G149" s="117"/>
      <c r="H149" s="117"/>
      <c r="I149" s="117"/>
      <c r="J149" s="117"/>
      <c r="K149" s="117"/>
      <c r="L149" s="117"/>
      <c r="M149" s="117"/>
      <c r="N149" s="117"/>
      <c r="O149" s="117"/>
      <c r="P149" s="117"/>
      <c r="Q149" s="117"/>
    </row>
    <row r="150" spans="2:17">
      <c r="B150" s="116"/>
      <c r="C150" s="116"/>
      <c r="D150" s="117"/>
      <c r="E150" s="117"/>
      <c r="F150" s="117"/>
      <c r="G150" s="117"/>
      <c r="H150" s="117"/>
      <c r="I150" s="117"/>
      <c r="J150" s="117"/>
      <c r="K150" s="117"/>
      <c r="L150" s="117"/>
      <c r="M150" s="117"/>
      <c r="N150" s="117"/>
      <c r="O150" s="117"/>
      <c r="P150" s="117"/>
      <c r="Q150" s="117"/>
    </row>
    <row r="151" spans="2:17">
      <c r="B151" s="116"/>
      <c r="C151" s="116"/>
      <c r="D151" s="117"/>
      <c r="E151" s="117"/>
      <c r="F151" s="117"/>
      <c r="G151" s="117"/>
      <c r="H151" s="117"/>
      <c r="I151" s="117"/>
      <c r="J151" s="117"/>
      <c r="K151" s="117"/>
      <c r="L151" s="117"/>
      <c r="M151" s="117"/>
      <c r="N151" s="117"/>
      <c r="O151" s="117"/>
      <c r="P151" s="117"/>
      <c r="Q151" s="117"/>
    </row>
    <row r="152" spans="2:17">
      <c r="B152" s="116"/>
      <c r="C152" s="116"/>
      <c r="D152" s="117"/>
      <c r="E152" s="117"/>
      <c r="F152" s="117"/>
      <c r="G152" s="117"/>
      <c r="H152" s="117"/>
      <c r="I152" s="117"/>
      <c r="J152" s="117"/>
      <c r="K152" s="117"/>
      <c r="L152" s="117"/>
      <c r="M152" s="117"/>
      <c r="N152" s="117"/>
      <c r="O152" s="117"/>
      <c r="P152" s="117"/>
      <c r="Q152" s="117"/>
    </row>
    <row r="153" spans="2:17">
      <c r="B153" s="116"/>
      <c r="C153" s="116"/>
      <c r="D153" s="117"/>
      <c r="E153" s="117"/>
      <c r="F153" s="117"/>
      <c r="G153" s="117"/>
      <c r="H153" s="117"/>
      <c r="I153" s="117"/>
      <c r="J153" s="117"/>
      <c r="K153" s="117"/>
      <c r="L153" s="117"/>
      <c r="M153" s="117"/>
      <c r="N153" s="117"/>
      <c r="O153" s="117"/>
      <c r="P153" s="117"/>
      <c r="Q153" s="117"/>
    </row>
    <row r="154" spans="2:17">
      <c r="B154" s="116"/>
      <c r="C154" s="116"/>
      <c r="D154" s="117"/>
      <c r="E154" s="117"/>
      <c r="F154" s="117"/>
      <c r="G154" s="117"/>
      <c r="H154" s="117"/>
      <c r="I154" s="117"/>
      <c r="J154" s="117"/>
      <c r="K154" s="117"/>
      <c r="L154" s="117"/>
      <c r="M154" s="117"/>
      <c r="N154" s="117"/>
      <c r="O154" s="117"/>
      <c r="P154" s="117"/>
      <c r="Q154" s="117"/>
    </row>
    <row r="155" spans="2:17">
      <c r="B155" s="116"/>
      <c r="C155" s="116"/>
      <c r="D155" s="117"/>
      <c r="E155" s="117"/>
      <c r="F155" s="117"/>
      <c r="G155" s="117"/>
      <c r="H155" s="117"/>
      <c r="I155" s="117"/>
      <c r="J155" s="117"/>
      <c r="K155" s="117"/>
      <c r="L155" s="117"/>
      <c r="M155" s="117"/>
      <c r="N155" s="117"/>
      <c r="O155" s="117"/>
      <c r="P155" s="117"/>
      <c r="Q155" s="117"/>
    </row>
    <row r="156" spans="2:17">
      <c r="B156" s="116"/>
      <c r="C156" s="116"/>
      <c r="D156" s="117"/>
      <c r="E156" s="117"/>
      <c r="F156" s="117"/>
      <c r="G156" s="117"/>
      <c r="H156" s="117"/>
      <c r="I156" s="117"/>
      <c r="J156" s="117"/>
      <c r="K156" s="117"/>
      <c r="L156" s="117"/>
      <c r="M156" s="117"/>
      <c r="N156" s="117"/>
      <c r="O156" s="117"/>
      <c r="P156" s="117"/>
      <c r="Q156" s="117"/>
    </row>
    <row r="157" spans="2:17">
      <c r="B157" s="116"/>
      <c r="C157" s="116"/>
      <c r="D157" s="117"/>
      <c r="E157" s="117"/>
      <c r="F157" s="117"/>
      <c r="G157" s="117"/>
      <c r="H157" s="117"/>
      <c r="I157" s="117"/>
      <c r="J157" s="117"/>
      <c r="K157" s="117"/>
      <c r="L157" s="117"/>
      <c r="M157" s="117"/>
      <c r="N157" s="117"/>
      <c r="O157" s="117"/>
      <c r="P157" s="117"/>
      <c r="Q157" s="117"/>
    </row>
    <row r="158" spans="2:17">
      <c r="B158" s="116"/>
      <c r="C158" s="116"/>
      <c r="D158" s="117"/>
      <c r="E158" s="117"/>
      <c r="F158" s="117"/>
      <c r="G158" s="117"/>
      <c r="H158" s="117"/>
      <c r="I158" s="117"/>
      <c r="J158" s="117"/>
      <c r="K158" s="117"/>
      <c r="L158" s="117"/>
      <c r="M158" s="117"/>
      <c r="N158" s="117"/>
      <c r="O158" s="117"/>
      <c r="P158" s="117"/>
      <c r="Q158" s="117"/>
    </row>
    <row r="159" spans="2:17">
      <c r="B159" s="116"/>
      <c r="C159" s="116"/>
      <c r="D159" s="117"/>
      <c r="E159" s="117"/>
      <c r="F159" s="117"/>
      <c r="G159" s="117"/>
      <c r="H159" s="117"/>
      <c r="I159" s="117"/>
      <c r="J159" s="117"/>
      <c r="K159" s="117"/>
      <c r="L159" s="117"/>
      <c r="M159" s="117"/>
      <c r="N159" s="117"/>
      <c r="O159" s="117"/>
      <c r="P159" s="117"/>
      <c r="Q159" s="117"/>
    </row>
    <row r="160" spans="2:17">
      <c r="B160" s="116"/>
      <c r="C160" s="116"/>
      <c r="D160" s="117"/>
      <c r="E160" s="117"/>
      <c r="F160" s="117"/>
      <c r="G160" s="117"/>
      <c r="H160" s="117"/>
      <c r="I160" s="117"/>
      <c r="J160" s="117"/>
      <c r="K160" s="117"/>
      <c r="L160" s="117"/>
      <c r="M160" s="117"/>
      <c r="N160" s="117"/>
      <c r="O160" s="117"/>
      <c r="P160" s="117"/>
      <c r="Q160" s="117"/>
    </row>
    <row r="161" spans="2:17">
      <c r="B161" s="116"/>
      <c r="C161" s="116"/>
      <c r="D161" s="117"/>
      <c r="E161" s="117"/>
      <c r="F161" s="117"/>
      <c r="G161" s="117"/>
      <c r="H161" s="117"/>
      <c r="I161" s="117"/>
      <c r="J161" s="117"/>
      <c r="K161" s="117"/>
      <c r="L161" s="117"/>
      <c r="M161" s="117"/>
      <c r="N161" s="117"/>
      <c r="O161" s="117"/>
      <c r="P161" s="117"/>
      <c r="Q161" s="117"/>
    </row>
    <row r="162" spans="2:17">
      <c r="B162" s="116"/>
      <c r="C162" s="116"/>
      <c r="D162" s="117"/>
      <c r="E162" s="117"/>
      <c r="F162" s="117"/>
      <c r="G162" s="117"/>
      <c r="H162" s="117"/>
      <c r="I162" s="117"/>
      <c r="J162" s="117"/>
      <c r="K162" s="117"/>
      <c r="L162" s="117"/>
      <c r="M162" s="117"/>
      <c r="N162" s="117"/>
      <c r="O162" s="117"/>
      <c r="P162" s="117"/>
      <c r="Q162" s="117"/>
    </row>
    <row r="163" spans="2:17">
      <c r="B163" s="116"/>
      <c r="C163" s="116"/>
      <c r="D163" s="117"/>
      <c r="E163" s="117"/>
      <c r="F163" s="117"/>
      <c r="G163" s="117"/>
      <c r="H163" s="117"/>
      <c r="I163" s="117"/>
      <c r="J163" s="117"/>
      <c r="K163" s="117"/>
      <c r="L163" s="117"/>
      <c r="M163" s="117"/>
      <c r="N163" s="117"/>
      <c r="O163" s="117"/>
      <c r="P163" s="117"/>
      <c r="Q163" s="117"/>
    </row>
    <row r="164" spans="2:17">
      <c r="B164" s="116"/>
      <c r="C164" s="116"/>
      <c r="D164" s="117"/>
      <c r="E164" s="117"/>
      <c r="F164" s="117"/>
      <c r="G164" s="117"/>
      <c r="H164" s="117"/>
      <c r="I164" s="117"/>
      <c r="J164" s="117"/>
      <c r="K164" s="117"/>
      <c r="L164" s="117"/>
      <c r="M164" s="117"/>
      <c r="N164" s="117"/>
      <c r="O164" s="117"/>
      <c r="P164" s="117"/>
      <c r="Q164" s="117"/>
    </row>
    <row r="165" spans="2:17">
      <c r="B165" s="116"/>
      <c r="C165" s="116"/>
      <c r="D165" s="117"/>
      <c r="E165" s="117"/>
      <c r="F165" s="117"/>
      <c r="G165" s="117"/>
      <c r="H165" s="117"/>
      <c r="I165" s="117"/>
      <c r="J165" s="117"/>
      <c r="K165" s="117"/>
      <c r="L165" s="117"/>
      <c r="M165" s="117"/>
      <c r="N165" s="117"/>
      <c r="O165" s="117"/>
      <c r="P165" s="117"/>
      <c r="Q165" s="117"/>
    </row>
    <row r="166" spans="2:17">
      <c r="B166" s="116"/>
      <c r="C166" s="116"/>
      <c r="D166" s="117"/>
      <c r="E166" s="117"/>
      <c r="F166" s="117"/>
      <c r="G166" s="117"/>
      <c r="H166" s="117"/>
      <c r="I166" s="117"/>
      <c r="J166" s="117"/>
      <c r="K166" s="117"/>
      <c r="L166" s="117"/>
      <c r="M166" s="117"/>
      <c r="N166" s="117"/>
      <c r="O166" s="117"/>
      <c r="P166" s="117"/>
      <c r="Q166" s="117"/>
    </row>
    <row r="167" spans="2:17">
      <c r="B167" s="116"/>
      <c r="C167" s="116"/>
      <c r="D167" s="117"/>
      <c r="E167" s="117"/>
      <c r="F167" s="117"/>
      <c r="G167" s="117"/>
      <c r="H167" s="117"/>
      <c r="I167" s="117"/>
      <c r="J167" s="117"/>
      <c r="K167" s="117"/>
      <c r="L167" s="117"/>
      <c r="M167" s="117"/>
      <c r="N167" s="117"/>
      <c r="O167" s="117"/>
      <c r="P167" s="117"/>
      <c r="Q167" s="117"/>
    </row>
    <row r="168" spans="2:17">
      <c r="B168" s="116"/>
      <c r="C168" s="116"/>
      <c r="D168" s="117"/>
      <c r="E168" s="117"/>
      <c r="F168" s="117"/>
      <c r="G168" s="117"/>
      <c r="H168" s="117"/>
      <c r="I168" s="117"/>
      <c r="J168" s="117"/>
      <c r="K168" s="117"/>
      <c r="L168" s="117"/>
      <c r="M168" s="117"/>
      <c r="N168" s="117"/>
      <c r="O168" s="117"/>
      <c r="P168" s="117"/>
      <c r="Q168" s="117"/>
    </row>
    <row r="169" spans="2:17">
      <c r="B169" s="116"/>
      <c r="C169" s="116"/>
      <c r="D169" s="117"/>
      <c r="E169" s="117"/>
      <c r="F169" s="117"/>
      <c r="G169" s="117"/>
      <c r="H169" s="117"/>
      <c r="I169" s="117"/>
      <c r="J169" s="117"/>
      <c r="K169" s="117"/>
      <c r="L169" s="117"/>
      <c r="M169" s="117"/>
      <c r="N169" s="117"/>
      <c r="O169" s="117"/>
      <c r="P169" s="117"/>
      <c r="Q169" s="117"/>
    </row>
    <row r="170" spans="2:17">
      <c r="B170" s="116"/>
      <c r="C170" s="116"/>
      <c r="D170" s="117"/>
      <c r="E170" s="117"/>
      <c r="F170" s="117"/>
      <c r="G170" s="117"/>
      <c r="H170" s="117"/>
      <c r="I170" s="117"/>
      <c r="J170" s="117"/>
      <c r="K170" s="117"/>
      <c r="L170" s="117"/>
      <c r="M170" s="117"/>
      <c r="N170" s="117"/>
      <c r="O170" s="117"/>
      <c r="P170" s="117"/>
      <c r="Q170" s="117"/>
    </row>
    <row r="171" spans="2:17">
      <c r="B171" s="116"/>
      <c r="C171" s="116"/>
      <c r="D171" s="117"/>
      <c r="E171" s="117"/>
      <c r="F171" s="117"/>
      <c r="G171" s="117"/>
      <c r="H171" s="117"/>
      <c r="I171" s="117"/>
      <c r="J171" s="117"/>
      <c r="K171" s="117"/>
      <c r="L171" s="117"/>
      <c r="M171" s="117"/>
      <c r="N171" s="117"/>
      <c r="O171" s="117"/>
      <c r="P171" s="117"/>
      <c r="Q171" s="117"/>
    </row>
    <row r="172" spans="2:17">
      <c r="B172" s="116"/>
      <c r="C172" s="116"/>
      <c r="D172" s="117"/>
      <c r="E172" s="117"/>
      <c r="F172" s="117"/>
      <c r="G172" s="117"/>
      <c r="H172" s="117"/>
      <c r="I172" s="117"/>
      <c r="J172" s="117"/>
      <c r="K172" s="117"/>
      <c r="L172" s="117"/>
      <c r="M172" s="117"/>
      <c r="N172" s="117"/>
      <c r="O172" s="117"/>
      <c r="P172" s="117"/>
      <c r="Q172" s="117"/>
    </row>
    <row r="173" spans="2:17">
      <c r="B173" s="116"/>
      <c r="C173" s="116"/>
      <c r="D173" s="117"/>
      <c r="E173" s="117"/>
      <c r="F173" s="117"/>
      <c r="G173" s="117"/>
      <c r="H173" s="117"/>
      <c r="I173" s="117"/>
      <c r="J173" s="117"/>
      <c r="K173" s="117"/>
      <c r="L173" s="117"/>
      <c r="M173" s="117"/>
      <c r="N173" s="117"/>
      <c r="O173" s="117"/>
      <c r="P173" s="117"/>
      <c r="Q173" s="117"/>
    </row>
    <row r="174" spans="2:17">
      <c r="B174" s="116"/>
      <c r="C174" s="116"/>
      <c r="D174" s="117"/>
      <c r="E174" s="117"/>
      <c r="F174" s="117"/>
      <c r="G174" s="117"/>
      <c r="H174" s="117"/>
      <c r="I174" s="117"/>
      <c r="J174" s="117"/>
      <c r="K174" s="117"/>
      <c r="L174" s="117"/>
      <c r="M174" s="117"/>
      <c r="N174" s="117"/>
      <c r="O174" s="117"/>
      <c r="P174" s="117"/>
      <c r="Q174" s="117"/>
    </row>
    <row r="175" spans="2:17">
      <c r="B175" s="116"/>
      <c r="C175" s="116"/>
      <c r="D175" s="117"/>
      <c r="E175" s="117"/>
      <c r="F175" s="117"/>
      <c r="G175" s="117"/>
      <c r="H175" s="117"/>
      <c r="I175" s="117"/>
      <c r="J175" s="117"/>
      <c r="K175" s="117"/>
      <c r="L175" s="117"/>
      <c r="M175" s="117"/>
      <c r="N175" s="117"/>
      <c r="O175" s="117"/>
      <c r="P175" s="117"/>
      <c r="Q175" s="117"/>
    </row>
    <row r="176" spans="2:17">
      <c r="B176" s="116"/>
      <c r="C176" s="116"/>
      <c r="D176" s="117"/>
      <c r="E176" s="117"/>
      <c r="F176" s="117"/>
      <c r="G176" s="117"/>
      <c r="H176" s="117"/>
      <c r="I176" s="117"/>
      <c r="J176" s="117"/>
      <c r="K176" s="117"/>
      <c r="L176" s="117"/>
      <c r="M176" s="117"/>
      <c r="N176" s="117"/>
      <c r="O176" s="117"/>
      <c r="P176" s="117"/>
      <c r="Q176" s="117"/>
    </row>
    <row r="177" spans="2:17">
      <c r="B177" s="116"/>
      <c r="C177" s="116"/>
      <c r="D177" s="117"/>
      <c r="E177" s="117"/>
      <c r="F177" s="117"/>
      <c r="G177" s="117"/>
      <c r="H177" s="117"/>
      <c r="I177" s="117"/>
      <c r="J177" s="117"/>
      <c r="K177" s="117"/>
      <c r="L177" s="117"/>
      <c r="M177" s="117"/>
      <c r="N177" s="117"/>
      <c r="O177" s="117"/>
      <c r="P177" s="117"/>
      <c r="Q177" s="117"/>
    </row>
    <row r="178" spans="2:17">
      <c r="B178" s="116"/>
      <c r="C178" s="116"/>
      <c r="D178" s="117"/>
      <c r="E178" s="117"/>
      <c r="F178" s="117"/>
      <c r="G178" s="117"/>
      <c r="H178" s="117"/>
      <c r="I178" s="117"/>
      <c r="J178" s="117"/>
      <c r="K178" s="117"/>
      <c r="L178" s="117"/>
      <c r="M178" s="117"/>
      <c r="N178" s="117"/>
      <c r="O178" s="117"/>
      <c r="P178" s="117"/>
      <c r="Q178" s="117"/>
    </row>
    <row r="179" spans="2:17">
      <c r="B179" s="116"/>
      <c r="C179" s="116"/>
      <c r="D179" s="117"/>
      <c r="E179" s="117"/>
      <c r="F179" s="117"/>
      <c r="G179" s="117"/>
      <c r="H179" s="117"/>
      <c r="I179" s="117"/>
      <c r="J179" s="117"/>
      <c r="K179" s="117"/>
      <c r="L179" s="117"/>
      <c r="M179" s="117"/>
      <c r="N179" s="117"/>
      <c r="O179" s="117"/>
      <c r="P179" s="117"/>
      <c r="Q179" s="117"/>
    </row>
    <row r="180" spans="2:17">
      <c r="B180" s="116"/>
      <c r="C180" s="116"/>
      <c r="D180" s="117"/>
      <c r="E180" s="117"/>
      <c r="F180" s="117"/>
      <c r="G180" s="117"/>
      <c r="H180" s="117"/>
      <c r="I180" s="117"/>
      <c r="J180" s="117"/>
      <c r="K180" s="117"/>
      <c r="L180" s="117"/>
      <c r="M180" s="117"/>
      <c r="N180" s="117"/>
      <c r="O180" s="117"/>
      <c r="P180" s="117"/>
      <c r="Q180" s="117"/>
    </row>
    <row r="181" spans="2:17">
      <c r="B181" s="116"/>
      <c r="C181" s="116"/>
      <c r="D181" s="117"/>
      <c r="E181" s="117"/>
      <c r="F181" s="117"/>
      <c r="G181" s="117"/>
      <c r="H181" s="117"/>
      <c r="I181" s="117"/>
      <c r="J181" s="117"/>
      <c r="K181" s="117"/>
      <c r="L181" s="117"/>
      <c r="M181" s="117"/>
      <c r="N181" s="117"/>
      <c r="O181" s="117"/>
      <c r="P181" s="117"/>
      <c r="Q181" s="117"/>
    </row>
    <row r="182" spans="2:17">
      <c r="B182" s="116"/>
      <c r="C182" s="116"/>
      <c r="D182" s="117"/>
      <c r="E182" s="117"/>
      <c r="F182" s="117"/>
      <c r="G182" s="117"/>
      <c r="H182" s="117"/>
      <c r="I182" s="117"/>
      <c r="J182" s="117"/>
      <c r="K182" s="117"/>
      <c r="L182" s="117"/>
      <c r="M182" s="117"/>
      <c r="N182" s="117"/>
      <c r="O182" s="117"/>
      <c r="P182" s="117"/>
      <c r="Q182" s="117"/>
    </row>
    <row r="183" spans="2:17">
      <c r="B183" s="116"/>
      <c r="C183" s="116"/>
      <c r="D183" s="117"/>
      <c r="E183" s="117"/>
      <c r="F183" s="117"/>
      <c r="G183" s="117"/>
      <c r="H183" s="117"/>
      <c r="I183" s="117"/>
      <c r="J183" s="117"/>
      <c r="K183" s="117"/>
      <c r="L183" s="117"/>
      <c r="M183" s="117"/>
      <c r="N183" s="117"/>
      <c r="O183" s="117"/>
      <c r="P183" s="117"/>
      <c r="Q183" s="117"/>
    </row>
    <row r="184" spans="2:17">
      <c r="B184" s="116"/>
      <c r="C184" s="116"/>
      <c r="D184" s="117"/>
      <c r="E184" s="117"/>
      <c r="F184" s="117"/>
      <c r="G184" s="117"/>
      <c r="H184" s="117"/>
      <c r="I184" s="117"/>
      <c r="J184" s="117"/>
      <c r="K184" s="117"/>
      <c r="L184" s="117"/>
      <c r="M184" s="117"/>
      <c r="N184" s="117"/>
      <c r="O184" s="117"/>
      <c r="P184" s="117"/>
      <c r="Q184" s="117"/>
    </row>
    <row r="185" spans="2:17">
      <c r="B185" s="116"/>
      <c r="C185" s="116"/>
      <c r="D185" s="117"/>
      <c r="E185" s="117"/>
      <c r="F185" s="117"/>
      <c r="G185" s="117"/>
      <c r="H185" s="117"/>
      <c r="I185" s="117"/>
      <c r="J185" s="117"/>
      <c r="K185" s="117"/>
      <c r="L185" s="117"/>
      <c r="M185" s="117"/>
      <c r="N185" s="117"/>
      <c r="O185" s="117"/>
      <c r="P185" s="117"/>
      <c r="Q185" s="117"/>
    </row>
    <row r="186" spans="2:17">
      <c r="B186" s="116"/>
      <c r="C186" s="116"/>
      <c r="D186" s="117"/>
      <c r="E186" s="117"/>
      <c r="F186" s="117"/>
      <c r="G186" s="117"/>
      <c r="H186" s="117"/>
      <c r="I186" s="117"/>
      <c r="J186" s="117"/>
      <c r="K186" s="117"/>
      <c r="L186" s="117"/>
      <c r="M186" s="117"/>
      <c r="N186" s="117"/>
      <c r="O186" s="117"/>
      <c r="P186" s="117"/>
      <c r="Q186" s="117"/>
    </row>
    <row r="187" spans="2:17">
      <c r="B187" s="116"/>
      <c r="C187" s="116"/>
      <c r="D187" s="117"/>
      <c r="E187" s="117"/>
      <c r="F187" s="117"/>
      <c r="G187" s="117"/>
      <c r="H187" s="117"/>
      <c r="I187" s="117"/>
      <c r="J187" s="117"/>
      <c r="K187" s="117"/>
      <c r="L187" s="117"/>
      <c r="M187" s="117"/>
      <c r="N187" s="117"/>
      <c r="O187" s="117"/>
      <c r="P187" s="117"/>
      <c r="Q187" s="117"/>
    </row>
    <row r="188" spans="2:17">
      <c r="B188" s="116"/>
      <c r="C188" s="116"/>
      <c r="D188" s="117"/>
      <c r="E188" s="117"/>
      <c r="F188" s="117"/>
      <c r="G188" s="117"/>
      <c r="H188" s="117"/>
      <c r="I188" s="117"/>
      <c r="J188" s="117"/>
      <c r="K188" s="117"/>
      <c r="L188" s="117"/>
      <c r="M188" s="117"/>
      <c r="N188" s="117"/>
      <c r="O188" s="117"/>
      <c r="P188" s="117"/>
      <c r="Q188" s="117"/>
    </row>
    <row r="189" spans="2:17">
      <c r="B189" s="116"/>
      <c r="C189" s="116"/>
      <c r="D189" s="117"/>
      <c r="E189" s="117"/>
      <c r="F189" s="117"/>
      <c r="G189" s="117"/>
      <c r="H189" s="117"/>
      <c r="I189" s="117"/>
      <c r="J189" s="117"/>
      <c r="K189" s="117"/>
      <c r="L189" s="117"/>
      <c r="M189" s="117"/>
      <c r="N189" s="117"/>
      <c r="O189" s="117"/>
      <c r="P189" s="117"/>
      <c r="Q189" s="117"/>
    </row>
    <row r="190" spans="2:17">
      <c r="B190" s="116"/>
      <c r="C190" s="116"/>
      <c r="D190" s="117"/>
      <c r="E190" s="117"/>
      <c r="F190" s="117"/>
      <c r="G190" s="117"/>
      <c r="H190" s="117"/>
      <c r="I190" s="117"/>
      <c r="J190" s="117"/>
      <c r="K190" s="117"/>
      <c r="L190" s="117"/>
      <c r="M190" s="117"/>
      <c r="N190" s="117"/>
      <c r="O190" s="117"/>
      <c r="P190" s="117"/>
      <c r="Q190" s="117"/>
    </row>
    <row r="191" spans="2:17">
      <c r="B191" s="116"/>
      <c r="C191" s="116"/>
      <c r="D191" s="117"/>
      <c r="E191" s="117"/>
      <c r="F191" s="117"/>
      <c r="G191" s="117"/>
      <c r="H191" s="117"/>
      <c r="I191" s="117"/>
      <c r="J191" s="117"/>
      <c r="K191" s="117"/>
      <c r="L191" s="117"/>
      <c r="M191" s="117"/>
      <c r="N191" s="117"/>
      <c r="O191" s="117"/>
      <c r="P191" s="117"/>
      <c r="Q191" s="117"/>
    </row>
    <row r="192" spans="2:17">
      <c r="B192" s="116"/>
      <c r="C192" s="116"/>
      <c r="D192" s="117"/>
      <c r="E192" s="117"/>
      <c r="F192" s="117"/>
      <c r="G192" s="117"/>
      <c r="H192" s="117"/>
      <c r="I192" s="117"/>
      <c r="J192" s="117"/>
      <c r="K192" s="117"/>
      <c r="L192" s="117"/>
      <c r="M192" s="117"/>
      <c r="N192" s="117"/>
      <c r="O192" s="117"/>
      <c r="P192" s="117"/>
      <c r="Q192" s="117"/>
    </row>
    <row r="193" spans="2:17">
      <c r="B193" s="116"/>
      <c r="C193" s="116"/>
      <c r="D193" s="117"/>
      <c r="E193" s="117"/>
      <c r="F193" s="117"/>
      <c r="G193" s="117"/>
      <c r="H193" s="117"/>
      <c r="I193" s="117"/>
      <c r="J193" s="117"/>
      <c r="K193" s="117"/>
      <c r="L193" s="117"/>
      <c r="M193" s="117"/>
      <c r="N193" s="117"/>
      <c r="O193" s="117"/>
      <c r="P193" s="117"/>
      <c r="Q193" s="117"/>
    </row>
    <row r="194" spans="2:17">
      <c r="B194" s="116"/>
      <c r="C194" s="116"/>
      <c r="D194" s="117"/>
      <c r="E194" s="117"/>
      <c r="F194" s="117"/>
      <c r="G194" s="117"/>
      <c r="H194" s="117"/>
      <c r="I194" s="117"/>
      <c r="J194" s="117"/>
      <c r="K194" s="117"/>
      <c r="L194" s="117"/>
      <c r="M194" s="117"/>
      <c r="N194" s="117"/>
      <c r="O194" s="117"/>
      <c r="P194" s="117"/>
      <c r="Q194" s="117"/>
    </row>
    <row r="195" spans="2:17">
      <c r="B195" s="116"/>
      <c r="C195" s="116"/>
      <c r="D195" s="117"/>
      <c r="E195" s="117"/>
      <c r="F195" s="117"/>
      <c r="G195" s="117"/>
      <c r="H195" s="117"/>
      <c r="I195" s="117"/>
      <c r="J195" s="117"/>
      <c r="K195" s="117"/>
      <c r="L195" s="117"/>
      <c r="M195" s="117"/>
      <c r="N195" s="117"/>
      <c r="O195" s="117"/>
      <c r="P195" s="117"/>
      <c r="Q195" s="117"/>
    </row>
    <row r="196" spans="2:17">
      <c r="B196" s="116"/>
      <c r="C196" s="116"/>
      <c r="D196" s="117"/>
      <c r="E196" s="117"/>
      <c r="F196" s="117"/>
      <c r="G196" s="117"/>
      <c r="H196" s="117"/>
      <c r="I196" s="117"/>
      <c r="J196" s="117"/>
      <c r="K196" s="117"/>
      <c r="L196" s="117"/>
      <c r="M196" s="117"/>
      <c r="N196" s="117"/>
      <c r="O196" s="117"/>
      <c r="P196" s="117"/>
      <c r="Q196" s="117"/>
    </row>
    <row r="197" spans="2:17">
      <c r="B197" s="116"/>
      <c r="C197" s="116"/>
      <c r="D197" s="117"/>
      <c r="E197" s="117"/>
      <c r="F197" s="117"/>
      <c r="G197" s="117"/>
      <c r="H197" s="117"/>
      <c r="I197" s="117"/>
      <c r="J197" s="117"/>
      <c r="K197" s="117"/>
      <c r="L197" s="117"/>
      <c r="M197" s="117"/>
      <c r="N197" s="117"/>
      <c r="O197" s="117"/>
      <c r="P197" s="117"/>
      <c r="Q197" s="117"/>
    </row>
    <row r="198" spans="2:17">
      <c r="B198" s="116"/>
      <c r="C198" s="116"/>
      <c r="D198" s="117"/>
      <c r="E198" s="117"/>
      <c r="F198" s="117"/>
      <c r="G198" s="117"/>
      <c r="H198" s="117"/>
      <c r="I198" s="117"/>
      <c r="J198" s="117"/>
      <c r="K198" s="117"/>
      <c r="L198" s="117"/>
      <c r="M198" s="117"/>
      <c r="N198" s="117"/>
      <c r="O198" s="117"/>
      <c r="P198" s="117"/>
      <c r="Q198" s="117"/>
    </row>
    <row r="199" spans="2:17">
      <c r="B199" s="116"/>
      <c r="C199" s="116"/>
      <c r="D199" s="117"/>
      <c r="E199" s="117"/>
      <c r="F199" s="117"/>
      <c r="G199" s="117"/>
      <c r="H199" s="117"/>
      <c r="I199" s="117"/>
      <c r="J199" s="117"/>
      <c r="K199" s="117"/>
      <c r="L199" s="117"/>
      <c r="M199" s="117"/>
      <c r="N199" s="117"/>
      <c r="O199" s="117"/>
      <c r="P199" s="117"/>
      <c r="Q199" s="117"/>
    </row>
    <row r="200" spans="2:17">
      <c r="B200" s="116"/>
      <c r="C200" s="116"/>
      <c r="D200" s="117"/>
      <c r="E200" s="117"/>
      <c r="F200" s="117"/>
      <c r="G200" s="117"/>
      <c r="H200" s="117"/>
      <c r="I200" s="117"/>
      <c r="J200" s="117"/>
      <c r="K200" s="117"/>
      <c r="L200" s="117"/>
      <c r="M200" s="117"/>
      <c r="N200" s="117"/>
      <c r="O200" s="117"/>
      <c r="P200" s="117"/>
      <c r="Q200" s="117"/>
    </row>
    <row r="201" spans="2:17">
      <c r="B201" s="116"/>
      <c r="C201" s="116"/>
      <c r="D201" s="117"/>
      <c r="E201" s="117"/>
      <c r="F201" s="117"/>
      <c r="G201" s="117"/>
      <c r="H201" s="117"/>
      <c r="I201" s="117"/>
      <c r="J201" s="117"/>
      <c r="K201" s="117"/>
      <c r="L201" s="117"/>
      <c r="M201" s="117"/>
      <c r="N201" s="117"/>
      <c r="O201" s="117"/>
      <c r="P201" s="117"/>
      <c r="Q201" s="117"/>
    </row>
    <row r="202" spans="2:17">
      <c r="B202" s="116"/>
      <c r="C202" s="116"/>
      <c r="D202" s="117"/>
      <c r="E202" s="117"/>
      <c r="F202" s="117"/>
      <c r="G202" s="117"/>
      <c r="H202" s="117"/>
      <c r="I202" s="117"/>
      <c r="J202" s="117"/>
      <c r="K202" s="117"/>
      <c r="L202" s="117"/>
      <c r="M202" s="117"/>
      <c r="N202" s="117"/>
      <c r="O202" s="117"/>
      <c r="P202" s="117"/>
      <c r="Q202" s="117"/>
    </row>
    <row r="203" spans="2:17">
      <c r="B203" s="116"/>
      <c r="C203" s="116"/>
      <c r="D203" s="117"/>
      <c r="E203" s="117"/>
      <c r="F203" s="117"/>
      <c r="G203" s="117"/>
      <c r="H203" s="117"/>
      <c r="I203" s="117"/>
      <c r="J203" s="117"/>
      <c r="K203" s="117"/>
      <c r="L203" s="117"/>
      <c r="M203" s="117"/>
      <c r="N203" s="117"/>
      <c r="O203" s="117"/>
      <c r="P203" s="117"/>
      <c r="Q203" s="117"/>
    </row>
    <row r="204" spans="2:17">
      <c r="B204" s="116"/>
      <c r="C204" s="116"/>
      <c r="D204" s="117"/>
      <c r="E204" s="117"/>
      <c r="F204" s="117"/>
      <c r="G204" s="117"/>
      <c r="H204" s="117"/>
      <c r="I204" s="117"/>
      <c r="J204" s="117"/>
      <c r="K204" s="117"/>
      <c r="L204" s="117"/>
      <c r="M204" s="117"/>
      <c r="N204" s="117"/>
      <c r="O204" s="117"/>
      <c r="P204" s="117"/>
      <c r="Q204" s="117"/>
    </row>
    <row r="205" spans="2:17">
      <c r="B205" s="116"/>
      <c r="C205" s="116"/>
      <c r="D205" s="117"/>
      <c r="E205" s="117"/>
      <c r="F205" s="117"/>
      <c r="G205" s="117"/>
      <c r="H205" s="117"/>
      <c r="I205" s="117"/>
      <c r="J205" s="117"/>
      <c r="K205" s="117"/>
      <c r="L205" s="117"/>
      <c r="M205" s="117"/>
      <c r="N205" s="117"/>
      <c r="O205" s="117"/>
      <c r="P205" s="117"/>
      <c r="Q205" s="117"/>
    </row>
    <row r="206" spans="2:17">
      <c r="B206" s="116"/>
      <c r="C206" s="116"/>
      <c r="D206" s="117"/>
      <c r="E206" s="117"/>
      <c r="F206" s="117"/>
      <c r="G206" s="117"/>
      <c r="H206" s="117"/>
      <c r="I206" s="117"/>
      <c r="J206" s="117"/>
      <c r="K206" s="117"/>
      <c r="L206" s="117"/>
      <c r="M206" s="117"/>
      <c r="N206" s="117"/>
      <c r="O206" s="117"/>
      <c r="P206" s="117"/>
      <c r="Q206" s="117"/>
    </row>
    <row r="207" spans="2:17">
      <c r="B207" s="116"/>
      <c r="C207" s="116"/>
      <c r="D207" s="117"/>
      <c r="E207" s="117"/>
      <c r="F207" s="117"/>
      <c r="G207" s="117"/>
      <c r="H207" s="117"/>
      <c r="I207" s="117"/>
      <c r="J207" s="117"/>
      <c r="K207" s="117"/>
      <c r="L207" s="117"/>
      <c r="M207" s="117"/>
      <c r="N207" s="117"/>
      <c r="O207" s="117"/>
      <c r="P207" s="117"/>
      <c r="Q207" s="117"/>
    </row>
    <row r="208" spans="2:17">
      <c r="B208" s="116"/>
      <c r="C208" s="116"/>
      <c r="D208" s="117"/>
      <c r="E208" s="117"/>
      <c r="F208" s="117"/>
      <c r="G208" s="117"/>
      <c r="H208" s="117"/>
      <c r="I208" s="117"/>
      <c r="J208" s="117"/>
      <c r="K208" s="117"/>
      <c r="L208" s="117"/>
      <c r="M208" s="117"/>
      <c r="N208" s="117"/>
      <c r="O208" s="117"/>
      <c r="P208" s="117"/>
      <c r="Q208" s="117"/>
    </row>
    <row r="209" spans="2:17">
      <c r="B209" s="116"/>
      <c r="C209" s="116"/>
      <c r="D209" s="117"/>
      <c r="E209" s="117"/>
      <c r="F209" s="117"/>
      <c r="G209" s="117"/>
      <c r="H209" s="117"/>
      <c r="I209" s="117"/>
      <c r="J209" s="117"/>
      <c r="K209" s="117"/>
      <c r="L209" s="117"/>
      <c r="M209" s="117"/>
      <c r="N209" s="117"/>
      <c r="O209" s="117"/>
      <c r="P209" s="117"/>
      <c r="Q209" s="117"/>
    </row>
    <row r="210" spans="2:17">
      <c r="B210" s="116"/>
      <c r="C210" s="116"/>
      <c r="D210" s="117"/>
      <c r="E210" s="117"/>
      <c r="F210" s="117"/>
      <c r="G210" s="117"/>
      <c r="H210" s="117"/>
      <c r="I210" s="117"/>
      <c r="J210" s="117"/>
      <c r="K210" s="117"/>
      <c r="L210" s="117"/>
      <c r="M210" s="117"/>
      <c r="N210" s="117"/>
      <c r="O210" s="117"/>
      <c r="P210" s="117"/>
      <c r="Q210" s="117"/>
    </row>
    <row r="211" spans="2:17">
      <c r="B211" s="116"/>
      <c r="C211" s="116"/>
      <c r="D211" s="117"/>
      <c r="E211" s="117"/>
      <c r="F211" s="117"/>
      <c r="G211" s="117"/>
      <c r="H211" s="117"/>
      <c r="I211" s="117"/>
      <c r="J211" s="117"/>
      <c r="K211" s="117"/>
      <c r="L211" s="117"/>
      <c r="M211" s="117"/>
      <c r="N211" s="117"/>
      <c r="O211" s="117"/>
      <c r="P211" s="117"/>
      <c r="Q211" s="117"/>
    </row>
    <row r="212" spans="2:17">
      <c r="B212" s="116"/>
      <c r="C212" s="116"/>
      <c r="D212" s="117"/>
      <c r="E212" s="117"/>
      <c r="F212" s="117"/>
      <c r="G212" s="117"/>
      <c r="H212" s="117"/>
      <c r="I212" s="117"/>
      <c r="J212" s="117"/>
      <c r="K212" s="117"/>
      <c r="L212" s="117"/>
      <c r="M212" s="117"/>
      <c r="N212" s="117"/>
      <c r="O212" s="117"/>
      <c r="P212" s="117"/>
      <c r="Q212" s="117"/>
    </row>
    <row r="213" spans="2:17">
      <c r="B213" s="116"/>
      <c r="C213" s="116"/>
      <c r="D213" s="117"/>
      <c r="E213" s="117"/>
      <c r="F213" s="117"/>
      <c r="G213" s="117"/>
      <c r="H213" s="117"/>
      <c r="I213" s="117"/>
      <c r="J213" s="117"/>
      <c r="K213" s="117"/>
      <c r="L213" s="117"/>
      <c r="M213" s="117"/>
      <c r="N213" s="117"/>
      <c r="O213" s="117"/>
      <c r="P213" s="117"/>
      <c r="Q213" s="117"/>
    </row>
    <row r="214" spans="2:17">
      <c r="B214" s="116"/>
      <c r="C214" s="116"/>
      <c r="D214" s="117"/>
      <c r="E214" s="117"/>
      <c r="F214" s="117"/>
      <c r="G214" s="117"/>
      <c r="H214" s="117"/>
      <c r="I214" s="117"/>
      <c r="J214" s="117"/>
      <c r="K214" s="117"/>
      <c r="L214" s="117"/>
      <c r="M214" s="117"/>
      <c r="N214" s="117"/>
      <c r="O214" s="117"/>
      <c r="P214" s="117"/>
      <c r="Q214" s="117"/>
    </row>
    <row r="215" spans="2:17">
      <c r="B215" s="116"/>
      <c r="C215" s="116"/>
      <c r="D215" s="117"/>
      <c r="E215" s="117"/>
      <c r="F215" s="117"/>
      <c r="G215" s="117"/>
      <c r="H215" s="117"/>
      <c r="I215" s="117"/>
      <c r="J215" s="117"/>
      <c r="K215" s="117"/>
      <c r="L215" s="117"/>
      <c r="M215" s="117"/>
      <c r="N215" s="117"/>
      <c r="O215" s="117"/>
      <c r="P215" s="117"/>
      <c r="Q215" s="117"/>
    </row>
    <row r="216" spans="2:17">
      <c r="B216" s="116"/>
      <c r="C216" s="116"/>
      <c r="D216" s="117"/>
      <c r="E216" s="117"/>
      <c r="F216" s="117"/>
      <c r="G216" s="117"/>
      <c r="H216" s="117"/>
      <c r="I216" s="117"/>
      <c r="J216" s="117"/>
      <c r="K216" s="117"/>
      <c r="L216" s="117"/>
      <c r="M216" s="117"/>
      <c r="N216" s="117"/>
      <c r="O216" s="117"/>
      <c r="P216" s="117"/>
      <c r="Q216" s="117"/>
    </row>
    <row r="217" spans="2:17">
      <c r="B217" s="116"/>
      <c r="C217" s="116"/>
      <c r="D217" s="117"/>
      <c r="E217" s="117"/>
      <c r="F217" s="117"/>
      <c r="G217" s="117"/>
      <c r="H217" s="117"/>
      <c r="I217" s="117"/>
      <c r="J217" s="117"/>
      <c r="K217" s="117"/>
      <c r="L217" s="117"/>
      <c r="M217" s="117"/>
      <c r="N217" s="117"/>
      <c r="O217" s="117"/>
      <c r="P217" s="117"/>
      <c r="Q217" s="117"/>
    </row>
    <row r="218" spans="2:17">
      <c r="B218" s="116"/>
      <c r="C218" s="116"/>
      <c r="D218" s="117"/>
      <c r="E218" s="117"/>
      <c r="F218" s="117"/>
      <c r="G218" s="117"/>
      <c r="H218" s="117"/>
      <c r="I218" s="117"/>
      <c r="J218" s="117"/>
      <c r="K218" s="117"/>
      <c r="L218" s="117"/>
      <c r="M218" s="117"/>
      <c r="N218" s="117"/>
      <c r="O218" s="117"/>
      <c r="P218" s="117"/>
      <c r="Q218" s="117"/>
    </row>
    <row r="219" spans="2:17">
      <c r="B219" s="116"/>
      <c r="C219" s="116"/>
      <c r="D219" s="117"/>
      <c r="E219" s="117"/>
      <c r="F219" s="117"/>
      <c r="G219" s="117"/>
      <c r="H219" s="117"/>
      <c r="I219" s="117"/>
      <c r="J219" s="117"/>
      <c r="K219" s="117"/>
      <c r="L219" s="117"/>
      <c r="M219" s="117"/>
      <c r="N219" s="117"/>
      <c r="O219" s="117"/>
      <c r="P219" s="117"/>
      <c r="Q219" s="117"/>
    </row>
    <row r="220" spans="2:17">
      <c r="B220" s="116"/>
      <c r="C220" s="116"/>
      <c r="D220" s="117"/>
      <c r="E220" s="117"/>
      <c r="F220" s="117"/>
      <c r="G220" s="117"/>
      <c r="H220" s="117"/>
      <c r="I220" s="117"/>
      <c r="J220" s="117"/>
      <c r="K220" s="117"/>
      <c r="L220" s="117"/>
      <c r="M220" s="117"/>
      <c r="N220" s="117"/>
      <c r="O220" s="117"/>
      <c r="P220" s="117"/>
      <c r="Q220" s="117"/>
    </row>
    <row r="221" spans="2:17">
      <c r="B221" s="116"/>
      <c r="C221" s="116"/>
      <c r="D221" s="117"/>
      <c r="E221" s="117"/>
      <c r="F221" s="117"/>
      <c r="G221" s="117"/>
      <c r="H221" s="117"/>
      <c r="I221" s="117"/>
      <c r="J221" s="117"/>
      <c r="K221" s="117"/>
      <c r="L221" s="117"/>
      <c r="M221" s="117"/>
      <c r="N221" s="117"/>
      <c r="O221" s="117"/>
      <c r="P221" s="117"/>
      <c r="Q221" s="117"/>
    </row>
    <row r="222" spans="2:17">
      <c r="B222" s="116"/>
      <c r="C222" s="116"/>
      <c r="D222" s="117"/>
      <c r="E222" s="117"/>
      <c r="F222" s="117"/>
      <c r="G222" s="117"/>
      <c r="H222" s="117"/>
      <c r="I222" s="117"/>
      <c r="J222" s="117"/>
      <c r="K222" s="117"/>
      <c r="L222" s="117"/>
      <c r="M222" s="117"/>
      <c r="N222" s="117"/>
      <c r="O222" s="117"/>
      <c r="P222" s="117"/>
      <c r="Q222" s="117"/>
    </row>
    <row r="223" spans="2:17">
      <c r="B223" s="116"/>
      <c r="C223" s="116"/>
      <c r="D223" s="117"/>
      <c r="E223" s="117"/>
      <c r="F223" s="117"/>
      <c r="G223" s="117"/>
      <c r="H223" s="117"/>
      <c r="I223" s="117"/>
      <c r="J223" s="117"/>
      <c r="K223" s="117"/>
      <c r="L223" s="117"/>
      <c r="M223" s="117"/>
      <c r="N223" s="117"/>
      <c r="O223" s="117"/>
      <c r="P223" s="117"/>
      <c r="Q223" s="117"/>
    </row>
    <row r="224" spans="2:17">
      <c r="B224" s="116"/>
      <c r="C224" s="116"/>
      <c r="D224" s="117"/>
      <c r="E224" s="117"/>
      <c r="F224" s="117"/>
      <c r="G224" s="117"/>
      <c r="H224" s="117"/>
      <c r="I224" s="117"/>
      <c r="J224" s="117"/>
      <c r="K224" s="117"/>
      <c r="L224" s="117"/>
      <c r="M224" s="117"/>
      <c r="N224" s="117"/>
      <c r="O224" s="117"/>
      <c r="P224" s="117"/>
      <c r="Q224" s="117"/>
    </row>
    <row r="225" spans="2:17">
      <c r="B225" s="116"/>
      <c r="C225" s="116"/>
      <c r="D225" s="117"/>
      <c r="E225" s="117"/>
      <c r="F225" s="117"/>
      <c r="G225" s="117"/>
      <c r="H225" s="117"/>
      <c r="I225" s="117"/>
      <c r="J225" s="117"/>
      <c r="K225" s="117"/>
      <c r="L225" s="117"/>
      <c r="M225" s="117"/>
      <c r="N225" s="117"/>
      <c r="O225" s="117"/>
      <c r="P225" s="117"/>
      <c r="Q225" s="117"/>
    </row>
    <row r="226" spans="2:17">
      <c r="B226" s="116"/>
      <c r="C226" s="116"/>
      <c r="D226" s="117"/>
      <c r="E226" s="117"/>
      <c r="F226" s="117"/>
      <c r="G226" s="117"/>
      <c r="H226" s="117"/>
      <c r="I226" s="117"/>
      <c r="J226" s="117"/>
      <c r="K226" s="117"/>
      <c r="L226" s="117"/>
      <c r="M226" s="117"/>
      <c r="N226" s="117"/>
      <c r="O226" s="117"/>
      <c r="P226" s="117"/>
      <c r="Q226" s="117"/>
    </row>
    <row r="227" spans="2:17">
      <c r="B227" s="116"/>
      <c r="C227" s="116"/>
      <c r="D227" s="117"/>
      <c r="E227" s="117"/>
      <c r="F227" s="117"/>
      <c r="G227" s="117"/>
      <c r="H227" s="117"/>
      <c r="I227" s="117"/>
      <c r="J227" s="117"/>
      <c r="K227" s="117"/>
      <c r="L227" s="117"/>
      <c r="M227" s="117"/>
      <c r="N227" s="117"/>
      <c r="O227" s="117"/>
      <c r="P227" s="117"/>
      <c r="Q227" s="117"/>
    </row>
    <row r="228" spans="2:17">
      <c r="B228" s="116"/>
      <c r="C228" s="116"/>
      <c r="D228" s="117"/>
      <c r="E228" s="117"/>
      <c r="F228" s="117"/>
      <c r="G228" s="117"/>
      <c r="H228" s="117"/>
      <c r="I228" s="117"/>
      <c r="J228" s="117"/>
      <c r="K228" s="117"/>
      <c r="L228" s="117"/>
      <c r="M228" s="117"/>
      <c r="N228" s="117"/>
      <c r="O228" s="117"/>
      <c r="P228" s="117"/>
      <c r="Q228" s="117"/>
    </row>
    <row r="229" spans="2:17">
      <c r="B229" s="116"/>
      <c r="C229" s="116"/>
      <c r="D229" s="117"/>
      <c r="E229" s="117"/>
      <c r="F229" s="117"/>
      <c r="G229" s="117"/>
      <c r="H229" s="117"/>
      <c r="I229" s="117"/>
      <c r="J229" s="117"/>
      <c r="K229" s="117"/>
      <c r="L229" s="117"/>
      <c r="M229" s="117"/>
      <c r="N229" s="117"/>
      <c r="O229" s="117"/>
      <c r="P229" s="117"/>
      <c r="Q229" s="117"/>
    </row>
    <row r="230" spans="2:17">
      <c r="B230" s="116"/>
      <c r="C230" s="116"/>
      <c r="D230" s="117"/>
      <c r="E230" s="117"/>
      <c r="F230" s="117"/>
      <c r="G230" s="117"/>
      <c r="H230" s="117"/>
      <c r="I230" s="117"/>
      <c r="J230" s="117"/>
      <c r="K230" s="117"/>
      <c r="L230" s="117"/>
      <c r="M230" s="117"/>
      <c r="N230" s="117"/>
      <c r="O230" s="117"/>
      <c r="P230" s="117"/>
      <c r="Q230" s="117"/>
    </row>
    <row r="231" spans="2:17">
      <c r="B231" s="116"/>
      <c r="C231" s="116"/>
      <c r="D231" s="117"/>
      <c r="E231" s="117"/>
      <c r="F231" s="117"/>
      <c r="G231" s="117"/>
      <c r="H231" s="117"/>
      <c r="I231" s="117"/>
      <c r="J231" s="117"/>
      <c r="K231" s="117"/>
      <c r="L231" s="117"/>
      <c r="M231" s="117"/>
      <c r="N231" s="117"/>
      <c r="O231" s="117"/>
      <c r="P231" s="117"/>
      <c r="Q231" s="117"/>
    </row>
    <row r="232" spans="2:17">
      <c r="B232" s="116"/>
      <c r="C232" s="116"/>
      <c r="D232" s="117"/>
      <c r="E232" s="117"/>
      <c r="F232" s="117"/>
      <c r="G232" s="117"/>
      <c r="H232" s="117"/>
      <c r="I232" s="117"/>
      <c r="J232" s="117"/>
      <c r="K232" s="117"/>
      <c r="L232" s="117"/>
      <c r="M232" s="117"/>
      <c r="N232" s="117"/>
      <c r="O232" s="117"/>
      <c r="P232" s="117"/>
      <c r="Q232" s="117"/>
    </row>
    <row r="233" spans="2:17">
      <c r="B233" s="116"/>
      <c r="C233" s="116"/>
      <c r="D233" s="117"/>
      <c r="E233" s="117"/>
      <c r="F233" s="117"/>
      <c r="G233" s="117"/>
      <c r="H233" s="117"/>
      <c r="I233" s="117"/>
      <c r="J233" s="117"/>
      <c r="K233" s="117"/>
      <c r="L233" s="117"/>
      <c r="M233" s="117"/>
      <c r="N233" s="117"/>
      <c r="O233" s="117"/>
      <c r="P233" s="117"/>
      <c r="Q233" s="117"/>
    </row>
    <row r="234" spans="2:17">
      <c r="B234" s="116"/>
      <c r="C234" s="116"/>
      <c r="D234" s="117"/>
      <c r="E234" s="117"/>
      <c r="F234" s="117"/>
      <c r="G234" s="117"/>
      <c r="H234" s="117"/>
      <c r="I234" s="117"/>
      <c r="J234" s="117"/>
      <c r="K234" s="117"/>
      <c r="L234" s="117"/>
      <c r="M234" s="117"/>
      <c r="N234" s="117"/>
      <c r="O234" s="117"/>
      <c r="P234" s="117"/>
      <c r="Q234" s="117"/>
    </row>
    <row r="235" spans="2:17">
      <c r="B235" s="116"/>
      <c r="C235" s="116"/>
      <c r="D235" s="117"/>
      <c r="E235" s="117"/>
      <c r="F235" s="117"/>
      <c r="G235" s="117"/>
      <c r="H235" s="117"/>
      <c r="I235" s="117"/>
      <c r="J235" s="117"/>
      <c r="K235" s="117"/>
      <c r="L235" s="117"/>
      <c r="M235" s="117"/>
      <c r="N235" s="117"/>
      <c r="O235" s="117"/>
      <c r="P235" s="117"/>
      <c r="Q235" s="117"/>
    </row>
    <row r="236" spans="2:17">
      <c r="B236" s="116"/>
      <c r="C236" s="116"/>
      <c r="D236" s="117"/>
      <c r="E236" s="117"/>
      <c r="F236" s="117"/>
      <c r="G236" s="117"/>
      <c r="H236" s="117"/>
      <c r="I236" s="117"/>
      <c r="J236" s="117"/>
      <c r="K236" s="117"/>
      <c r="L236" s="117"/>
      <c r="M236" s="117"/>
      <c r="N236" s="117"/>
      <c r="O236" s="117"/>
      <c r="P236" s="117"/>
      <c r="Q236" s="117"/>
    </row>
    <row r="237" spans="2:17">
      <c r="B237" s="116"/>
      <c r="C237" s="116"/>
      <c r="D237" s="117"/>
      <c r="E237" s="117"/>
      <c r="F237" s="117"/>
      <c r="G237" s="117"/>
      <c r="H237" s="117"/>
      <c r="I237" s="117"/>
      <c r="J237" s="117"/>
      <c r="K237" s="117"/>
      <c r="L237" s="117"/>
      <c r="M237" s="117"/>
      <c r="N237" s="117"/>
      <c r="O237" s="117"/>
      <c r="P237" s="117"/>
      <c r="Q237" s="117"/>
    </row>
    <row r="238" spans="2:17">
      <c r="B238" s="116"/>
      <c r="C238" s="116"/>
      <c r="D238" s="117"/>
      <c r="E238" s="117"/>
      <c r="F238" s="117"/>
      <c r="G238" s="117"/>
      <c r="H238" s="117"/>
      <c r="I238" s="117"/>
      <c r="J238" s="117"/>
      <c r="K238" s="117"/>
      <c r="L238" s="117"/>
      <c r="M238" s="117"/>
      <c r="N238" s="117"/>
      <c r="O238" s="117"/>
      <c r="P238" s="117"/>
      <c r="Q238" s="117"/>
    </row>
    <row r="239" spans="2:17">
      <c r="B239" s="116"/>
      <c r="C239" s="116"/>
      <c r="D239" s="117"/>
      <c r="E239" s="117"/>
      <c r="F239" s="117"/>
      <c r="G239" s="117"/>
      <c r="H239" s="117"/>
      <c r="I239" s="117"/>
      <c r="J239" s="117"/>
      <c r="K239" s="117"/>
      <c r="L239" s="117"/>
      <c r="M239" s="117"/>
      <c r="N239" s="117"/>
      <c r="O239" s="117"/>
      <c r="P239" s="117"/>
      <c r="Q239" s="117"/>
    </row>
    <row r="240" spans="2:17">
      <c r="B240" s="116"/>
      <c r="C240" s="116"/>
      <c r="D240" s="117"/>
      <c r="E240" s="117"/>
      <c r="F240" s="117"/>
      <c r="G240" s="117"/>
      <c r="H240" s="117"/>
      <c r="I240" s="117"/>
      <c r="J240" s="117"/>
      <c r="K240" s="117"/>
      <c r="L240" s="117"/>
      <c r="M240" s="117"/>
      <c r="N240" s="117"/>
      <c r="O240" s="117"/>
      <c r="P240" s="117"/>
      <c r="Q240" s="117"/>
    </row>
    <row r="241" spans="2:17">
      <c r="B241" s="116"/>
      <c r="C241" s="116"/>
      <c r="D241" s="117"/>
      <c r="E241" s="117"/>
      <c r="F241" s="117"/>
      <c r="G241" s="117"/>
      <c r="H241" s="117"/>
      <c r="I241" s="117"/>
      <c r="J241" s="117"/>
      <c r="K241" s="117"/>
      <c r="L241" s="117"/>
      <c r="M241" s="117"/>
      <c r="N241" s="117"/>
      <c r="O241" s="117"/>
      <c r="P241" s="117"/>
      <c r="Q241" s="117"/>
    </row>
    <row r="242" spans="2:17">
      <c r="B242" s="116"/>
      <c r="C242" s="116"/>
      <c r="D242" s="117"/>
      <c r="E242" s="117"/>
      <c r="F242" s="117"/>
      <c r="G242" s="117"/>
      <c r="H242" s="117"/>
      <c r="I242" s="117"/>
      <c r="J242" s="117"/>
      <c r="K242" s="117"/>
      <c r="L242" s="117"/>
      <c r="M242" s="117"/>
      <c r="N242" s="117"/>
      <c r="O242" s="117"/>
      <c r="P242" s="117"/>
      <c r="Q242" s="117"/>
    </row>
    <row r="243" spans="2:17">
      <c r="B243" s="116"/>
      <c r="C243" s="116"/>
      <c r="D243" s="117"/>
      <c r="E243" s="117"/>
      <c r="F243" s="117"/>
      <c r="G243" s="117"/>
      <c r="H243" s="117"/>
      <c r="I243" s="117"/>
      <c r="J243" s="117"/>
      <c r="K243" s="117"/>
      <c r="L243" s="117"/>
      <c r="M243" s="117"/>
      <c r="N243" s="117"/>
      <c r="O243" s="117"/>
      <c r="P243" s="117"/>
      <c r="Q243" s="117"/>
    </row>
    <row r="244" spans="2:17">
      <c r="B244" s="116"/>
      <c r="C244" s="116"/>
      <c r="D244" s="117"/>
      <c r="E244" s="117"/>
      <c r="F244" s="117"/>
      <c r="G244" s="117"/>
      <c r="H244" s="117"/>
      <c r="I244" s="117"/>
      <c r="J244" s="117"/>
      <c r="K244" s="117"/>
      <c r="L244" s="117"/>
      <c r="M244" s="117"/>
      <c r="N244" s="117"/>
      <c r="O244" s="117"/>
      <c r="P244" s="117"/>
      <c r="Q244" s="117"/>
    </row>
    <row r="245" spans="2:17">
      <c r="B245" s="116"/>
      <c r="C245" s="116"/>
      <c r="D245" s="117"/>
      <c r="E245" s="117"/>
      <c r="F245" s="117"/>
      <c r="G245" s="117"/>
      <c r="H245" s="117"/>
      <c r="I245" s="117"/>
      <c r="J245" s="117"/>
      <c r="K245" s="117"/>
      <c r="L245" s="117"/>
      <c r="M245" s="117"/>
      <c r="N245" s="117"/>
      <c r="O245" s="117"/>
      <c r="P245" s="117"/>
      <c r="Q245" s="117"/>
    </row>
    <row r="246" spans="2:17">
      <c r="B246" s="116"/>
      <c r="C246" s="116"/>
      <c r="D246" s="117"/>
      <c r="E246" s="117"/>
      <c r="F246" s="117"/>
      <c r="G246" s="117"/>
      <c r="H246" s="117"/>
      <c r="I246" s="117"/>
      <c r="J246" s="117"/>
      <c r="K246" s="117"/>
      <c r="L246" s="117"/>
      <c r="M246" s="117"/>
      <c r="N246" s="117"/>
      <c r="O246" s="117"/>
      <c r="P246" s="117"/>
      <c r="Q246" s="117"/>
    </row>
    <row r="247" spans="2:17">
      <c r="B247" s="116"/>
      <c r="C247" s="116"/>
      <c r="D247" s="117"/>
      <c r="E247" s="117"/>
      <c r="F247" s="117"/>
      <c r="G247" s="117"/>
      <c r="H247" s="117"/>
      <c r="I247" s="117"/>
      <c r="J247" s="117"/>
      <c r="K247" s="117"/>
      <c r="L247" s="117"/>
      <c r="M247" s="117"/>
      <c r="N247" s="117"/>
      <c r="O247" s="117"/>
      <c r="P247" s="117"/>
      <c r="Q247" s="117"/>
    </row>
    <row r="248" spans="2:17">
      <c r="B248" s="116"/>
      <c r="C248" s="116"/>
      <c r="D248" s="117"/>
      <c r="E248" s="117"/>
      <c r="F248" s="117"/>
      <c r="G248" s="117"/>
      <c r="H248" s="117"/>
      <c r="I248" s="117"/>
      <c r="J248" s="117"/>
      <c r="K248" s="117"/>
      <c r="L248" s="117"/>
      <c r="M248" s="117"/>
      <c r="N248" s="117"/>
      <c r="O248" s="117"/>
      <c r="P248" s="117"/>
      <c r="Q248" s="117"/>
    </row>
    <row r="249" spans="2:17">
      <c r="B249" s="116"/>
      <c r="C249" s="116"/>
      <c r="D249" s="117"/>
      <c r="E249" s="117"/>
      <c r="F249" s="117"/>
      <c r="G249" s="117"/>
      <c r="H249" s="117"/>
      <c r="I249" s="117"/>
      <c r="J249" s="117"/>
      <c r="K249" s="117"/>
      <c r="L249" s="117"/>
      <c r="M249" s="117"/>
      <c r="N249" s="117"/>
      <c r="O249" s="117"/>
      <c r="P249" s="117"/>
      <c r="Q249" s="117"/>
    </row>
    <row r="250" spans="2:17">
      <c r="B250" s="116"/>
      <c r="C250" s="116"/>
      <c r="D250" s="117"/>
      <c r="E250" s="117"/>
      <c r="F250" s="117"/>
      <c r="G250" s="117"/>
      <c r="H250" s="117"/>
      <c r="I250" s="117"/>
      <c r="J250" s="117"/>
      <c r="K250" s="117"/>
      <c r="L250" s="117"/>
      <c r="M250" s="117"/>
      <c r="N250" s="117"/>
      <c r="O250" s="117"/>
      <c r="P250" s="117"/>
      <c r="Q250" s="117"/>
    </row>
    <row r="251" spans="2:17">
      <c r="B251" s="116"/>
      <c r="C251" s="116"/>
      <c r="D251" s="117"/>
      <c r="E251" s="117"/>
      <c r="F251" s="117"/>
      <c r="G251" s="117"/>
      <c r="H251" s="117"/>
      <c r="I251" s="117"/>
      <c r="J251" s="117"/>
      <c r="K251" s="117"/>
      <c r="L251" s="117"/>
      <c r="M251" s="117"/>
      <c r="N251" s="117"/>
      <c r="O251" s="117"/>
      <c r="P251" s="117"/>
      <c r="Q251" s="117"/>
    </row>
    <row r="252" spans="2:17">
      <c r="B252" s="116"/>
      <c r="C252" s="116"/>
      <c r="D252" s="117"/>
      <c r="E252" s="117"/>
      <c r="F252" s="117"/>
      <c r="G252" s="117"/>
      <c r="H252" s="117"/>
      <c r="I252" s="117"/>
      <c r="J252" s="117"/>
      <c r="K252" s="117"/>
      <c r="L252" s="117"/>
      <c r="M252" s="117"/>
      <c r="N252" s="117"/>
      <c r="O252" s="117"/>
      <c r="P252" s="117"/>
      <c r="Q252" s="117"/>
    </row>
    <row r="253" spans="2:17">
      <c r="B253" s="116"/>
      <c r="C253" s="116"/>
      <c r="D253" s="117"/>
      <c r="E253" s="117"/>
      <c r="F253" s="117"/>
      <c r="G253" s="117"/>
      <c r="H253" s="117"/>
      <c r="I253" s="117"/>
      <c r="J253" s="117"/>
      <c r="K253" s="117"/>
      <c r="L253" s="117"/>
      <c r="M253" s="117"/>
      <c r="N253" s="117"/>
      <c r="O253" s="117"/>
      <c r="P253" s="117"/>
      <c r="Q253" s="117"/>
    </row>
    <row r="254" spans="2:17">
      <c r="B254" s="116"/>
      <c r="C254" s="116"/>
      <c r="D254" s="117"/>
      <c r="E254" s="117"/>
      <c r="F254" s="117"/>
      <c r="G254" s="117"/>
      <c r="H254" s="117"/>
      <c r="I254" s="117"/>
      <c r="J254" s="117"/>
      <c r="K254" s="117"/>
      <c r="L254" s="117"/>
      <c r="M254" s="117"/>
      <c r="N254" s="117"/>
      <c r="O254" s="117"/>
      <c r="P254" s="117"/>
      <c r="Q254" s="117"/>
    </row>
    <row r="255" spans="2:17">
      <c r="B255" s="116"/>
      <c r="C255" s="116"/>
      <c r="D255" s="117"/>
      <c r="E255" s="117"/>
      <c r="F255" s="117"/>
      <c r="G255" s="117"/>
      <c r="H255" s="117"/>
      <c r="I255" s="117"/>
      <c r="J255" s="117"/>
      <c r="K255" s="117"/>
      <c r="L255" s="117"/>
      <c r="M255" s="117"/>
      <c r="N255" s="117"/>
      <c r="O255" s="117"/>
      <c r="P255" s="117"/>
      <c r="Q255" s="117"/>
    </row>
    <row r="256" spans="2:17">
      <c r="B256" s="116"/>
      <c r="C256" s="116"/>
      <c r="D256" s="117"/>
      <c r="E256" s="117"/>
      <c r="F256" s="117"/>
      <c r="G256" s="117"/>
      <c r="H256" s="117"/>
      <c r="I256" s="117"/>
      <c r="J256" s="117"/>
      <c r="K256" s="117"/>
      <c r="L256" s="117"/>
      <c r="M256" s="117"/>
      <c r="N256" s="117"/>
      <c r="O256" s="117"/>
      <c r="P256" s="117"/>
      <c r="Q256" s="117"/>
    </row>
    <row r="257" spans="2:17">
      <c r="B257" s="116"/>
      <c r="C257" s="116"/>
      <c r="D257" s="117"/>
      <c r="E257" s="117"/>
      <c r="F257" s="117"/>
      <c r="G257" s="117"/>
      <c r="H257" s="117"/>
      <c r="I257" s="117"/>
      <c r="J257" s="117"/>
      <c r="K257" s="117"/>
      <c r="L257" s="117"/>
      <c r="M257" s="117"/>
      <c r="N257" s="117"/>
      <c r="O257" s="117"/>
      <c r="P257" s="117"/>
      <c r="Q257" s="117"/>
    </row>
    <row r="258" spans="2:17">
      <c r="B258" s="116"/>
      <c r="C258" s="116"/>
      <c r="D258" s="117"/>
      <c r="E258" s="117"/>
      <c r="F258" s="117"/>
      <c r="G258" s="117"/>
      <c r="H258" s="117"/>
      <c r="I258" s="117"/>
      <c r="J258" s="117"/>
      <c r="K258" s="117"/>
      <c r="L258" s="117"/>
      <c r="M258" s="117"/>
      <c r="N258" s="117"/>
      <c r="O258" s="117"/>
      <c r="P258" s="117"/>
      <c r="Q258" s="117"/>
    </row>
    <row r="259" spans="2:17">
      <c r="B259" s="116"/>
      <c r="C259" s="116"/>
      <c r="D259" s="117"/>
      <c r="E259" s="117"/>
      <c r="F259" s="117"/>
      <c r="G259" s="117"/>
      <c r="H259" s="117"/>
      <c r="I259" s="117"/>
      <c r="J259" s="117"/>
      <c r="K259" s="117"/>
      <c r="L259" s="117"/>
      <c r="M259" s="117"/>
      <c r="N259" s="117"/>
      <c r="O259" s="117"/>
      <c r="P259" s="117"/>
      <c r="Q259" s="117"/>
    </row>
    <row r="260" spans="2:17">
      <c r="B260" s="116"/>
      <c r="C260" s="116"/>
      <c r="D260" s="117"/>
      <c r="E260" s="117"/>
      <c r="F260" s="117"/>
      <c r="G260" s="117"/>
      <c r="H260" s="117"/>
      <c r="I260" s="117"/>
      <c r="J260" s="117"/>
      <c r="K260" s="117"/>
      <c r="L260" s="117"/>
      <c r="M260" s="117"/>
      <c r="N260" s="117"/>
      <c r="O260" s="117"/>
      <c r="P260" s="117"/>
      <c r="Q260" s="117"/>
    </row>
    <row r="261" spans="2:17">
      <c r="B261" s="116"/>
      <c r="C261" s="116"/>
      <c r="D261" s="117"/>
      <c r="E261" s="117"/>
      <c r="F261" s="117"/>
      <c r="G261" s="117"/>
      <c r="H261" s="117"/>
      <c r="I261" s="117"/>
      <c r="J261" s="117"/>
      <c r="K261" s="117"/>
      <c r="L261" s="117"/>
      <c r="M261" s="117"/>
      <c r="N261" s="117"/>
      <c r="O261" s="117"/>
      <c r="P261" s="117"/>
      <c r="Q261" s="117"/>
    </row>
    <row r="262" spans="2:17">
      <c r="B262" s="116"/>
      <c r="C262" s="116"/>
      <c r="D262" s="117"/>
      <c r="E262" s="117"/>
      <c r="F262" s="117"/>
      <c r="G262" s="117"/>
      <c r="H262" s="117"/>
      <c r="I262" s="117"/>
      <c r="J262" s="117"/>
      <c r="K262" s="117"/>
      <c r="L262" s="117"/>
      <c r="M262" s="117"/>
      <c r="N262" s="117"/>
      <c r="O262" s="117"/>
      <c r="P262" s="117"/>
      <c r="Q262" s="117"/>
    </row>
    <row r="263" spans="2:17">
      <c r="B263" s="116"/>
      <c r="C263" s="116"/>
      <c r="D263" s="117"/>
      <c r="E263" s="117"/>
      <c r="F263" s="117"/>
      <c r="G263" s="117"/>
      <c r="H263" s="117"/>
      <c r="I263" s="117"/>
      <c r="J263" s="117"/>
      <c r="K263" s="117"/>
      <c r="L263" s="117"/>
      <c r="M263" s="117"/>
      <c r="N263" s="117"/>
      <c r="O263" s="117"/>
      <c r="P263" s="117"/>
      <c r="Q263" s="117"/>
    </row>
    <row r="264" spans="2:17">
      <c r="B264" s="116"/>
      <c r="C264" s="116"/>
      <c r="D264" s="117"/>
      <c r="E264" s="117"/>
      <c r="F264" s="117"/>
      <c r="G264" s="117"/>
      <c r="H264" s="117"/>
      <c r="I264" s="117"/>
      <c r="J264" s="117"/>
      <c r="K264" s="117"/>
      <c r="L264" s="117"/>
      <c r="M264" s="117"/>
      <c r="N264" s="117"/>
      <c r="O264" s="117"/>
      <c r="P264" s="117"/>
      <c r="Q264" s="117"/>
    </row>
    <row r="265" spans="2:17">
      <c r="B265" s="116"/>
      <c r="C265" s="116"/>
      <c r="D265" s="117"/>
      <c r="E265" s="117"/>
      <c r="F265" s="117"/>
      <c r="G265" s="117"/>
      <c r="H265" s="117"/>
      <c r="I265" s="117"/>
      <c r="J265" s="117"/>
      <c r="K265" s="117"/>
      <c r="L265" s="117"/>
      <c r="M265" s="117"/>
      <c r="N265" s="117"/>
      <c r="O265" s="117"/>
      <c r="P265" s="117"/>
      <c r="Q265" s="117"/>
    </row>
    <row r="266" spans="2:17">
      <c r="B266" s="116"/>
      <c r="C266" s="116"/>
      <c r="D266" s="117"/>
      <c r="E266" s="117"/>
      <c r="F266" s="117"/>
      <c r="G266" s="117"/>
      <c r="H266" s="117"/>
      <c r="I266" s="117"/>
      <c r="J266" s="117"/>
      <c r="K266" s="117"/>
      <c r="L266" s="117"/>
      <c r="M266" s="117"/>
      <c r="N266" s="117"/>
      <c r="O266" s="117"/>
      <c r="P266" s="117"/>
      <c r="Q266" s="117"/>
    </row>
    <row r="267" spans="2:17">
      <c r="B267" s="116"/>
      <c r="C267" s="116"/>
      <c r="D267" s="117"/>
      <c r="E267" s="117"/>
      <c r="F267" s="117"/>
      <c r="G267" s="117"/>
      <c r="H267" s="117"/>
      <c r="I267" s="117"/>
      <c r="J267" s="117"/>
      <c r="K267" s="117"/>
      <c r="L267" s="117"/>
      <c r="M267" s="117"/>
      <c r="N267" s="117"/>
      <c r="O267" s="117"/>
      <c r="P267" s="117"/>
      <c r="Q267" s="117"/>
    </row>
    <row r="268" spans="2:17">
      <c r="B268" s="116"/>
      <c r="C268" s="116"/>
      <c r="D268" s="117"/>
      <c r="E268" s="117"/>
      <c r="F268" s="117"/>
      <c r="G268" s="117"/>
      <c r="H268" s="117"/>
      <c r="I268" s="117"/>
      <c r="J268" s="117"/>
      <c r="K268" s="117"/>
      <c r="L268" s="117"/>
      <c r="M268" s="117"/>
      <c r="N268" s="117"/>
      <c r="O268" s="117"/>
      <c r="P268" s="117"/>
      <c r="Q268" s="117"/>
    </row>
    <row r="269" spans="2:17">
      <c r="B269" s="116"/>
      <c r="C269" s="116"/>
      <c r="D269" s="117"/>
      <c r="E269" s="117"/>
      <c r="F269" s="117"/>
      <c r="G269" s="117"/>
      <c r="H269" s="117"/>
      <c r="I269" s="117"/>
      <c r="J269" s="117"/>
      <c r="K269" s="117"/>
      <c r="L269" s="117"/>
      <c r="M269" s="117"/>
      <c r="N269" s="117"/>
      <c r="O269" s="117"/>
      <c r="P269" s="117"/>
      <c r="Q269" s="117"/>
    </row>
    <row r="270" spans="2:17">
      <c r="B270" s="116"/>
      <c r="C270" s="116"/>
      <c r="D270" s="117"/>
      <c r="E270" s="117"/>
      <c r="F270" s="117"/>
      <c r="G270" s="117"/>
      <c r="H270" s="117"/>
      <c r="I270" s="117"/>
      <c r="J270" s="117"/>
      <c r="K270" s="117"/>
      <c r="L270" s="117"/>
      <c r="M270" s="117"/>
      <c r="N270" s="117"/>
      <c r="O270" s="117"/>
      <c r="P270" s="117"/>
      <c r="Q270" s="117"/>
    </row>
    <row r="271" spans="2:17">
      <c r="B271" s="116"/>
      <c r="C271" s="116"/>
      <c r="D271" s="117"/>
      <c r="E271" s="117"/>
      <c r="F271" s="117"/>
      <c r="G271" s="117"/>
      <c r="H271" s="117"/>
      <c r="I271" s="117"/>
      <c r="J271" s="117"/>
      <c r="K271" s="117"/>
      <c r="L271" s="117"/>
      <c r="M271" s="117"/>
      <c r="N271" s="117"/>
      <c r="O271" s="117"/>
      <c r="P271" s="117"/>
      <c r="Q271" s="117"/>
    </row>
    <row r="272" spans="2:17">
      <c r="B272" s="116"/>
      <c r="C272" s="116"/>
      <c r="D272" s="117"/>
      <c r="E272" s="117"/>
      <c r="F272" s="117"/>
      <c r="G272" s="117"/>
      <c r="H272" s="117"/>
      <c r="I272" s="117"/>
      <c r="J272" s="117"/>
      <c r="K272" s="117"/>
      <c r="L272" s="117"/>
      <c r="M272" s="117"/>
      <c r="N272" s="117"/>
      <c r="O272" s="117"/>
      <c r="P272" s="117"/>
      <c r="Q272" s="117"/>
    </row>
    <row r="273" spans="2:17">
      <c r="B273" s="116"/>
      <c r="C273" s="116"/>
      <c r="D273" s="117"/>
      <c r="E273" s="117"/>
      <c r="F273" s="117"/>
      <c r="G273" s="117"/>
      <c r="H273" s="117"/>
      <c r="I273" s="117"/>
      <c r="J273" s="117"/>
      <c r="K273" s="117"/>
      <c r="L273" s="117"/>
      <c r="M273" s="117"/>
      <c r="N273" s="117"/>
      <c r="O273" s="117"/>
      <c r="P273" s="117"/>
      <c r="Q273" s="117"/>
    </row>
    <row r="274" spans="2:17">
      <c r="B274" s="116"/>
      <c r="C274" s="116"/>
      <c r="D274" s="117"/>
      <c r="E274" s="117"/>
      <c r="F274" s="117"/>
      <c r="G274" s="117"/>
      <c r="H274" s="117"/>
      <c r="I274" s="117"/>
      <c r="J274" s="117"/>
      <c r="K274" s="117"/>
      <c r="L274" s="117"/>
      <c r="M274" s="117"/>
      <c r="N274" s="117"/>
      <c r="O274" s="117"/>
      <c r="P274" s="117"/>
      <c r="Q274" s="117"/>
    </row>
    <row r="275" spans="2:17">
      <c r="B275" s="116"/>
      <c r="C275" s="116"/>
      <c r="D275" s="117"/>
      <c r="E275" s="117"/>
      <c r="F275" s="117"/>
      <c r="G275" s="117"/>
      <c r="H275" s="117"/>
      <c r="I275" s="117"/>
      <c r="J275" s="117"/>
      <c r="K275" s="117"/>
      <c r="L275" s="117"/>
      <c r="M275" s="117"/>
      <c r="N275" s="117"/>
      <c r="O275" s="117"/>
      <c r="P275" s="117"/>
      <c r="Q275" s="117"/>
    </row>
    <row r="276" spans="2:17">
      <c r="B276" s="116"/>
      <c r="C276" s="116"/>
      <c r="D276" s="117"/>
      <c r="E276" s="117"/>
      <c r="F276" s="117"/>
      <c r="G276" s="117"/>
      <c r="H276" s="117"/>
      <c r="I276" s="117"/>
      <c r="J276" s="117"/>
      <c r="K276" s="117"/>
      <c r="L276" s="117"/>
      <c r="M276" s="117"/>
      <c r="N276" s="117"/>
      <c r="O276" s="117"/>
      <c r="P276" s="117"/>
      <c r="Q276" s="117"/>
    </row>
    <row r="277" spans="2:17">
      <c r="B277" s="116"/>
      <c r="C277" s="116"/>
      <c r="D277" s="117"/>
      <c r="E277" s="117"/>
      <c r="F277" s="117"/>
      <c r="G277" s="117"/>
      <c r="H277" s="117"/>
      <c r="I277" s="117"/>
      <c r="J277" s="117"/>
      <c r="K277" s="117"/>
      <c r="L277" s="117"/>
      <c r="M277" s="117"/>
      <c r="N277" s="117"/>
      <c r="O277" s="117"/>
      <c r="P277" s="117"/>
      <c r="Q277" s="117"/>
    </row>
    <row r="278" spans="2:17">
      <c r="B278" s="116"/>
      <c r="C278" s="116"/>
      <c r="D278" s="117"/>
      <c r="E278" s="117"/>
      <c r="F278" s="117"/>
      <c r="G278" s="117"/>
      <c r="H278" s="117"/>
      <c r="I278" s="117"/>
      <c r="J278" s="117"/>
      <c r="K278" s="117"/>
      <c r="L278" s="117"/>
      <c r="M278" s="117"/>
      <c r="N278" s="117"/>
      <c r="O278" s="117"/>
      <c r="P278" s="117"/>
      <c r="Q278" s="117"/>
    </row>
    <row r="279" spans="2:17">
      <c r="B279" s="116"/>
      <c r="C279" s="116"/>
      <c r="D279" s="117"/>
      <c r="E279" s="117"/>
      <c r="F279" s="117"/>
      <c r="G279" s="117"/>
      <c r="H279" s="117"/>
      <c r="I279" s="117"/>
      <c r="J279" s="117"/>
      <c r="K279" s="117"/>
      <c r="L279" s="117"/>
      <c r="M279" s="117"/>
      <c r="N279" s="117"/>
      <c r="O279" s="117"/>
      <c r="P279" s="117"/>
      <c r="Q279" s="117"/>
    </row>
    <row r="280" spans="2:17">
      <c r="B280" s="116"/>
      <c r="C280" s="116"/>
      <c r="D280" s="117"/>
      <c r="E280" s="117"/>
      <c r="F280" s="117"/>
      <c r="G280" s="117"/>
      <c r="H280" s="117"/>
      <c r="I280" s="117"/>
      <c r="J280" s="117"/>
      <c r="K280" s="117"/>
      <c r="L280" s="117"/>
      <c r="M280" s="117"/>
      <c r="N280" s="117"/>
      <c r="O280" s="117"/>
      <c r="P280" s="117"/>
      <c r="Q280" s="117"/>
    </row>
    <row r="281" spans="2:17">
      <c r="B281" s="116"/>
      <c r="C281" s="116"/>
      <c r="D281" s="117"/>
      <c r="E281" s="117"/>
      <c r="F281" s="117"/>
      <c r="G281" s="117"/>
      <c r="H281" s="117"/>
      <c r="I281" s="117"/>
      <c r="J281" s="117"/>
      <c r="K281" s="117"/>
      <c r="L281" s="117"/>
      <c r="M281" s="117"/>
      <c r="N281" s="117"/>
      <c r="O281" s="117"/>
      <c r="P281" s="117"/>
      <c r="Q281" s="117"/>
    </row>
    <row r="282" spans="2:17">
      <c r="B282" s="116"/>
      <c r="C282" s="116"/>
      <c r="D282" s="117"/>
      <c r="E282" s="117"/>
      <c r="F282" s="117"/>
      <c r="G282" s="117"/>
      <c r="H282" s="117"/>
      <c r="I282" s="117"/>
      <c r="J282" s="117"/>
      <c r="K282" s="117"/>
      <c r="L282" s="117"/>
      <c r="M282" s="117"/>
      <c r="N282" s="117"/>
      <c r="O282" s="117"/>
      <c r="P282" s="117"/>
      <c r="Q282" s="117"/>
    </row>
    <row r="283" spans="2:17">
      <c r="B283" s="116"/>
      <c r="C283" s="116"/>
      <c r="D283" s="117"/>
      <c r="E283" s="117"/>
      <c r="F283" s="117"/>
      <c r="G283" s="117"/>
      <c r="H283" s="117"/>
      <c r="I283" s="117"/>
      <c r="J283" s="117"/>
      <c r="K283" s="117"/>
      <c r="L283" s="117"/>
      <c r="M283" s="117"/>
      <c r="N283" s="117"/>
      <c r="O283" s="117"/>
      <c r="P283" s="117"/>
      <c r="Q283" s="117"/>
    </row>
    <row r="284" spans="2:17">
      <c r="B284" s="116"/>
      <c r="C284" s="116"/>
      <c r="D284" s="117"/>
      <c r="E284" s="117"/>
      <c r="F284" s="117"/>
      <c r="G284" s="117"/>
      <c r="H284" s="117"/>
      <c r="I284" s="117"/>
      <c r="J284" s="117"/>
      <c r="K284" s="117"/>
      <c r="L284" s="117"/>
      <c r="M284" s="117"/>
      <c r="N284" s="117"/>
      <c r="O284" s="117"/>
      <c r="P284" s="117"/>
      <c r="Q284" s="117"/>
    </row>
    <row r="285" spans="2:17">
      <c r="B285" s="116"/>
      <c r="C285" s="116"/>
      <c r="D285" s="117"/>
      <c r="E285" s="117"/>
      <c r="F285" s="117"/>
      <c r="G285" s="117"/>
      <c r="H285" s="117"/>
      <c r="I285" s="117"/>
      <c r="J285" s="117"/>
      <c r="K285" s="117"/>
      <c r="L285" s="117"/>
      <c r="M285" s="117"/>
      <c r="N285" s="117"/>
      <c r="O285" s="117"/>
      <c r="P285" s="117"/>
      <c r="Q285" s="117"/>
    </row>
    <row r="286" spans="2:17">
      <c r="B286" s="116"/>
      <c r="C286" s="116"/>
      <c r="D286" s="117"/>
      <c r="E286" s="117"/>
      <c r="F286" s="117"/>
      <c r="G286" s="117"/>
      <c r="H286" s="117"/>
      <c r="I286" s="117"/>
      <c r="J286" s="117"/>
      <c r="K286" s="117"/>
      <c r="L286" s="117"/>
      <c r="M286" s="117"/>
      <c r="N286" s="117"/>
      <c r="O286" s="117"/>
      <c r="P286" s="117"/>
      <c r="Q286" s="117"/>
    </row>
    <row r="287" spans="2:17">
      <c r="B287" s="116"/>
      <c r="C287" s="116"/>
      <c r="D287" s="117"/>
      <c r="E287" s="117"/>
      <c r="F287" s="117"/>
      <c r="G287" s="117"/>
      <c r="H287" s="117"/>
      <c r="I287" s="117"/>
      <c r="J287" s="117"/>
      <c r="K287" s="117"/>
      <c r="L287" s="117"/>
      <c r="M287" s="117"/>
      <c r="N287" s="117"/>
      <c r="O287" s="117"/>
      <c r="P287" s="117"/>
      <c r="Q287" s="117"/>
    </row>
    <row r="288" spans="2:17">
      <c r="B288" s="116"/>
      <c r="C288" s="116"/>
      <c r="D288" s="117"/>
      <c r="E288" s="117"/>
      <c r="F288" s="117"/>
      <c r="G288" s="117"/>
      <c r="H288" s="117"/>
      <c r="I288" s="117"/>
      <c r="J288" s="117"/>
      <c r="K288" s="117"/>
      <c r="L288" s="117"/>
      <c r="M288" s="117"/>
      <c r="N288" s="117"/>
      <c r="O288" s="117"/>
      <c r="P288" s="117"/>
      <c r="Q288" s="117"/>
    </row>
    <row r="289" spans="2:17">
      <c r="B289" s="116"/>
      <c r="C289" s="116"/>
      <c r="D289" s="117"/>
      <c r="E289" s="117"/>
      <c r="F289" s="117"/>
      <c r="G289" s="117"/>
      <c r="H289" s="117"/>
      <c r="I289" s="117"/>
      <c r="J289" s="117"/>
      <c r="K289" s="117"/>
      <c r="L289" s="117"/>
      <c r="M289" s="117"/>
      <c r="N289" s="117"/>
      <c r="O289" s="117"/>
      <c r="P289" s="117"/>
      <c r="Q289" s="117"/>
    </row>
    <row r="290" spans="2:17">
      <c r="B290" s="116"/>
      <c r="C290" s="116"/>
      <c r="D290" s="117"/>
      <c r="E290" s="117"/>
      <c r="F290" s="117"/>
      <c r="G290" s="117"/>
      <c r="H290" s="117"/>
      <c r="I290" s="117"/>
      <c r="J290" s="117"/>
      <c r="K290" s="117"/>
      <c r="L290" s="117"/>
      <c r="M290" s="117"/>
      <c r="N290" s="117"/>
      <c r="O290" s="117"/>
      <c r="P290" s="117"/>
      <c r="Q290" s="117"/>
    </row>
    <row r="291" spans="2:17">
      <c r="B291" s="116"/>
      <c r="C291" s="116"/>
      <c r="D291" s="117"/>
      <c r="E291" s="117"/>
      <c r="F291" s="117"/>
      <c r="G291" s="117"/>
      <c r="H291" s="117"/>
      <c r="I291" s="117"/>
      <c r="J291" s="117"/>
      <c r="K291" s="117"/>
      <c r="L291" s="117"/>
      <c r="M291" s="117"/>
      <c r="N291" s="117"/>
      <c r="O291" s="117"/>
      <c r="P291" s="117"/>
      <c r="Q291" s="117"/>
    </row>
    <row r="292" spans="2:17">
      <c r="B292" s="116"/>
      <c r="C292" s="116"/>
      <c r="D292" s="117"/>
      <c r="E292" s="117"/>
      <c r="F292" s="117"/>
      <c r="G292" s="117"/>
      <c r="H292" s="117"/>
      <c r="I292" s="117"/>
      <c r="J292" s="117"/>
      <c r="K292" s="117"/>
      <c r="L292" s="117"/>
      <c r="M292" s="117"/>
      <c r="N292" s="117"/>
      <c r="O292" s="117"/>
      <c r="P292" s="117"/>
      <c r="Q292" s="117"/>
    </row>
    <row r="293" spans="2:17">
      <c r="B293" s="116"/>
      <c r="C293" s="116"/>
      <c r="D293" s="117"/>
      <c r="E293" s="117"/>
      <c r="F293" s="117"/>
      <c r="G293" s="117"/>
      <c r="H293" s="117"/>
      <c r="I293" s="117"/>
      <c r="J293" s="117"/>
      <c r="K293" s="117"/>
      <c r="L293" s="117"/>
      <c r="M293" s="117"/>
      <c r="N293" s="117"/>
      <c r="O293" s="117"/>
      <c r="P293" s="117"/>
      <c r="Q293" s="117"/>
    </row>
    <row r="294" spans="2:17">
      <c r="B294" s="116"/>
      <c r="C294" s="116"/>
      <c r="D294" s="117"/>
      <c r="E294" s="117"/>
      <c r="F294" s="117"/>
      <c r="G294" s="117"/>
      <c r="H294" s="117"/>
      <c r="I294" s="117"/>
      <c r="J294" s="117"/>
      <c r="K294" s="117"/>
      <c r="L294" s="117"/>
      <c r="M294" s="117"/>
      <c r="N294" s="117"/>
      <c r="O294" s="117"/>
      <c r="P294" s="117"/>
      <c r="Q294" s="117"/>
    </row>
    <row r="295" spans="2:17">
      <c r="B295" s="116"/>
      <c r="C295" s="116"/>
      <c r="D295" s="117"/>
      <c r="E295" s="117"/>
      <c r="F295" s="117"/>
      <c r="G295" s="117"/>
      <c r="H295" s="117"/>
      <c r="I295" s="117"/>
      <c r="J295" s="117"/>
      <c r="K295" s="117"/>
      <c r="L295" s="117"/>
      <c r="M295" s="117"/>
      <c r="N295" s="117"/>
      <c r="O295" s="117"/>
      <c r="P295" s="117"/>
      <c r="Q295" s="117"/>
    </row>
    <row r="296" spans="2:17">
      <c r="B296" s="116"/>
      <c r="C296" s="116"/>
      <c r="D296" s="117"/>
      <c r="E296" s="117"/>
      <c r="F296" s="117"/>
      <c r="G296" s="117"/>
      <c r="H296" s="117"/>
      <c r="I296" s="117"/>
      <c r="J296" s="117"/>
      <c r="K296" s="117"/>
      <c r="L296" s="117"/>
      <c r="M296" s="117"/>
      <c r="N296" s="117"/>
      <c r="O296" s="117"/>
      <c r="P296" s="117"/>
      <c r="Q296" s="117"/>
    </row>
    <row r="297" spans="2:17">
      <c r="B297" s="116"/>
      <c r="C297" s="116"/>
      <c r="D297" s="117"/>
      <c r="E297" s="117"/>
      <c r="F297" s="117"/>
      <c r="G297" s="117"/>
      <c r="H297" s="117"/>
      <c r="I297" s="117"/>
      <c r="J297" s="117"/>
      <c r="K297" s="117"/>
      <c r="L297" s="117"/>
      <c r="M297" s="117"/>
      <c r="N297" s="117"/>
      <c r="O297" s="117"/>
      <c r="P297" s="117"/>
      <c r="Q297" s="117"/>
    </row>
    <row r="298" spans="2:17">
      <c r="B298" s="116"/>
      <c r="C298" s="116"/>
      <c r="D298" s="117"/>
      <c r="E298" s="117"/>
      <c r="F298" s="117"/>
      <c r="G298" s="117"/>
      <c r="H298" s="117"/>
      <c r="I298" s="117"/>
      <c r="J298" s="117"/>
      <c r="K298" s="117"/>
      <c r="L298" s="117"/>
      <c r="M298" s="117"/>
      <c r="N298" s="117"/>
      <c r="O298" s="117"/>
      <c r="P298" s="117"/>
      <c r="Q298" s="117"/>
    </row>
    <row r="299" spans="2:17">
      <c r="B299" s="116"/>
      <c r="C299" s="116"/>
      <c r="D299" s="117"/>
      <c r="E299" s="117"/>
      <c r="F299" s="117"/>
      <c r="G299" s="117"/>
      <c r="H299" s="117"/>
      <c r="I299" s="117"/>
      <c r="J299" s="117"/>
      <c r="K299" s="117"/>
      <c r="L299" s="117"/>
      <c r="M299" s="117"/>
      <c r="N299" s="117"/>
      <c r="O299" s="117"/>
      <c r="P299" s="117"/>
      <c r="Q299" s="117"/>
    </row>
    <row r="300" spans="2:17">
      <c r="B300" s="116"/>
      <c r="C300" s="116"/>
      <c r="D300" s="117"/>
      <c r="E300" s="117"/>
      <c r="F300" s="117"/>
      <c r="G300" s="117"/>
      <c r="H300" s="117"/>
      <c r="I300" s="117"/>
      <c r="J300" s="117"/>
      <c r="K300" s="117"/>
      <c r="L300" s="117"/>
      <c r="M300" s="117"/>
      <c r="N300" s="117"/>
      <c r="O300" s="117"/>
      <c r="P300" s="117"/>
      <c r="Q300" s="117"/>
    </row>
    <row r="301" spans="2:17">
      <c r="B301" s="116"/>
      <c r="C301" s="116"/>
      <c r="D301" s="117"/>
      <c r="E301" s="117"/>
      <c r="F301" s="117"/>
      <c r="G301" s="117"/>
      <c r="H301" s="117"/>
      <c r="I301" s="117"/>
      <c r="J301" s="117"/>
      <c r="K301" s="117"/>
      <c r="L301" s="117"/>
      <c r="M301" s="117"/>
      <c r="N301" s="117"/>
      <c r="O301" s="117"/>
      <c r="P301" s="117"/>
      <c r="Q301" s="117"/>
    </row>
    <row r="302" spans="2:17">
      <c r="B302" s="116"/>
      <c r="C302" s="116"/>
      <c r="D302" s="117"/>
      <c r="E302" s="117"/>
      <c r="F302" s="117"/>
      <c r="G302" s="117"/>
      <c r="H302" s="117"/>
      <c r="I302" s="117"/>
      <c r="J302" s="117"/>
      <c r="K302" s="117"/>
      <c r="L302" s="117"/>
      <c r="M302" s="117"/>
      <c r="N302" s="117"/>
      <c r="O302" s="117"/>
      <c r="P302" s="117"/>
      <c r="Q302" s="117"/>
    </row>
    <row r="303" spans="2:17">
      <c r="B303" s="116"/>
      <c r="C303" s="116"/>
      <c r="D303" s="117"/>
      <c r="E303" s="117"/>
      <c r="F303" s="117"/>
      <c r="G303" s="117"/>
      <c r="H303" s="117"/>
      <c r="I303" s="117"/>
      <c r="J303" s="117"/>
      <c r="K303" s="117"/>
      <c r="L303" s="117"/>
      <c r="M303" s="117"/>
      <c r="N303" s="117"/>
      <c r="O303" s="117"/>
      <c r="P303" s="117"/>
      <c r="Q303" s="117"/>
    </row>
    <row r="304" spans="2:17">
      <c r="B304" s="116"/>
      <c r="C304" s="116"/>
      <c r="D304" s="117"/>
      <c r="E304" s="117"/>
      <c r="F304" s="117"/>
      <c r="G304" s="117"/>
      <c r="H304" s="117"/>
      <c r="I304" s="117"/>
      <c r="J304" s="117"/>
      <c r="K304" s="117"/>
      <c r="L304" s="117"/>
      <c r="M304" s="117"/>
      <c r="N304" s="117"/>
      <c r="O304" s="117"/>
      <c r="P304" s="117"/>
      <c r="Q304" s="117"/>
    </row>
    <row r="305" spans="2:17">
      <c r="B305" s="116"/>
      <c r="C305" s="116"/>
      <c r="D305" s="117"/>
      <c r="E305" s="117"/>
      <c r="F305" s="117"/>
      <c r="G305" s="117"/>
      <c r="H305" s="117"/>
      <c r="I305" s="117"/>
      <c r="J305" s="117"/>
      <c r="K305" s="117"/>
      <c r="L305" s="117"/>
      <c r="M305" s="117"/>
      <c r="N305" s="117"/>
      <c r="O305" s="117"/>
      <c r="P305" s="117"/>
      <c r="Q305" s="117"/>
    </row>
    <row r="306" spans="2:17">
      <c r="B306" s="116"/>
      <c r="C306" s="116"/>
      <c r="D306" s="117"/>
      <c r="E306" s="117"/>
      <c r="F306" s="117"/>
      <c r="G306" s="117"/>
      <c r="H306" s="117"/>
      <c r="I306" s="117"/>
      <c r="J306" s="117"/>
      <c r="K306" s="117"/>
      <c r="L306" s="117"/>
      <c r="M306" s="117"/>
      <c r="N306" s="117"/>
      <c r="O306" s="117"/>
      <c r="P306" s="117"/>
      <c r="Q306" s="117"/>
    </row>
    <row r="307" spans="2:17">
      <c r="B307" s="116"/>
      <c r="C307" s="116"/>
      <c r="D307" s="117"/>
      <c r="E307" s="117"/>
      <c r="F307" s="117"/>
      <c r="G307" s="117"/>
      <c r="H307" s="117"/>
      <c r="I307" s="117"/>
      <c r="J307" s="117"/>
      <c r="K307" s="117"/>
      <c r="L307" s="117"/>
      <c r="M307" s="117"/>
      <c r="N307" s="117"/>
      <c r="O307" s="117"/>
      <c r="P307" s="117"/>
      <c r="Q307" s="117"/>
    </row>
    <row r="308" spans="2:17">
      <c r="B308" s="116"/>
      <c r="C308" s="116"/>
      <c r="D308" s="117"/>
      <c r="E308" s="117"/>
      <c r="F308" s="117"/>
      <c r="G308" s="117"/>
      <c r="H308" s="117"/>
      <c r="I308" s="117"/>
      <c r="J308" s="117"/>
      <c r="K308" s="117"/>
      <c r="L308" s="117"/>
      <c r="M308" s="117"/>
      <c r="N308" s="117"/>
      <c r="O308" s="117"/>
      <c r="P308" s="117"/>
      <c r="Q308" s="117"/>
    </row>
    <row r="309" spans="2:17">
      <c r="B309" s="116"/>
      <c r="C309" s="116"/>
      <c r="D309" s="117"/>
      <c r="E309" s="117"/>
      <c r="F309" s="117"/>
      <c r="G309" s="117"/>
      <c r="H309" s="117"/>
      <c r="I309" s="117"/>
      <c r="J309" s="117"/>
      <c r="K309" s="117"/>
      <c r="L309" s="117"/>
      <c r="M309" s="117"/>
      <c r="N309" s="117"/>
      <c r="O309" s="117"/>
      <c r="P309" s="117"/>
      <c r="Q309" s="117"/>
    </row>
    <row r="310" spans="2:17">
      <c r="B310" s="116"/>
      <c r="C310" s="116"/>
      <c r="D310" s="117"/>
      <c r="E310" s="117"/>
      <c r="F310" s="117"/>
      <c r="G310" s="117"/>
      <c r="H310" s="117"/>
      <c r="I310" s="117"/>
      <c r="J310" s="117"/>
      <c r="K310" s="117"/>
      <c r="L310" s="117"/>
      <c r="M310" s="117"/>
      <c r="N310" s="117"/>
      <c r="O310" s="117"/>
      <c r="P310" s="117"/>
      <c r="Q310" s="117"/>
    </row>
    <row r="311" spans="2:17">
      <c r="B311" s="116"/>
      <c r="C311" s="116"/>
      <c r="D311" s="117"/>
      <c r="E311" s="117"/>
      <c r="F311" s="117"/>
      <c r="G311" s="117"/>
      <c r="H311" s="117"/>
      <c r="I311" s="117"/>
      <c r="J311" s="117"/>
      <c r="K311" s="117"/>
      <c r="L311" s="117"/>
      <c r="M311" s="117"/>
      <c r="N311" s="117"/>
      <c r="O311" s="117"/>
      <c r="P311" s="117"/>
      <c r="Q311" s="117"/>
    </row>
    <row r="312" spans="2:17">
      <c r="B312" s="116"/>
      <c r="C312" s="116"/>
      <c r="D312" s="117"/>
      <c r="E312" s="117"/>
      <c r="F312" s="117"/>
      <c r="G312" s="117"/>
      <c r="H312" s="117"/>
      <c r="I312" s="117"/>
      <c r="J312" s="117"/>
      <c r="K312" s="117"/>
      <c r="L312" s="117"/>
      <c r="M312" s="117"/>
      <c r="N312" s="117"/>
      <c r="O312" s="117"/>
      <c r="P312" s="117"/>
      <c r="Q312" s="117"/>
    </row>
    <row r="313" spans="2:17">
      <c r="B313" s="116"/>
      <c r="C313" s="116"/>
      <c r="D313" s="117"/>
      <c r="E313" s="117"/>
      <c r="F313" s="117"/>
      <c r="G313" s="117"/>
      <c r="H313" s="117"/>
      <c r="I313" s="117"/>
      <c r="J313" s="117"/>
      <c r="K313" s="117"/>
      <c r="L313" s="117"/>
      <c r="M313" s="117"/>
      <c r="N313" s="117"/>
      <c r="O313" s="117"/>
      <c r="P313" s="117"/>
      <c r="Q313" s="117"/>
    </row>
    <row r="314" spans="2:17">
      <c r="B314" s="116"/>
      <c r="C314" s="116"/>
      <c r="D314" s="117"/>
      <c r="E314" s="117"/>
      <c r="F314" s="117"/>
      <c r="G314" s="117"/>
      <c r="H314" s="117"/>
      <c r="I314" s="117"/>
      <c r="J314" s="117"/>
      <c r="K314" s="117"/>
      <c r="L314" s="117"/>
      <c r="M314" s="117"/>
      <c r="N314" s="117"/>
      <c r="O314" s="117"/>
      <c r="P314" s="117"/>
      <c r="Q314" s="117"/>
    </row>
    <row r="315" spans="2:17">
      <c r="B315" s="116"/>
      <c r="C315" s="116"/>
      <c r="D315" s="117"/>
      <c r="E315" s="117"/>
      <c r="F315" s="117"/>
      <c r="G315" s="117"/>
      <c r="H315" s="117"/>
      <c r="I315" s="117"/>
      <c r="J315" s="117"/>
      <c r="K315" s="117"/>
      <c r="L315" s="117"/>
      <c r="M315" s="117"/>
      <c r="N315" s="117"/>
      <c r="O315" s="117"/>
      <c r="P315" s="117"/>
      <c r="Q315" s="117"/>
    </row>
    <row r="316" spans="2:17">
      <c r="B316" s="116"/>
      <c r="C316" s="116"/>
      <c r="D316" s="117"/>
      <c r="E316" s="117"/>
      <c r="F316" s="117"/>
      <c r="G316" s="117"/>
      <c r="H316" s="117"/>
      <c r="I316" s="117"/>
      <c r="J316" s="117"/>
      <c r="K316" s="117"/>
      <c r="L316" s="117"/>
      <c r="M316" s="117"/>
      <c r="N316" s="117"/>
      <c r="O316" s="117"/>
      <c r="P316" s="117"/>
      <c r="Q316" s="117"/>
    </row>
    <row r="317" spans="2:17">
      <c r="B317" s="116"/>
      <c r="C317" s="116"/>
      <c r="D317" s="117"/>
      <c r="E317" s="117"/>
      <c r="F317" s="117"/>
      <c r="G317" s="117"/>
      <c r="H317" s="117"/>
      <c r="I317" s="117"/>
      <c r="J317" s="117"/>
      <c r="K317" s="117"/>
      <c r="L317" s="117"/>
      <c r="M317" s="117"/>
      <c r="N317" s="117"/>
      <c r="O317" s="117"/>
      <c r="P317" s="117"/>
      <c r="Q317" s="117"/>
    </row>
    <row r="318" spans="2:17">
      <c r="B318" s="116"/>
      <c r="C318" s="116"/>
      <c r="D318" s="117"/>
      <c r="E318" s="117"/>
      <c r="F318" s="117"/>
      <c r="G318" s="117"/>
      <c r="H318" s="117"/>
      <c r="I318" s="117"/>
      <c r="J318" s="117"/>
      <c r="K318" s="117"/>
      <c r="L318" s="117"/>
      <c r="M318" s="117"/>
      <c r="N318" s="117"/>
      <c r="O318" s="117"/>
      <c r="P318" s="117"/>
      <c r="Q318" s="117"/>
    </row>
    <row r="319" spans="2:17">
      <c r="B319" s="116"/>
      <c r="C319" s="116"/>
      <c r="D319" s="117"/>
      <c r="E319" s="117"/>
      <c r="F319" s="117"/>
      <c r="G319" s="117"/>
      <c r="H319" s="117"/>
      <c r="I319" s="117"/>
      <c r="J319" s="117"/>
      <c r="K319" s="117"/>
      <c r="L319" s="117"/>
      <c r="M319" s="117"/>
      <c r="N319" s="117"/>
      <c r="O319" s="117"/>
      <c r="P319" s="117"/>
      <c r="Q319" s="117"/>
    </row>
    <row r="320" spans="2:17">
      <c r="B320" s="116"/>
      <c r="C320" s="116"/>
      <c r="D320" s="117"/>
      <c r="E320" s="117"/>
      <c r="F320" s="117"/>
      <c r="G320" s="117"/>
      <c r="H320" s="117"/>
      <c r="I320" s="117"/>
      <c r="J320" s="117"/>
      <c r="K320" s="117"/>
      <c r="L320" s="117"/>
      <c r="M320" s="117"/>
      <c r="N320" s="117"/>
      <c r="O320" s="117"/>
      <c r="P320" s="117"/>
      <c r="Q320" s="117"/>
    </row>
    <row r="321" spans="2:17">
      <c r="B321" s="116"/>
      <c r="C321" s="116"/>
      <c r="D321" s="117"/>
      <c r="E321" s="117"/>
      <c r="F321" s="117"/>
      <c r="G321" s="117"/>
      <c r="H321" s="117"/>
      <c r="I321" s="117"/>
      <c r="J321" s="117"/>
      <c r="K321" s="117"/>
      <c r="L321" s="117"/>
      <c r="M321" s="117"/>
      <c r="N321" s="117"/>
      <c r="O321" s="117"/>
      <c r="P321" s="117"/>
      <c r="Q321" s="117"/>
    </row>
    <row r="322" spans="2:17">
      <c r="B322" s="116"/>
      <c r="C322" s="116"/>
      <c r="D322" s="117"/>
      <c r="E322" s="117"/>
      <c r="F322" s="117"/>
      <c r="G322" s="117"/>
      <c r="H322" s="117"/>
      <c r="I322" s="117"/>
      <c r="J322" s="117"/>
      <c r="K322" s="117"/>
      <c r="L322" s="117"/>
      <c r="M322" s="117"/>
      <c r="N322" s="117"/>
      <c r="O322" s="117"/>
      <c r="P322" s="117"/>
      <c r="Q322" s="117"/>
    </row>
    <row r="323" spans="2:17">
      <c r="B323" s="116"/>
      <c r="C323" s="116"/>
      <c r="D323" s="117"/>
      <c r="E323" s="117"/>
      <c r="F323" s="117"/>
      <c r="G323" s="117"/>
      <c r="H323" s="117"/>
      <c r="I323" s="117"/>
      <c r="J323" s="117"/>
      <c r="K323" s="117"/>
      <c r="L323" s="117"/>
      <c r="M323" s="117"/>
      <c r="N323" s="117"/>
      <c r="O323" s="117"/>
      <c r="P323" s="117"/>
      <c r="Q323" s="117"/>
    </row>
    <row r="324" spans="2:17">
      <c r="B324" s="116"/>
      <c r="C324" s="116"/>
      <c r="D324" s="117"/>
      <c r="E324" s="117"/>
      <c r="F324" s="117"/>
      <c r="G324" s="117"/>
      <c r="H324" s="117"/>
      <c r="I324" s="117"/>
      <c r="J324" s="117"/>
      <c r="K324" s="117"/>
      <c r="L324" s="117"/>
      <c r="M324" s="117"/>
      <c r="N324" s="117"/>
      <c r="O324" s="117"/>
      <c r="P324" s="117"/>
      <c r="Q324" s="117"/>
    </row>
    <row r="325" spans="2:17">
      <c r="B325" s="116"/>
      <c r="C325" s="116"/>
      <c r="D325" s="117"/>
      <c r="E325" s="117"/>
      <c r="F325" s="117"/>
      <c r="G325" s="117"/>
      <c r="H325" s="117"/>
      <c r="I325" s="117"/>
      <c r="J325" s="117"/>
      <c r="K325" s="117"/>
      <c r="L325" s="117"/>
      <c r="M325" s="117"/>
      <c r="N325" s="117"/>
      <c r="O325" s="117"/>
      <c r="P325" s="117"/>
      <c r="Q325" s="117"/>
    </row>
    <row r="326" spans="2:17">
      <c r="B326" s="116"/>
      <c r="C326" s="116"/>
      <c r="D326" s="117"/>
      <c r="E326" s="117"/>
      <c r="F326" s="117"/>
      <c r="G326" s="117"/>
      <c r="H326" s="117"/>
      <c r="I326" s="117"/>
      <c r="J326" s="117"/>
      <c r="K326" s="117"/>
      <c r="L326" s="117"/>
      <c r="M326" s="117"/>
      <c r="N326" s="117"/>
      <c r="O326" s="117"/>
      <c r="P326" s="117"/>
      <c r="Q326" s="117"/>
    </row>
    <row r="327" spans="2:17">
      <c r="B327" s="116"/>
      <c r="C327" s="116"/>
      <c r="D327" s="117"/>
      <c r="E327" s="117"/>
      <c r="F327" s="117"/>
      <c r="G327" s="117"/>
      <c r="H327" s="117"/>
      <c r="I327" s="117"/>
      <c r="J327" s="117"/>
      <c r="K327" s="117"/>
      <c r="L327" s="117"/>
      <c r="M327" s="117"/>
      <c r="N327" s="117"/>
      <c r="O327" s="117"/>
      <c r="P327" s="117"/>
      <c r="Q327" s="117"/>
    </row>
    <row r="328" spans="2:17">
      <c r="B328" s="116"/>
      <c r="C328" s="116"/>
      <c r="D328" s="117"/>
      <c r="E328" s="117"/>
      <c r="F328" s="117"/>
      <c r="G328" s="117"/>
      <c r="H328" s="117"/>
      <c r="I328" s="117"/>
      <c r="J328" s="117"/>
      <c r="K328" s="117"/>
      <c r="L328" s="117"/>
      <c r="M328" s="117"/>
      <c r="N328" s="117"/>
      <c r="O328" s="117"/>
      <c r="P328" s="117"/>
      <c r="Q328" s="117"/>
    </row>
    <row r="329" spans="2:17">
      <c r="B329" s="116"/>
      <c r="C329" s="116"/>
      <c r="D329" s="117"/>
      <c r="E329" s="117"/>
      <c r="F329" s="117"/>
      <c r="G329" s="117"/>
      <c r="H329" s="117"/>
      <c r="I329" s="117"/>
      <c r="J329" s="117"/>
      <c r="K329" s="117"/>
      <c r="L329" s="117"/>
      <c r="M329" s="117"/>
      <c r="N329" s="117"/>
      <c r="O329" s="117"/>
      <c r="P329" s="117"/>
      <c r="Q329" s="117"/>
    </row>
    <row r="330" spans="2:17">
      <c r="B330" s="116"/>
      <c r="C330" s="116"/>
      <c r="D330" s="117"/>
      <c r="E330" s="117"/>
      <c r="F330" s="117"/>
      <c r="G330" s="117"/>
      <c r="H330" s="117"/>
      <c r="I330" s="117"/>
      <c r="J330" s="117"/>
      <c r="K330" s="117"/>
      <c r="L330" s="117"/>
      <c r="M330" s="117"/>
      <c r="N330" s="117"/>
      <c r="O330" s="117"/>
      <c r="P330" s="117"/>
      <c r="Q330" s="117"/>
    </row>
    <row r="331" spans="2:17">
      <c r="B331" s="116"/>
      <c r="C331" s="116"/>
      <c r="D331" s="117"/>
      <c r="E331" s="117"/>
      <c r="F331" s="117"/>
      <c r="G331" s="117"/>
      <c r="H331" s="117"/>
      <c r="I331" s="117"/>
      <c r="J331" s="117"/>
      <c r="K331" s="117"/>
      <c r="L331" s="117"/>
      <c r="M331" s="117"/>
      <c r="N331" s="117"/>
      <c r="O331" s="117"/>
      <c r="P331" s="117"/>
      <c r="Q331" s="117"/>
    </row>
    <row r="332" spans="2:17">
      <c r="B332" s="116"/>
      <c r="C332" s="116"/>
      <c r="D332" s="117"/>
      <c r="E332" s="117"/>
      <c r="F332" s="117"/>
      <c r="G332" s="117"/>
      <c r="H332" s="117"/>
      <c r="I332" s="117"/>
      <c r="J332" s="117"/>
      <c r="K332" s="117"/>
      <c r="L332" s="117"/>
      <c r="M332" s="117"/>
      <c r="N332" s="117"/>
      <c r="O332" s="117"/>
      <c r="P332" s="117"/>
      <c r="Q332" s="117"/>
    </row>
    <row r="333" spans="2:17">
      <c r="B333" s="116"/>
      <c r="C333" s="116"/>
      <c r="D333" s="117"/>
      <c r="E333" s="117"/>
      <c r="F333" s="117"/>
      <c r="G333" s="117"/>
      <c r="H333" s="117"/>
      <c r="I333" s="117"/>
      <c r="J333" s="117"/>
      <c r="K333" s="117"/>
      <c r="L333" s="117"/>
      <c r="M333" s="117"/>
      <c r="N333" s="117"/>
      <c r="O333" s="117"/>
      <c r="P333" s="117"/>
      <c r="Q333" s="117"/>
    </row>
    <row r="334" spans="2:17">
      <c r="B334" s="116"/>
      <c r="C334" s="116"/>
      <c r="D334" s="117"/>
      <c r="E334" s="117"/>
      <c r="F334" s="117"/>
      <c r="G334" s="117"/>
      <c r="H334" s="117"/>
      <c r="I334" s="117"/>
      <c r="J334" s="117"/>
      <c r="K334" s="117"/>
      <c r="L334" s="117"/>
      <c r="M334" s="117"/>
      <c r="N334" s="117"/>
      <c r="O334" s="117"/>
      <c r="P334" s="117"/>
      <c r="Q334" s="117"/>
    </row>
    <row r="335" spans="2:17">
      <c r="B335" s="116"/>
      <c r="C335" s="116"/>
      <c r="D335" s="117"/>
      <c r="E335" s="117"/>
      <c r="F335" s="117"/>
      <c r="G335" s="117"/>
      <c r="H335" s="117"/>
      <c r="I335" s="117"/>
      <c r="J335" s="117"/>
      <c r="K335" s="117"/>
      <c r="L335" s="117"/>
      <c r="M335" s="117"/>
      <c r="N335" s="117"/>
      <c r="O335" s="117"/>
      <c r="P335" s="117"/>
      <c r="Q335" s="117"/>
    </row>
    <row r="336" spans="2:17">
      <c r="B336" s="116"/>
      <c r="C336" s="116"/>
      <c r="D336" s="117"/>
      <c r="E336" s="117"/>
      <c r="F336" s="117"/>
      <c r="G336" s="117"/>
      <c r="H336" s="117"/>
      <c r="I336" s="117"/>
      <c r="J336" s="117"/>
      <c r="K336" s="117"/>
      <c r="L336" s="117"/>
      <c r="M336" s="117"/>
      <c r="N336" s="117"/>
      <c r="O336" s="117"/>
      <c r="P336" s="117"/>
      <c r="Q336" s="117"/>
    </row>
    <row r="337" spans="2:17">
      <c r="B337" s="116"/>
      <c r="C337" s="116"/>
      <c r="D337" s="117"/>
      <c r="E337" s="117"/>
      <c r="F337" s="117"/>
      <c r="G337" s="117"/>
      <c r="H337" s="117"/>
      <c r="I337" s="117"/>
      <c r="J337" s="117"/>
      <c r="K337" s="117"/>
      <c r="L337" s="117"/>
      <c r="M337" s="117"/>
      <c r="N337" s="117"/>
      <c r="O337" s="117"/>
      <c r="P337" s="117"/>
      <c r="Q337" s="117"/>
    </row>
    <row r="338" spans="2:17">
      <c r="B338" s="116"/>
      <c r="C338" s="116"/>
      <c r="D338" s="117"/>
      <c r="E338" s="117"/>
      <c r="F338" s="117"/>
      <c r="G338" s="117"/>
      <c r="H338" s="117"/>
      <c r="I338" s="117"/>
      <c r="J338" s="117"/>
      <c r="K338" s="117"/>
      <c r="L338" s="117"/>
      <c r="M338" s="117"/>
      <c r="N338" s="117"/>
      <c r="O338" s="117"/>
      <c r="P338" s="117"/>
      <c r="Q338" s="117"/>
    </row>
    <row r="339" spans="2:17">
      <c r="B339" s="116"/>
      <c r="C339" s="116"/>
      <c r="D339" s="117"/>
      <c r="E339" s="117"/>
      <c r="F339" s="117"/>
      <c r="G339" s="117"/>
      <c r="H339" s="117"/>
      <c r="I339" s="117"/>
      <c r="J339" s="117"/>
      <c r="K339" s="117"/>
      <c r="L339" s="117"/>
      <c r="M339" s="117"/>
      <c r="N339" s="117"/>
      <c r="O339" s="117"/>
      <c r="P339" s="117"/>
      <c r="Q339" s="117"/>
    </row>
    <row r="340" spans="2:17">
      <c r="B340" s="116"/>
      <c r="C340" s="116"/>
      <c r="D340" s="117"/>
      <c r="E340" s="117"/>
      <c r="F340" s="117"/>
      <c r="G340" s="117"/>
      <c r="H340" s="117"/>
      <c r="I340" s="117"/>
      <c r="J340" s="117"/>
      <c r="K340" s="117"/>
      <c r="L340" s="117"/>
      <c r="M340" s="117"/>
      <c r="N340" s="117"/>
      <c r="O340" s="117"/>
      <c r="P340" s="117"/>
      <c r="Q340" s="117"/>
    </row>
    <row r="341" spans="2:17">
      <c r="B341" s="116"/>
      <c r="C341" s="116"/>
      <c r="D341" s="117"/>
      <c r="E341" s="117"/>
      <c r="F341" s="117"/>
      <c r="G341" s="117"/>
      <c r="H341" s="117"/>
      <c r="I341" s="117"/>
      <c r="J341" s="117"/>
      <c r="K341" s="117"/>
      <c r="L341" s="117"/>
      <c r="M341" s="117"/>
      <c r="N341" s="117"/>
      <c r="O341" s="117"/>
      <c r="P341" s="117"/>
      <c r="Q341" s="117"/>
    </row>
    <row r="342" spans="2:17">
      <c r="B342" s="116"/>
      <c r="C342" s="116"/>
      <c r="D342" s="117"/>
      <c r="E342" s="117"/>
      <c r="F342" s="117"/>
      <c r="G342" s="117"/>
      <c r="H342" s="117"/>
      <c r="I342" s="117"/>
      <c r="J342" s="117"/>
      <c r="K342" s="117"/>
      <c r="L342" s="117"/>
      <c r="M342" s="117"/>
      <c r="N342" s="117"/>
      <c r="O342" s="117"/>
      <c r="P342" s="117"/>
      <c r="Q342" s="117"/>
    </row>
    <row r="343" spans="2:17">
      <c r="B343" s="116"/>
      <c r="C343" s="116"/>
      <c r="D343" s="117"/>
      <c r="E343" s="117"/>
      <c r="F343" s="117"/>
      <c r="G343" s="117"/>
      <c r="H343" s="117"/>
      <c r="I343" s="117"/>
      <c r="J343" s="117"/>
      <c r="K343" s="117"/>
      <c r="L343" s="117"/>
      <c r="M343" s="117"/>
      <c r="N343" s="117"/>
      <c r="O343" s="117"/>
      <c r="P343" s="117"/>
      <c r="Q343" s="117"/>
    </row>
    <row r="344" spans="2:17">
      <c r="B344" s="116"/>
      <c r="C344" s="116"/>
      <c r="D344" s="117"/>
      <c r="E344" s="117"/>
      <c r="F344" s="117"/>
      <c r="G344" s="117"/>
      <c r="H344" s="117"/>
      <c r="I344" s="117"/>
      <c r="J344" s="117"/>
      <c r="K344" s="117"/>
      <c r="L344" s="117"/>
      <c r="M344" s="117"/>
      <c r="N344" s="117"/>
      <c r="O344" s="117"/>
      <c r="P344" s="117"/>
      <c r="Q344" s="117"/>
    </row>
    <row r="345" spans="2:17">
      <c r="B345" s="116"/>
      <c r="C345" s="116"/>
      <c r="D345" s="117"/>
      <c r="E345" s="117"/>
      <c r="F345" s="117"/>
      <c r="G345" s="117"/>
      <c r="H345" s="117"/>
      <c r="I345" s="117"/>
      <c r="J345" s="117"/>
      <c r="K345" s="117"/>
      <c r="L345" s="117"/>
      <c r="M345" s="117"/>
      <c r="N345" s="117"/>
      <c r="O345" s="117"/>
      <c r="P345" s="117"/>
      <c r="Q345" s="117"/>
    </row>
    <row r="346" spans="2:17">
      <c r="B346" s="116"/>
      <c r="C346" s="116"/>
      <c r="D346" s="117"/>
      <c r="E346" s="117"/>
      <c r="F346" s="117"/>
      <c r="G346" s="117"/>
      <c r="H346" s="117"/>
      <c r="I346" s="117"/>
      <c r="J346" s="117"/>
      <c r="K346" s="117"/>
      <c r="L346" s="117"/>
      <c r="M346" s="117"/>
      <c r="N346" s="117"/>
      <c r="O346" s="117"/>
      <c r="P346" s="117"/>
      <c r="Q346" s="117"/>
    </row>
    <row r="347" spans="2:17">
      <c r="B347" s="116"/>
      <c r="C347" s="116"/>
      <c r="D347" s="117"/>
      <c r="E347" s="117"/>
      <c r="F347" s="117"/>
      <c r="G347" s="117"/>
      <c r="H347" s="117"/>
      <c r="I347" s="117"/>
      <c r="J347" s="117"/>
      <c r="K347" s="117"/>
      <c r="L347" s="117"/>
      <c r="M347" s="117"/>
      <c r="N347" s="117"/>
      <c r="O347" s="117"/>
      <c r="P347" s="117"/>
      <c r="Q347" s="117"/>
    </row>
    <row r="348" spans="2:17">
      <c r="B348" s="116"/>
      <c r="C348" s="116"/>
      <c r="D348" s="117"/>
      <c r="E348" s="117"/>
      <c r="F348" s="117"/>
      <c r="G348" s="117"/>
      <c r="H348" s="117"/>
      <c r="I348" s="117"/>
      <c r="J348" s="117"/>
      <c r="K348" s="117"/>
      <c r="L348" s="117"/>
      <c r="M348" s="117"/>
      <c r="N348" s="117"/>
      <c r="O348" s="117"/>
      <c r="P348" s="117"/>
      <c r="Q348" s="117"/>
    </row>
    <row r="349" spans="2:17">
      <c r="B349" s="116"/>
      <c r="C349" s="116"/>
      <c r="D349" s="117"/>
      <c r="E349" s="117"/>
      <c r="F349" s="117"/>
      <c r="G349" s="117"/>
      <c r="H349" s="117"/>
      <c r="I349" s="117"/>
      <c r="J349" s="117"/>
      <c r="K349" s="117"/>
      <c r="L349" s="117"/>
      <c r="M349" s="117"/>
      <c r="N349" s="117"/>
      <c r="O349" s="117"/>
      <c r="P349" s="117"/>
      <c r="Q349" s="117"/>
    </row>
    <row r="350" spans="2:17">
      <c r="B350" s="116"/>
      <c r="C350" s="116"/>
      <c r="D350" s="117"/>
      <c r="E350" s="117"/>
      <c r="F350" s="117"/>
      <c r="G350" s="117"/>
      <c r="H350" s="117"/>
      <c r="I350" s="117"/>
      <c r="J350" s="117"/>
      <c r="K350" s="117"/>
      <c r="L350" s="117"/>
      <c r="M350" s="117"/>
      <c r="N350" s="117"/>
      <c r="O350" s="117"/>
      <c r="P350" s="117"/>
      <c r="Q350" s="117"/>
    </row>
    <row r="351" spans="2:17">
      <c r="B351" s="116"/>
      <c r="C351" s="116"/>
      <c r="D351" s="117"/>
      <c r="E351" s="117"/>
      <c r="F351" s="117"/>
      <c r="G351" s="117"/>
      <c r="H351" s="117"/>
      <c r="I351" s="117"/>
      <c r="J351" s="117"/>
      <c r="K351" s="117"/>
      <c r="L351" s="117"/>
      <c r="M351" s="117"/>
      <c r="N351" s="117"/>
      <c r="O351" s="117"/>
      <c r="P351" s="117"/>
      <c r="Q351" s="117"/>
    </row>
    <row r="352" spans="2:17">
      <c r="B352" s="116"/>
      <c r="C352" s="116"/>
      <c r="D352" s="117"/>
      <c r="E352" s="117"/>
      <c r="F352" s="117"/>
      <c r="G352" s="117"/>
      <c r="H352" s="117"/>
      <c r="I352" s="117"/>
      <c r="J352" s="117"/>
      <c r="K352" s="117"/>
      <c r="L352" s="117"/>
      <c r="M352" s="117"/>
      <c r="N352" s="117"/>
      <c r="O352" s="117"/>
      <c r="P352" s="117"/>
      <c r="Q352" s="117"/>
    </row>
    <row r="353" spans="2:17">
      <c r="B353" s="116"/>
      <c r="C353" s="116"/>
      <c r="D353" s="117"/>
      <c r="E353" s="117"/>
      <c r="F353" s="117"/>
      <c r="G353" s="117"/>
      <c r="H353" s="117"/>
      <c r="I353" s="117"/>
      <c r="J353" s="117"/>
      <c r="K353" s="117"/>
      <c r="L353" s="117"/>
      <c r="M353" s="117"/>
      <c r="N353" s="117"/>
      <c r="O353" s="117"/>
      <c r="P353" s="117"/>
      <c r="Q353" s="117"/>
    </row>
    <row r="354" spans="2:17">
      <c r="B354" s="116"/>
      <c r="C354" s="116"/>
      <c r="D354" s="117"/>
      <c r="E354" s="117"/>
      <c r="F354" s="117"/>
      <c r="G354" s="117"/>
      <c r="H354" s="117"/>
      <c r="I354" s="117"/>
      <c r="J354" s="117"/>
      <c r="K354" s="117"/>
      <c r="L354" s="117"/>
      <c r="M354" s="117"/>
      <c r="N354" s="117"/>
      <c r="O354" s="117"/>
      <c r="P354" s="117"/>
      <c r="Q354" s="117"/>
    </row>
    <row r="355" spans="2:17">
      <c r="B355" s="116"/>
      <c r="C355" s="116"/>
      <c r="D355" s="117"/>
      <c r="E355" s="117"/>
      <c r="F355" s="117"/>
      <c r="G355" s="117"/>
      <c r="H355" s="117"/>
      <c r="I355" s="117"/>
      <c r="J355" s="117"/>
      <c r="K355" s="117"/>
      <c r="L355" s="117"/>
      <c r="M355" s="117"/>
      <c r="N355" s="117"/>
      <c r="O355" s="117"/>
      <c r="P355" s="117"/>
      <c r="Q355" s="117"/>
    </row>
    <row r="356" spans="2:17">
      <c r="B356" s="116"/>
      <c r="C356" s="116"/>
      <c r="D356" s="117"/>
      <c r="E356" s="117"/>
      <c r="F356" s="117"/>
      <c r="G356" s="117"/>
      <c r="H356" s="117"/>
      <c r="I356" s="117"/>
      <c r="J356" s="117"/>
      <c r="K356" s="117"/>
      <c r="L356" s="117"/>
      <c r="M356" s="117"/>
      <c r="N356" s="117"/>
      <c r="O356" s="117"/>
      <c r="P356" s="117"/>
      <c r="Q356" s="117"/>
    </row>
    <row r="357" spans="2:17">
      <c r="B357" s="116"/>
      <c r="C357" s="116"/>
      <c r="D357" s="117"/>
      <c r="E357" s="117"/>
      <c r="F357" s="117"/>
      <c r="G357" s="117"/>
      <c r="H357" s="117"/>
      <c r="I357" s="117"/>
      <c r="J357" s="117"/>
      <c r="K357" s="117"/>
      <c r="L357" s="117"/>
      <c r="M357" s="117"/>
      <c r="N357" s="117"/>
      <c r="O357" s="117"/>
      <c r="P357" s="117"/>
      <c r="Q357" s="117"/>
    </row>
    <row r="358" spans="2:17">
      <c r="B358" s="116"/>
      <c r="C358" s="116"/>
      <c r="D358" s="117"/>
      <c r="E358" s="117"/>
      <c r="F358" s="117"/>
      <c r="G358" s="117"/>
      <c r="H358" s="117"/>
      <c r="I358" s="117"/>
      <c r="J358" s="117"/>
      <c r="K358" s="117"/>
      <c r="L358" s="117"/>
      <c r="M358" s="117"/>
      <c r="N358" s="117"/>
      <c r="O358" s="117"/>
      <c r="P358" s="117"/>
      <c r="Q358" s="117"/>
    </row>
    <row r="359" spans="2:17">
      <c r="B359" s="116"/>
      <c r="C359" s="116"/>
      <c r="D359" s="117"/>
      <c r="E359" s="117"/>
      <c r="F359" s="117"/>
      <c r="G359" s="117"/>
      <c r="H359" s="117"/>
      <c r="I359" s="117"/>
      <c r="J359" s="117"/>
      <c r="K359" s="117"/>
      <c r="L359" s="117"/>
      <c r="M359" s="117"/>
      <c r="N359" s="117"/>
      <c r="O359" s="117"/>
      <c r="P359" s="117"/>
      <c r="Q359" s="117"/>
    </row>
    <row r="360" spans="2:17">
      <c r="B360" s="116"/>
      <c r="C360" s="116"/>
      <c r="D360" s="117"/>
      <c r="E360" s="117"/>
      <c r="F360" s="117"/>
      <c r="G360" s="117"/>
      <c r="H360" s="117"/>
      <c r="I360" s="117"/>
      <c r="J360" s="117"/>
      <c r="K360" s="117"/>
      <c r="L360" s="117"/>
      <c r="M360" s="117"/>
      <c r="N360" s="117"/>
      <c r="O360" s="117"/>
      <c r="P360" s="117"/>
      <c r="Q360" s="117"/>
    </row>
    <row r="361" spans="2:17">
      <c r="B361" s="116"/>
      <c r="C361" s="116"/>
      <c r="D361" s="117"/>
      <c r="E361" s="117"/>
      <c r="F361" s="117"/>
      <c r="G361" s="117"/>
      <c r="H361" s="117"/>
      <c r="I361" s="117"/>
      <c r="J361" s="117"/>
      <c r="K361" s="117"/>
      <c r="L361" s="117"/>
      <c r="M361" s="117"/>
      <c r="N361" s="117"/>
      <c r="O361" s="117"/>
      <c r="P361" s="117"/>
      <c r="Q361" s="117"/>
    </row>
    <row r="362" spans="2:17">
      <c r="B362" s="116"/>
      <c r="C362" s="116"/>
      <c r="D362" s="117"/>
      <c r="E362" s="117"/>
      <c r="F362" s="117"/>
      <c r="G362" s="117"/>
      <c r="H362" s="117"/>
      <c r="I362" s="117"/>
      <c r="J362" s="117"/>
      <c r="K362" s="117"/>
      <c r="L362" s="117"/>
      <c r="M362" s="117"/>
      <c r="N362" s="117"/>
      <c r="O362" s="117"/>
      <c r="P362" s="117"/>
      <c r="Q362" s="117"/>
    </row>
    <row r="363" spans="2:17">
      <c r="B363" s="116"/>
      <c r="C363" s="116"/>
      <c r="D363" s="117"/>
      <c r="E363" s="117"/>
      <c r="F363" s="117"/>
      <c r="G363" s="117"/>
      <c r="H363" s="117"/>
      <c r="I363" s="117"/>
      <c r="J363" s="117"/>
      <c r="K363" s="117"/>
      <c r="L363" s="117"/>
      <c r="M363" s="117"/>
      <c r="N363" s="117"/>
      <c r="O363" s="117"/>
      <c r="P363" s="117"/>
      <c r="Q363" s="117"/>
    </row>
    <row r="364" spans="2:17">
      <c r="B364" s="116"/>
      <c r="C364" s="116"/>
      <c r="D364" s="117"/>
      <c r="E364" s="117"/>
      <c r="F364" s="117"/>
      <c r="G364" s="117"/>
      <c r="H364" s="117"/>
      <c r="I364" s="117"/>
      <c r="J364" s="117"/>
      <c r="K364" s="117"/>
      <c r="L364" s="117"/>
      <c r="M364" s="117"/>
      <c r="N364" s="117"/>
      <c r="O364" s="117"/>
      <c r="P364" s="117"/>
      <c r="Q364" s="117"/>
    </row>
    <row r="365" spans="2:17">
      <c r="B365" s="116"/>
      <c r="C365" s="116"/>
      <c r="D365" s="117"/>
      <c r="E365" s="117"/>
      <c r="F365" s="117"/>
      <c r="G365" s="117"/>
      <c r="H365" s="117"/>
      <c r="I365" s="117"/>
      <c r="J365" s="117"/>
      <c r="K365" s="117"/>
      <c r="L365" s="117"/>
      <c r="M365" s="117"/>
      <c r="N365" s="117"/>
      <c r="O365" s="117"/>
      <c r="P365" s="117"/>
      <c r="Q365" s="117"/>
    </row>
    <row r="366" spans="2:17">
      <c r="B366" s="116"/>
      <c r="C366" s="116"/>
      <c r="D366" s="117"/>
      <c r="E366" s="117"/>
      <c r="F366" s="117"/>
      <c r="G366" s="117"/>
      <c r="H366" s="117"/>
      <c r="I366" s="117"/>
      <c r="J366" s="117"/>
      <c r="K366" s="117"/>
      <c r="L366" s="117"/>
      <c r="M366" s="117"/>
      <c r="N366" s="117"/>
      <c r="O366" s="117"/>
      <c r="P366" s="117"/>
      <c r="Q366" s="117"/>
    </row>
    <row r="367" spans="2:17">
      <c r="B367" s="116"/>
      <c r="C367" s="116"/>
      <c r="D367" s="117"/>
      <c r="E367" s="117"/>
      <c r="F367" s="117"/>
      <c r="G367" s="117"/>
      <c r="H367" s="117"/>
      <c r="I367" s="117"/>
      <c r="J367" s="117"/>
      <c r="K367" s="117"/>
      <c r="L367" s="117"/>
      <c r="M367" s="117"/>
      <c r="N367" s="117"/>
      <c r="O367" s="117"/>
      <c r="P367" s="117"/>
      <c r="Q367" s="117"/>
    </row>
    <row r="368" spans="2:17">
      <c r="B368" s="116"/>
      <c r="C368" s="116"/>
      <c r="D368" s="117"/>
      <c r="E368" s="117"/>
      <c r="F368" s="117"/>
      <c r="G368" s="117"/>
      <c r="H368" s="117"/>
      <c r="I368" s="117"/>
      <c r="J368" s="117"/>
      <c r="K368" s="117"/>
      <c r="L368" s="117"/>
      <c r="M368" s="117"/>
      <c r="N368" s="117"/>
      <c r="O368" s="117"/>
      <c r="P368" s="117"/>
      <c r="Q368" s="117"/>
    </row>
    <row r="369" spans="2:17">
      <c r="B369" s="116"/>
      <c r="C369" s="116"/>
      <c r="D369" s="117"/>
      <c r="E369" s="117"/>
      <c r="F369" s="117"/>
      <c r="G369" s="117"/>
      <c r="H369" s="117"/>
      <c r="I369" s="117"/>
      <c r="J369" s="117"/>
      <c r="K369" s="117"/>
      <c r="L369" s="117"/>
      <c r="M369" s="117"/>
      <c r="N369" s="117"/>
      <c r="O369" s="117"/>
      <c r="P369" s="117"/>
      <c r="Q369" s="117"/>
    </row>
    <row r="370" spans="2:17">
      <c r="B370" s="116"/>
      <c r="C370" s="116"/>
      <c r="D370" s="117"/>
      <c r="E370" s="117"/>
      <c r="F370" s="117"/>
      <c r="G370" s="117"/>
      <c r="H370" s="117"/>
      <c r="I370" s="117"/>
      <c r="J370" s="117"/>
      <c r="K370" s="117"/>
      <c r="L370" s="117"/>
      <c r="M370" s="117"/>
      <c r="N370" s="117"/>
      <c r="O370" s="117"/>
      <c r="P370" s="117"/>
      <c r="Q370" s="117"/>
    </row>
    <row r="371" spans="2:17">
      <c r="B371" s="116"/>
      <c r="C371" s="116"/>
      <c r="D371" s="117"/>
      <c r="E371" s="117"/>
      <c r="F371" s="117"/>
      <c r="G371" s="117"/>
      <c r="H371" s="117"/>
      <c r="I371" s="117"/>
      <c r="J371" s="117"/>
      <c r="K371" s="117"/>
      <c r="L371" s="117"/>
      <c r="M371" s="117"/>
      <c r="N371" s="117"/>
      <c r="O371" s="117"/>
      <c r="P371" s="117"/>
      <c r="Q371" s="117"/>
    </row>
    <row r="372" spans="2:17">
      <c r="B372" s="116"/>
      <c r="C372" s="116"/>
      <c r="D372" s="117"/>
      <c r="E372" s="117"/>
      <c r="F372" s="117"/>
      <c r="G372" s="117"/>
      <c r="H372" s="117"/>
      <c r="I372" s="117"/>
      <c r="J372" s="117"/>
      <c r="K372" s="117"/>
      <c r="L372" s="117"/>
      <c r="M372" s="117"/>
      <c r="N372" s="117"/>
      <c r="O372" s="117"/>
      <c r="P372" s="117"/>
      <c r="Q372" s="117"/>
    </row>
    <row r="373" spans="2:17">
      <c r="B373" s="116"/>
      <c r="C373" s="116"/>
      <c r="D373" s="117"/>
      <c r="E373" s="117"/>
      <c r="F373" s="117"/>
      <c r="G373" s="117"/>
      <c r="H373" s="117"/>
      <c r="I373" s="117"/>
      <c r="J373" s="117"/>
      <c r="K373" s="117"/>
      <c r="L373" s="117"/>
      <c r="M373" s="117"/>
      <c r="N373" s="117"/>
      <c r="O373" s="117"/>
      <c r="P373" s="117"/>
      <c r="Q373" s="117"/>
    </row>
    <row r="374" spans="2:17">
      <c r="B374" s="116"/>
      <c r="C374" s="116"/>
      <c r="D374" s="117"/>
      <c r="E374" s="117"/>
      <c r="F374" s="117"/>
      <c r="G374" s="117"/>
      <c r="H374" s="117"/>
      <c r="I374" s="117"/>
      <c r="J374" s="117"/>
      <c r="K374" s="117"/>
      <c r="L374" s="117"/>
      <c r="M374" s="117"/>
      <c r="N374" s="117"/>
      <c r="O374" s="117"/>
      <c r="P374" s="117"/>
      <c r="Q374" s="117"/>
    </row>
    <row r="375" spans="2:17">
      <c r="B375" s="116"/>
      <c r="C375" s="116"/>
      <c r="D375" s="117"/>
      <c r="E375" s="117"/>
      <c r="F375" s="117"/>
      <c r="G375" s="117"/>
      <c r="H375" s="117"/>
      <c r="I375" s="117"/>
      <c r="J375" s="117"/>
      <c r="K375" s="117"/>
      <c r="L375" s="117"/>
      <c r="M375" s="117"/>
      <c r="N375" s="117"/>
      <c r="O375" s="117"/>
      <c r="P375" s="117"/>
      <c r="Q375" s="117"/>
    </row>
    <row r="376" spans="2:17">
      <c r="B376" s="116"/>
      <c r="C376" s="116"/>
      <c r="D376" s="117"/>
      <c r="E376" s="117"/>
      <c r="F376" s="117"/>
      <c r="G376" s="117"/>
      <c r="H376" s="117"/>
      <c r="I376" s="117"/>
      <c r="J376" s="117"/>
      <c r="K376" s="117"/>
      <c r="L376" s="117"/>
      <c r="M376" s="117"/>
      <c r="N376" s="117"/>
      <c r="O376" s="117"/>
      <c r="P376" s="117"/>
      <c r="Q376" s="117"/>
    </row>
    <row r="377" spans="2:17">
      <c r="B377" s="116"/>
      <c r="C377" s="116"/>
      <c r="D377" s="117"/>
      <c r="E377" s="117"/>
      <c r="F377" s="117"/>
      <c r="G377" s="117"/>
      <c r="H377" s="117"/>
      <c r="I377" s="117"/>
      <c r="J377" s="117"/>
      <c r="K377" s="117"/>
      <c r="L377" s="117"/>
      <c r="M377" s="117"/>
      <c r="N377" s="117"/>
      <c r="O377" s="117"/>
      <c r="P377" s="117"/>
      <c r="Q377" s="117"/>
    </row>
    <row r="378" spans="2:17">
      <c r="B378" s="116"/>
      <c r="C378" s="116"/>
      <c r="D378" s="117"/>
      <c r="E378" s="117"/>
      <c r="F378" s="117"/>
      <c r="G378" s="117"/>
      <c r="H378" s="117"/>
      <c r="I378" s="117"/>
      <c r="J378" s="117"/>
      <c r="K378" s="117"/>
      <c r="L378" s="117"/>
      <c r="M378" s="117"/>
      <c r="N378" s="117"/>
      <c r="O378" s="117"/>
      <c r="P378" s="117"/>
      <c r="Q378" s="117"/>
    </row>
    <row r="379" spans="2:17">
      <c r="B379" s="116"/>
      <c r="C379" s="116"/>
      <c r="D379" s="117"/>
      <c r="E379" s="117"/>
      <c r="F379" s="117"/>
      <c r="G379" s="117"/>
      <c r="H379" s="117"/>
      <c r="I379" s="117"/>
      <c r="J379" s="117"/>
      <c r="K379" s="117"/>
      <c r="L379" s="117"/>
      <c r="M379" s="117"/>
      <c r="N379" s="117"/>
      <c r="O379" s="117"/>
      <c r="P379" s="117"/>
      <c r="Q379" s="117"/>
    </row>
    <row r="380" spans="2:17">
      <c r="B380" s="116"/>
      <c r="C380" s="116"/>
      <c r="D380" s="117"/>
      <c r="E380" s="117"/>
      <c r="F380" s="117"/>
      <c r="G380" s="117"/>
      <c r="H380" s="117"/>
      <c r="I380" s="117"/>
      <c r="J380" s="117"/>
      <c r="K380" s="117"/>
      <c r="L380" s="117"/>
      <c r="M380" s="117"/>
      <c r="N380" s="117"/>
      <c r="O380" s="117"/>
      <c r="P380" s="117"/>
      <c r="Q380" s="117"/>
    </row>
    <row r="381" spans="2:17">
      <c r="B381" s="116"/>
      <c r="C381" s="116"/>
      <c r="D381" s="117"/>
      <c r="E381" s="117"/>
      <c r="F381" s="117"/>
      <c r="G381" s="117"/>
      <c r="H381" s="117"/>
      <c r="I381" s="117"/>
      <c r="J381" s="117"/>
      <c r="K381" s="117"/>
      <c r="L381" s="117"/>
      <c r="M381" s="117"/>
      <c r="N381" s="117"/>
      <c r="O381" s="117"/>
      <c r="P381" s="117"/>
      <c r="Q381" s="117"/>
    </row>
    <row r="382" spans="2:17">
      <c r="B382" s="116"/>
      <c r="C382" s="116"/>
      <c r="D382" s="117"/>
      <c r="E382" s="117"/>
      <c r="F382" s="117"/>
      <c r="G382" s="117"/>
      <c r="H382" s="117"/>
      <c r="I382" s="117"/>
      <c r="J382" s="117"/>
      <c r="K382" s="117"/>
      <c r="L382" s="117"/>
      <c r="M382" s="117"/>
      <c r="N382" s="117"/>
      <c r="O382" s="117"/>
      <c r="P382" s="117"/>
      <c r="Q382" s="117"/>
    </row>
    <row r="383" spans="2:17">
      <c r="B383" s="116"/>
      <c r="C383" s="116"/>
      <c r="D383" s="117"/>
      <c r="E383" s="117"/>
      <c r="F383" s="117"/>
      <c r="G383" s="117"/>
      <c r="H383" s="117"/>
      <c r="I383" s="117"/>
      <c r="J383" s="117"/>
      <c r="K383" s="117"/>
      <c r="L383" s="117"/>
      <c r="M383" s="117"/>
      <c r="N383" s="117"/>
      <c r="O383" s="117"/>
      <c r="P383" s="117"/>
      <c r="Q383" s="117"/>
    </row>
    <row r="384" spans="2:17">
      <c r="B384" s="116"/>
      <c r="C384" s="116"/>
      <c r="D384" s="117"/>
      <c r="E384" s="117"/>
      <c r="F384" s="117"/>
      <c r="G384" s="117"/>
      <c r="H384" s="117"/>
      <c r="I384" s="117"/>
      <c r="J384" s="117"/>
      <c r="K384" s="117"/>
      <c r="L384" s="117"/>
      <c r="M384" s="117"/>
      <c r="N384" s="117"/>
      <c r="O384" s="117"/>
      <c r="P384" s="117"/>
      <c r="Q384" s="117"/>
    </row>
    <row r="385" spans="2:17">
      <c r="B385" s="116"/>
      <c r="C385" s="116"/>
      <c r="D385" s="117"/>
      <c r="E385" s="117"/>
      <c r="F385" s="117"/>
      <c r="G385" s="117"/>
      <c r="H385" s="117"/>
      <c r="I385" s="117"/>
      <c r="J385" s="117"/>
      <c r="K385" s="117"/>
      <c r="L385" s="117"/>
      <c r="M385" s="117"/>
      <c r="N385" s="117"/>
      <c r="O385" s="117"/>
      <c r="P385" s="117"/>
      <c r="Q385" s="117"/>
    </row>
    <row r="386" spans="2:17">
      <c r="B386" s="116"/>
      <c r="C386" s="116"/>
      <c r="D386" s="117"/>
      <c r="E386" s="117"/>
      <c r="F386" s="117"/>
      <c r="G386" s="117"/>
      <c r="H386" s="117"/>
      <c r="I386" s="117"/>
      <c r="J386" s="117"/>
      <c r="K386" s="117"/>
      <c r="L386" s="117"/>
      <c r="M386" s="117"/>
      <c r="N386" s="117"/>
      <c r="O386" s="117"/>
      <c r="P386" s="117"/>
      <c r="Q386" s="117"/>
    </row>
    <row r="387" spans="2:17">
      <c r="B387" s="116"/>
      <c r="C387" s="116"/>
      <c r="D387" s="117"/>
      <c r="E387" s="117"/>
      <c r="F387" s="117"/>
      <c r="G387" s="117"/>
      <c r="H387" s="117"/>
      <c r="I387" s="117"/>
      <c r="J387" s="117"/>
      <c r="K387" s="117"/>
      <c r="L387" s="117"/>
      <c r="M387" s="117"/>
      <c r="N387" s="117"/>
      <c r="O387" s="117"/>
      <c r="P387" s="117"/>
      <c r="Q387" s="117"/>
    </row>
    <row r="388" spans="2:17">
      <c r="B388" s="116"/>
      <c r="C388" s="116"/>
      <c r="D388" s="117"/>
      <c r="E388" s="117"/>
      <c r="F388" s="117"/>
      <c r="G388" s="117"/>
      <c r="H388" s="117"/>
      <c r="I388" s="117"/>
      <c r="J388" s="117"/>
      <c r="K388" s="117"/>
      <c r="L388" s="117"/>
      <c r="M388" s="117"/>
      <c r="N388" s="117"/>
      <c r="O388" s="117"/>
      <c r="P388" s="117"/>
      <c r="Q388" s="117"/>
    </row>
    <row r="389" spans="2:17">
      <c r="B389" s="116"/>
      <c r="C389" s="116"/>
      <c r="D389" s="117"/>
      <c r="E389" s="117"/>
      <c r="F389" s="117"/>
      <c r="G389" s="117"/>
      <c r="H389" s="117"/>
      <c r="I389" s="117"/>
      <c r="J389" s="117"/>
      <c r="K389" s="117"/>
      <c r="L389" s="117"/>
      <c r="M389" s="117"/>
      <c r="N389" s="117"/>
      <c r="O389" s="117"/>
      <c r="P389" s="117"/>
      <c r="Q389" s="117"/>
    </row>
    <row r="390" spans="2:17">
      <c r="B390" s="116"/>
      <c r="C390" s="116"/>
      <c r="D390" s="117"/>
      <c r="E390" s="117"/>
      <c r="F390" s="117"/>
      <c r="G390" s="117"/>
      <c r="H390" s="117"/>
      <c r="I390" s="117"/>
      <c r="J390" s="117"/>
      <c r="K390" s="117"/>
      <c r="L390" s="117"/>
      <c r="M390" s="117"/>
      <c r="N390" s="117"/>
      <c r="O390" s="117"/>
      <c r="P390" s="117"/>
      <c r="Q390" s="117"/>
    </row>
    <row r="391" spans="2:17">
      <c r="B391" s="116"/>
      <c r="C391" s="116"/>
      <c r="D391" s="117"/>
      <c r="E391" s="117"/>
      <c r="F391" s="117"/>
      <c r="G391" s="117"/>
      <c r="H391" s="117"/>
      <c r="I391" s="117"/>
      <c r="J391" s="117"/>
      <c r="K391" s="117"/>
      <c r="L391" s="117"/>
      <c r="M391" s="117"/>
      <c r="N391" s="117"/>
      <c r="O391" s="117"/>
      <c r="P391" s="117"/>
      <c r="Q391" s="117"/>
    </row>
    <row r="392" spans="2:17">
      <c r="B392" s="116"/>
      <c r="C392" s="116"/>
      <c r="D392" s="117"/>
      <c r="E392" s="117"/>
      <c r="F392" s="117"/>
      <c r="G392" s="117"/>
      <c r="H392" s="117"/>
      <c r="I392" s="117"/>
      <c r="J392" s="117"/>
      <c r="K392" s="117"/>
      <c r="L392" s="117"/>
      <c r="M392" s="117"/>
      <c r="N392" s="117"/>
      <c r="O392" s="117"/>
      <c r="P392" s="117"/>
      <c r="Q392" s="117"/>
    </row>
    <row r="393" spans="2:17">
      <c r="B393" s="116"/>
      <c r="C393" s="116"/>
      <c r="D393" s="117"/>
      <c r="E393" s="117"/>
      <c r="F393" s="117"/>
      <c r="G393" s="117"/>
      <c r="H393" s="117"/>
      <c r="I393" s="117"/>
      <c r="J393" s="117"/>
      <c r="K393" s="117"/>
      <c r="L393" s="117"/>
      <c r="M393" s="117"/>
      <c r="N393" s="117"/>
      <c r="O393" s="117"/>
      <c r="P393" s="117"/>
      <c r="Q393" s="117"/>
    </row>
    <row r="394" spans="2:17">
      <c r="B394" s="116"/>
      <c r="C394" s="116"/>
      <c r="D394" s="117"/>
      <c r="E394" s="117"/>
      <c r="F394" s="117"/>
      <c r="G394" s="117"/>
      <c r="H394" s="117"/>
      <c r="I394" s="117"/>
      <c r="J394" s="117"/>
      <c r="K394" s="117"/>
      <c r="L394" s="117"/>
      <c r="M394" s="117"/>
      <c r="N394" s="117"/>
      <c r="O394" s="117"/>
      <c r="P394" s="117"/>
      <c r="Q394" s="117"/>
    </row>
    <row r="395" spans="2:17">
      <c r="B395" s="116"/>
      <c r="C395" s="116"/>
      <c r="D395" s="117"/>
      <c r="E395" s="117"/>
      <c r="F395" s="117"/>
      <c r="G395" s="117"/>
      <c r="H395" s="117"/>
      <c r="I395" s="117"/>
      <c r="J395" s="117"/>
      <c r="K395" s="117"/>
      <c r="L395" s="117"/>
      <c r="M395" s="117"/>
      <c r="N395" s="117"/>
      <c r="O395" s="117"/>
      <c r="P395" s="117"/>
      <c r="Q395" s="117"/>
    </row>
    <row r="396" spans="2:17">
      <c r="B396" s="116"/>
      <c r="C396" s="116"/>
      <c r="D396" s="117"/>
      <c r="E396" s="117"/>
      <c r="F396" s="117"/>
      <c r="G396" s="117"/>
      <c r="H396" s="117"/>
      <c r="I396" s="117"/>
      <c r="J396" s="117"/>
      <c r="K396" s="117"/>
      <c r="L396" s="117"/>
      <c r="M396" s="117"/>
      <c r="N396" s="117"/>
      <c r="O396" s="117"/>
      <c r="P396" s="117"/>
      <c r="Q396" s="117"/>
    </row>
    <row r="397" spans="2:17">
      <c r="B397" s="116"/>
      <c r="C397" s="116"/>
      <c r="D397" s="117"/>
      <c r="E397" s="117"/>
      <c r="F397" s="117"/>
      <c r="G397" s="117"/>
      <c r="H397" s="117"/>
      <c r="I397" s="117"/>
      <c r="J397" s="117"/>
      <c r="K397" s="117"/>
      <c r="L397" s="117"/>
      <c r="M397" s="117"/>
      <c r="N397" s="117"/>
      <c r="O397" s="117"/>
      <c r="P397" s="117"/>
      <c r="Q397" s="117"/>
    </row>
    <row r="398" spans="2:17">
      <c r="B398" s="116"/>
      <c r="C398" s="116"/>
      <c r="D398" s="117"/>
      <c r="E398" s="117"/>
      <c r="F398" s="117"/>
      <c r="G398" s="117"/>
      <c r="H398" s="117"/>
      <c r="I398" s="117"/>
      <c r="J398" s="117"/>
      <c r="K398" s="117"/>
      <c r="L398" s="117"/>
      <c r="M398" s="117"/>
      <c r="N398" s="117"/>
      <c r="O398" s="117"/>
      <c r="P398" s="117"/>
      <c r="Q398" s="117"/>
    </row>
    <row r="399" spans="2:17">
      <c r="B399" s="116"/>
      <c r="C399" s="116"/>
      <c r="D399" s="117"/>
      <c r="E399" s="117"/>
      <c r="F399" s="117"/>
      <c r="G399" s="117"/>
      <c r="H399" s="117"/>
      <c r="I399" s="117"/>
      <c r="J399" s="117"/>
      <c r="K399" s="117"/>
      <c r="L399" s="117"/>
      <c r="M399" s="117"/>
      <c r="N399" s="117"/>
      <c r="O399" s="117"/>
      <c r="P399" s="117"/>
      <c r="Q399" s="117"/>
    </row>
    <row r="400" spans="2:17">
      <c r="B400" s="116"/>
      <c r="C400" s="116"/>
      <c r="D400" s="117"/>
      <c r="E400" s="117"/>
      <c r="F400" s="117"/>
      <c r="G400" s="117"/>
      <c r="H400" s="117"/>
      <c r="I400" s="117"/>
      <c r="J400" s="117"/>
      <c r="K400" s="117"/>
      <c r="L400" s="117"/>
      <c r="M400" s="117"/>
      <c r="N400" s="117"/>
      <c r="O400" s="117"/>
      <c r="P400" s="117"/>
      <c r="Q400" s="117"/>
    </row>
    <row r="401" spans="2:17">
      <c r="B401" s="116"/>
      <c r="C401" s="116"/>
      <c r="D401" s="117"/>
      <c r="E401" s="117"/>
      <c r="F401" s="117"/>
      <c r="G401" s="117"/>
      <c r="H401" s="117"/>
      <c r="I401" s="117"/>
      <c r="J401" s="117"/>
      <c r="K401" s="117"/>
      <c r="L401" s="117"/>
      <c r="M401" s="117"/>
      <c r="N401" s="117"/>
      <c r="O401" s="117"/>
      <c r="P401" s="117"/>
      <c r="Q401" s="117"/>
    </row>
    <row r="402" spans="2:17">
      <c r="B402" s="116"/>
      <c r="C402" s="116"/>
      <c r="D402" s="117"/>
      <c r="E402" s="117"/>
      <c r="F402" s="117"/>
      <c r="G402" s="117"/>
      <c r="H402" s="117"/>
      <c r="I402" s="117"/>
      <c r="J402" s="117"/>
      <c r="K402" s="117"/>
      <c r="L402" s="117"/>
      <c r="M402" s="117"/>
      <c r="N402" s="117"/>
      <c r="O402" s="117"/>
      <c r="P402" s="117"/>
      <c r="Q402" s="117"/>
    </row>
    <row r="403" spans="2:17">
      <c r="B403" s="116"/>
      <c r="C403" s="116"/>
      <c r="D403" s="117"/>
      <c r="E403" s="117"/>
      <c r="F403" s="117"/>
      <c r="G403" s="117"/>
      <c r="H403" s="117"/>
      <c r="I403" s="117"/>
      <c r="J403" s="117"/>
      <c r="K403" s="117"/>
      <c r="L403" s="117"/>
      <c r="M403" s="117"/>
      <c r="N403" s="117"/>
      <c r="O403" s="117"/>
      <c r="P403" s="117"/>
      <c r="Q403" s="117"/>
    </row>
    <row r="404" spans="2:17">
      <c r="B404" s="116"/>
      <c r="C404" s="116"/>
      <c r="D404" s="117"/>
      <c r="E404" s="117"/>
      <c r="F404" s="117"/>
      <c r="G404" s="117"/>
      <c r="H404" s="117"/>
      <c r="I404" s="117"/>
      <c r="J404" s="117"/>
      <c r="K404" s="117"/>
      <c r="L404" s="117"/>
      <c r="M404" s="117"/>
      <c r="N404" s="117"/>
      <c r="O404" s="117"/>
      <c r="P404" s="117"/>
      <c r="Q404" s="117"/>
    </row>
    <row r="405" spans="2:17">
      <c r="B405" s="116"/>
      <c r="C405" s="116"/>
      <c r="D405" s="117"/>
      <c r="E405" s="117"/>
      <c r="F405" s="117"/>
      <c r="G405" s="117"/>
      <c r="H405" s="117"/>
      <c r="I405" s="117"/>
      <c r="J405" s="117"/>
      <c r="K405" s="117"/>
      <c r="L405" s="117"/>
      <c r="M405" s="117"/>
      <c r="N405" s="117"/>
      <c r="O405" s="117"/>
      <c r="P405" s="117"/>
      <c r="Q405" s="117"/>
    </row>
    <row r="406" spans="2:17">
      <c r="B406" s="116"/>
      <c r="C406" s="116"/>
      <c r="D406" s="117"/>
      <c r="E406" s="117"/>
      <c r="F406" s="117"/>
      <c r="G406" s="117"/>
      <c r="H406" s="117"/>
      <c r="I406" s="117"/>
      <c r="J406" s="117"/>
      <c r="K406" s="117"/>
      <c r="L406" s="117"/>
      <c r="M406" s="117"/>
      <c r="N406" s="117"/>
      <c r="O406" s="117"/>
      <c r="P406" s="117"/>
      <c r="Q406" s="117"/>
    </row>
    <row r="407" spans="2:17">
      <c r="B407" s="116"/>
      <c r="C407" s="116"/>
      <c r="D407" s="117"/>
      <c r="E407" s="117"/>
      <c r="F407" s="117"/>
      <c r="G407" s="117"/>
      <c r="H407" s="117"/>
      <c r="I407" s="117"/>
      <c r="J407" s="117"/>
      <c r="K407" s="117"/>
      <c r="L407" s="117"/>
      <c r="M407" s="117"/>
      <c r="N407" s="117"/>
      <c r="O407" s="117"/>
      <c r="P407" s="117"/>
      <c r="Q407" s="117"/>
    </row>
    <row r="408" spans="2:17">
      <c r="B408" s="116"/>
      <c r="C408" s="116"/>
      <c r="D408" s="117"/>
      <c r="E408" s="117"/>
      <c r="F408" s="117"/>
      <c r="G408" s="117"/>
      <c r="H408" s="117"/>
      <c r="I408" s="117"/>
      <c r="J408" s="117"/>
      <c r="K408" s="117"/>
      <c r="L408" s="117"/>
      <c r="M408" s="117"/>
      <c r="N408" s="117"/>
      <c r="O408" s="117"/>
      <c r="P408" s="117"/>
      <c r="Q408" s="117"/>
    </row>
    <row r="409" spans="2:17">
      <c r="B409" s="116"/>
      <c r="C409" s="116"/>
      <c r="D409" s="117"/>
      <c r="E409" s="117"/>
      <c r="F409" s="117"/>
      <c r="G409" s="117"/>
      <c r="H409" s="117"/>
      <c r="I409" s="117"/>
      <c r="J409" s="117"/>
      <c r="K409" s="117"/>
      <c r="L409" s="117"/>
      <c r="M409" s="117"/>
      <c r="N409" s="117"/>
      <c r="O409" s="117"/>
      <c r="P409" s="117"/>
      <c r="Q409" s="117"/>
    </row>
    <row r="410" spans="2:17">
      <c r="B410" s="116"/>
      <c r="C410" s="116"/>
      <c r="D410" s="117"/>
      <c r="E410" s="117"/>
      <c r="F410" s="117"/>
      <c r="G410" s="117"/>
      <c r="H410" s="117"/>
      <c r="I410" s="117"/>
      <c r="J410" s="117"/>
      <c r="K410" s="117"/>
      <c r="L410" s="117"/>
      <c r="M410" s="117"/>
      <c r="N410" s="117"/>
      <c r="O410" s="117"/>
      <c r="P410" s="117"/>
      <c r="Q410" s="117"/>
    </row>
    <row r="411" spans="2:17">
      <c r="B411" s="116"/>
      <c r="C411" s="116"/>
      <c r="D411" s="117"/>
      <c r="E411" s="117"/>
      <c r="F411" s="117"/>
      <c r="G411" s="117"/>
      <c r="H411" s="117"/>
      <c r="I411" s="117"/>
      <c r="J411" s="117"/>
      <c r="K411" s="117"/>
      <c r="L411" s="117"/>
      <c r="M411" s="117"/>
      <c r="N411" s="117"/>
      <c r="O411" s="117"/>
      <c r="P411" s="117"/>
      <c r="Q411" s="117"/>
    </row>
    <row r="412" spans="2:17">
      <c r="B412" s="116"/>
      <c r="C412" s="116"/>
      <c r="D412" s="117"/>
      <c r="E412" s="117"/>
      <c r="F412" s="117"/>
      <c r="G412" s="117"/>
      <c r="H412" s="117"/>
      <c r="I412" s="117"/>
      <c r="J412" s="117"/>
      <c r="K412" s="117"/>
      <c r="L412" s="117"/>
      <c r="M412" s="117"/>
      <c r="N412" s="117"/>
      <c r="O412" s="117"/>
      <c r="P412" s="117"/>
      <c r="Q412" s="117"/>
    </row>
    <row r="413" spans="2:17">
      <c r="B413" s="116"/>
      <c r="C413" s="116"/>
      <c r="D413" s="117"/>
      <c r="E413" s="117"/>
      <c r="F413" s="117"/>
      <c r="G413" s="117"/>
      <c r="H413" s="117"/>
      <c r="I413" s="117"/>
      <c r="J413" s="117"/>
      <c r="K413" s="117"/>
      <c r="L413" s="117"/>
      <c r="M413" s="117"/>
      <c r="N413" s="117"/>
      <c r="O413" s="117"/>
      <c r="P413" s="117"/>
      <c r="Q413" s="117"/>
    </row>
    <row r="414" spans="2:17">
      <c r="B414" s="116"/>
      <c r="C414" s="116"/>
      <c r="D414" s="117"/>
      <c r="E414" s="117"/>
      <c r="F414" s="117"/>
      <c r="G414" s="117"/>
      <c r="H414" s="117"/>
      <c r="I414" s="117"/>
      <c r="J414" s="117"/>
      <c r="K414" s="117"/>
      <c r="L414" s="117"/>
      <c r="M414" s="117"/>
      <c r="N414" s="117"/>
      <c r="O414" s="117"/>
      <c r="P414" s="117"/>
      <c r="Q414" s="117"/>
    </row>
    <row r="415" spans="2:17">
      <c r="B415" s="116"/>
      <c r="C415" s="116"/>
      <c r="D415" s="117"/>
      <c r="E415" s="117"/>
      <c r="F415" s="117"/>
      <c r="G415" s="117"/>
      <c r="H415" s="117"/>
      <c r="I415" s="117"/>
      <c r="J415" s="117"/>
      <c r="K415" s="117"/>
      <c r="L415" s="117"/>
      <c r="M415" s="117"/>
      <c r="N415" s="117"/>
      <c r="O415" s="117"/>
      <c r="P415" s="117"/>
      <c r="Q415" s="117"/>
    </row>
    <row r="416" spans="2:17">
      <c r="B416" s="116"/>
      <c r="C416" s="116"/>
      <c r="D416" s="117"/>
      <c r="E416" s="117"/>
      <c r="F416" s="117"/>
      <c r="G416" s="117"/>
      <c r="H416" s="117"/>
      <c r="I416" s="117"/>
      <c r="J416" s="117"/>
      <c r="K416" s="117"/>
      <c r="L416" s="117"/>
      <c r="M416" s="117"/>
      <c r="N416" s="117"/>
      <c r="O416" s="117"/>
      <c r="P416" s="117"/>
      <c r="Q416" s="117"/>
    </row>
    <row r="417" spans="2:17">
      <c r="B417" s="116"/>
      <c r="C417" s="116"/>
      <c r="D417" s="117"/>
      <c r="E417" s="117"/>
      <c r="F417" s="117"/>
      <c r="G417" s="117"/>
      <c r="H417" s="117"/>
      <c r="I417" s="117"/>
      <c r="J417" s="117"/>
      <c r="K417" s="117"/>
      <c r="L417" s="117"/>
      <c r="M417" s="117"/>
      <c r="N417" s="117"/>
      <c r="O417" s="117"/>
      <c r="P417" s="117"/>
      <c r="Q417" s="117"/>
    </row>
    <row r="418" spans="2:17">
      <c r="B418" s="116"/>
      <c r="C418" s="116"/>
      <c r="D418" s="117"/>
      <c r="E418" s="117"/>
      <c r="F418" s="117"/>
      <c r="G418" s="117"/>
      <c r="H418" s="117"/>
      <c r="I418" s="117"/>
      <c r="J418" s="117"/>
      <c r="K418" s="117"/>
      <c r="L418" s="117"/>
      <c r="M418" s="117"/>
      <c r="N418" s="117"/>
      <c r="O418" s="117"/>
      <c r="P418" s="117"/>
      <c r="Q418" s="117"/>
    </row>
    <row r="419" spans="2:17">
      <c r="B419" s="116"/>
      <c r="C419" s="116"/>
      <c r="D419" s="117"/>
      <c r="E419" s="117"/>
      <c r="F419" s="117"/>
      <c r="G419" s="117"/>
      <c r="H419" s="117"/>
      <c r="I419" s="117"/>
      <c r="J419" s="117"/>
      <c r="K419" s="117"/>
      <c r="L419" s="117"/>
      <c r="M419" s="117"/>
      <c r="N419" s="117"/>
      <c r="O419" s="117"/>
      <c r="P419" s="117"/>
      <c r="Q419" s="117"/>
    </row>
    <row r="420" spans="2:17">
      <c r="B420" s="116"/>
      <c r="C420" s="116"/>
      <c r="D420" s="117"/>
      <c r="E420" s="117"/>
      <c r="F420" s="117"/>
      <c r="G420" s="117"/>
      <c r="H420" s="117"/>
      <c r="I420" s="117"/>
      <c r="J420" s="117"/>
      <c r="K420" s="117"/>
      <c r="L420" s="117"/>
      <c r="M420" s="117"/>
      <c r="N420" s="117"/>
      <c r="O420" s="117"/>
      <c r="P420" s="117"/>
      <c r="Q420" s="117"/>
    </row>
    <row r="421" spans="2:17">
      <c r="B421" s="116"/>
      <c r="C421" s="116"/>
      <c r="D421" s="117"/>
      <c r="E421" s="117"/>
      <c r="F421" s="117"/>
      <c r="G421" s="117"/>
      <c r="H421" s="117"/>
      <c r="I421" s="117"/>
      <c r="J421" s="117"/>
      <c r="K421" s="117"/>
      <c r="L421" s="117"/>
      <c r="M421" s="117"/>
      <c r="N421" s="117"/>
      <c r="O421" s="117"/>
      <c r="P421" s="117"/>
      <c r="Q421" s="117"/>
    </row>
    <row r="422" spans="2:17">
      <c r="B422" s="116"/>
      <c r="C422" s="116"/>
      <c r="D422" s="117"/>
      <c r="E422" s="117"/>
      <c r="F422" s="117"/>
      <c r="G422" s="117"/>
      <c r="H422" s="117"/>
      <c r="I422" s="117"/>
      <c r="J422" s="117"/>
      <c r="K422" s="117"/>
      <c r="L422" s="117"/>
      <c r="M422" s="117"/>
      <c r="N422" s="117"/>
      <c r="O422" s="117"/>
      <c r="P422" s="117"/>
      <c r="Q422" s="117"/>
    </row>
    <row r="423" spans="2:17">
      <c r="B423" s="116"/>
      <c r="C423" s="116"/>
      <c r="D423" s="117"/>
      <c r="E423" s="117"/>
      <c r="F423" s="117"/>
      <c r="G423" s="117"/>
      <c r="H423" s="117"/>
      <c r="I423" s="117"/>
      <c r="J423" s="117"/>
      <c r="K423" s="117"/>
      <c r="L423" s="117"/>
      <c r="M423" s="117"/>
      <c r="N423" s="117"/>
      <c r="O423" s="117"/>
      <c r="P423" s="117"/>
      <c r="Q423" s="117"/>
    </row>
    <row r="424" spans="2:17">
      <c r="B424" s="116"/>
      <c r="C424" s="116"/>
      <c r="D424" s="117"/>
      <c r="E424" s="117"/>
      <c r="F424" s="117"/>
      <c r="G424" s="117"/>
      <c r="H424" s="117"/>
      <c r="I424" s="117"/>
      <c r="J424" s="117"/>
      <c r="K424" s="117"/>
      <c r="L424" s="117"/>
      <c r="M424" s="117"/>
      <c r="N424" s="117"/>
      <c r="O424" s="117"/>
      <c r="P424" s="117"/>
      <c r="Q424" s="117"/>
    </row>
    <row r="425" spans="2:17">
      <c r="B425" s="116"/>
      <c r="C425" s="116"/>
      <c r="D425" s="117"/>
      <c r="E425" s="117"/>
      <c r="F425" s="117"/>
      <c r="G425" s="117"/>
      <c r="H425" s="117"/>
      <c r="I425" s="117"/>
      <c r="J425" s="117"/>
      <c r="K425" s="117"/>
      <c r="L425" s="117"/>
      <c r="M425" s="117"/>
      <c r="N425" s="117"/>
      <c r="O425" s="117"/>
      <c r="P425" s="117"/>
      <c r="Q425" s="117"/>
    </row>
    <row r="426" spans="2:17">
      <c r="B426" s="116"/>
      <c r="C426" s="116"/>
      <c r="D426" s="117"/>
      <c r="E426" s="117"/>
      <c r="F426" s="117"/>
      <c r="G426" s="117"/>
      <c r="H426" s="117"/>
      <c r="I426" s="117"/>
      <c r="J426" s="117"/>
      <c r="K426" s="117"/>
      <c r="L426" s="117"/>
      <c r="M426" s="117"/>
      <c r="N426" s="117"/>
      <c r="O426" s="117"/>
      <c r="P426" s="117"/>
      <c r="Q426" s="117"/>
    </row>
    <row r="427" spans="2:17">
      <c r="B427" s="116"/>
      <c r="C427" s="116"/>
      <c r="D427" s="117"/>
      <c r="E427" s="117"/>
      <c r="F427" s="117"/>
      <c r="G427" s="117"/>
      <c r="H427" s="117"/>
      <c r="I427" s="117"/>
      <c r="J427" s="117"/>
      <c r="K427" s="117"/>
      <c r="L427" s="117"/>
      <c r="M427" s="117"/>
      <c r="N427" s="117"/>
      <c r="O427" s="117"/>
      <c r="P427" s="117"/>
      <c r="Q427" s="117"/>
    </row>
    <row r="428" spans="2:17">
      <c r="B428" s="116"/>
      <c r="C428" s="116"/>
      <c r="D428" s="117"/>
      <c r="E428" s="117"/>
      <c r="F428" s="117"/>
      <c r="G428" s="117"/>
      <c r="H428" s="117"/>
      <c r="I428" s="117"/>
      <c r="J428" s="117"/>
      <c r="K428" s="117"/>
      <c r="L428" s="117"/>
      <c r="M428" s="117"/>
      <c r="N428" s="117"/>
      <c r="O428" s="117"/>
      <c r="P428" s="117"/>
      <c r="Q428" s="117"/>
    </row>
    <row r="429" spans="2:17">
      <c r="B429" s="116"/>
      <c r="C429" s="116"/>
      <c r="D429" s="117"/>
      <c r="E429" s="117"/>
      <c r="F429" s="117"/>
      <c r="G429" s="117"/>
      <c r="H429" s="117"/>
      <c r="I429" s="117"/>
      <c r="J429" s="117"/>
      <c r="K429" s="117"/>
      <c r="L429" s="117"/>
      <c r="M429" s="117"/>
      <c r="N429" s="117"/>
      <c r="O429" s="117"/>
      <c r="P429" s="117"/>
      <c r="Q429" s="117"/>
    </row>
    <row r="430" spans="2:17">
      <c r="B430" s="116"/>
      <c r="C430" s="116"/>
      <c r="D430" s="117"/>
      <c r="E430" s="117"/>
      <c r="F430" s="117"/>
      <c r="G430" s="117"/>
      <c r="H430" s="117"/>
      <c r="I430" s="117"/>
      <c r="J430" s="117"/>
      <c r="K430" s="117"/>
      <c r="L430" s="117"/>
      <c r="M430" s="117"/>
      <c r="N430" s="117"/>
      <c r="O430" s="117"/>
      <c r="P430" s="117"/>
      <c r="Q430" s="117"/>
    </row>
    <row r="431" spans="2:17">
      <c r="B431" s="116"/>
      <c r="C431" s="116"/>
      <c r="D431" s="117"/>
      <c r="E431" s="117"/>
      <c r="F431" s="117"/>
      <c r="G431" s="117"/>
      <c r="H431" s="117"/>
      <c r="I431" s="117"/>
      <c r="J431" s="117"/>
      <c r="K431" s="117"/>
      <c r="L431" s="117"/>
      <c r="M431" s="117"/>
      <c r="N431" s="117"/>
      <c r="O431" s="117"/>
      <c r="P431" s="117"/>
      <c r="Q431" s="117"/>
    </row>
    <row r="432" spans="2:17">
      <c r="B432" s="116"/>
      <c r="C432" s="116"/>
      <c r="D432" s="117"/>
      <c r="E432" s="117"/>
      <c r="F432" s="117"/>
      <c r="G432" s="117"/>
      <c r="H432" s="117"/>
      <c r="I432" s="117"/>
      <c r="J432" s="117"/>
      <c r="K432" s="117"/>
      <c r="L432" s="117"/>
      <c r="M432" s="117"/>
      <c r="N432" s="117"/>
      <c r="O432" s="117"/>
      <c r="P432" s="117"/>
      <c r="Q432" s="117"/>
    </row>
    <row r="433" spans="2:17">
      <c r="B433" s="116"/>
      <c r="C433" s="116"/>
      <c r="D433" s="117"/>
      <c r="E433" s="117"/>
      <c r="F433" s="117"/>
      <c r="G433" s="117"/>
      <c r="H433" s="117"/>
      <c r="I433" s="117"/>
      <c r="J433" s="117"/>
      <c r="K433" s="117"/>
      <c r="L433" s="117"/>
      <c r="M433" s="117"/>
      <c r="N433" s="117"/>
      <c r="O433" s="117"/>
      <c r="P433" s="117"/>
      <c r="Q433" s="117"/>
    </row>
    <row r="434" spans="2:17">
      <c r="B434" s="116"/>
      <c r="C434" s="116"/>
      <c r="D434" s="117"/>
      <c r="E434" s="117"/>
      <c r="F434" s="117"/>
      <c r="G434" s="117"/>
      <c r="H434" s="117"/>
      <c r="I434" s="117"/>
      <c r="J434" s="117"/>
      <c r="K434" s="117"/>
      <c r="L434" s="117"/>
      <c r="M434" s="117"/>
      <c r="N434" s="117"/>
      <c r="O434" s="117"/>
      <c r="P434" s="117"/>
      <c r="Q434" s="117"/>
    </row>
    <row r="435" spans="2:17">
      <c r="B435" s="116"/>
      <c r="C435" s="116"/>
      <c r="D435" s="117"/>
      <c r="E435" s="117"/>
      <c r="F435" s="117"/>
      <c r="G435" s="117"/>
      <c r="H435" s="117"/>
      <c r="I435" s="117"/>
      <c r="J435" s="117"/>
      <c r="K435" s="117"/>
      <c r="L435" s="117"/>
      <c r="M435" s="117"/>
      <c r="N435" s="117"/>
      <c r="O435" s="117"/>
      <c r="P435" s="117"/>
      <c r="Q435" s="117"/>
    </row>
    <row r="436" spans="2:17">
      <c r="B436" s="116"/>
      <c r="C436" s="116"/>
      <c r="D436" s="117"/>
      <c r="E436" s="117"/>
      <c r="F436" s="117"/>
      <c r="G436" s="117"/>
      <c r="H436" s="117"/>
      <c r="I436" s="117"/>
      <c r="J436" s="117"/>
      <c r="K436" s="117"/>
      <c r="L436" s="117"/>
      <c r="M436" s="117"/>
      <c r="N436" s="117"/>
      <c r="O436" s="117"/>
      <c r="P436" s="117"/>
      <c r="Q436" s="117"/>
    </row>
    <row r="437" spans="2:17">
      <c r="B437" s="116"/>
      <c r="C437" s="116"/>
      <c r="D437" s="117"/>
      <c r="E437" s="117"/>
      <c r="F437" s="117"/>
      <c r="G437" s="117"/>
      <c r="H437" s="117"/>
      <c r="I437" s="117"/>
      <c r="J437" s="117"/>
      <c r="K437" s="117"/>
      <c r="L437" s="117"/>
      <c r="M437" s="117"/>
      <c r="N437" s="117"/>
      <c r="O437" s="117"/>
      <c r="P437" s="117"/>
      <c r="Q437" s="117"/>
    </row>
    <row r="438" spans="2:17">
      <c r="B438" s="116"/>
      <c r="C438" s="116"/>
      <c r="D438" s="117"/>
      <c r="E438" s="117"/>
      <c r="F438" s="117"/>
      <c r="G438" s="117"/>
      <c r="H438" s="117"/>
      <c r="I438" s="117"/>
      <c r="J438" s="117"/>
      <c r="K438" s="117"/>
      <c r="L438" s="117"/>
      <c r="M438" s="117"/>
      <c r="N438" s="117"/>
      <c r="O438" s="117"/>
      <c r="P438" s="117"/>
      <c r="Q438" s="117"/>
    </row>
    <row r="439" spans="2:17">
      <c r="B439" s="116"/>
      <c r="C439" s="116"/>
      <c r="D439" s="117"/>
      <c r="E439" s="117"/>
      <c r="F439" s="117"/>
      <c r="G439" s="117"/>
      <c r="H439" s="117"/>
      <c r="I439" s="117"/>
      <c r="J439" s="117"/>
      <c r="K439" s="117"/>
      <c r="L439" s="117"/>
      <c r="M439" s="117"/>
      <c r="N439" s="117"/>
      <c r="O439" s="117"/>
      <c r="P439" s="117"/>
      <c r="Q439" s="117"/>
    </row>
    <row r="440" spans="2:17">
      <c r="B440" s="116"/>
      <c r="C440" s="116"/>
      <c r="D440" s="117"/>
      <c r="E440" s="117"/>
      <c r="F440" s="117"/>
      <c r="G440" s="117"/>
      <c r="H440" s="117"/>
      <c r="I440" s="117"/>
      <c r="J440" s="117"/>
      <c r="K440" s="117"/>
      <c r="L440" s="117"/>
      <c r="M440" s="117"/>
      <c r="N440" s="117"/>
      <c r="O440" s="117"/>
      <c r="P440" s="117"/>
      <c r="Q440" s="117"/>
    </row>
    <row r="441" spans="2:17">
      <c r="B441" s="116"/>
      <c r="C441" s="116"/>
      <c r="D441" s="117"/>
      <c r="E441" s="117"/>
      <c r="F441" s="117"/>
      <c r="G441" s="117"/>
      <c r="H441" s="117"/>
      <c r="I441" s="117"/>
      <c r="J441" s="117"/>
      <c r="K441" s="117"/>
      <c r="L441" s="117"/>
      <c r="M441" s="117"/>
      <c r="N441" s="117"/>
      <c r="O441" s="117"/>
      <c r="P441" s="117"/>
      <c r="Q441" s="117"/>
    </row>
    <row r="442" spans="2:17">
      <c r="B442" s="116"/>
      <c r="C442" s="116"/>
      <c r="D442" s="117"/>
      <c r="E442" s="117"/>
      <c r="F442" s="117"/>
      <c r="G442" s="117"/>
      <c r="H442" s="117"/>
      <c r="I442" s="117"/>
      <c r="J442" s="117"/>
      <c r="K442" s="117"/>
      <c r="L442" s="117"/>
      <c r="M442" s="117"/>
      <c r="N442" s="117"/>
      <c r="O442" s="117"/>
      <c r="P442" s="117"/>
      <c r="Q442" s="117"/>
    </row>
    <row r="443" spans="2:17">
      <c r="B443" s="116"/>
      <c r="C443" s="116"/>
      <c r="D443" s="117"/>
      <c r="E443" s="117"/>
      <c r="F443" s="117"/>
      <c r="G443" s="117"/>
      <c r="H443" s="117"/>
      <c r="I443" s="117"/>
      <c r="J443" s="117"/>
      <c r="K443" s="117"/>
      <c r="L443" s="117"/>
      <c r="M443" s="117"/>
      <c r="N443" s="117"/>
      <c r="O443" s="117"/>
      <c r="P443" s="117"/>
      <c r="Q443" s="117"/>
    </row>
    <row r="444" spans="2:17">
      <c r="B444" s="116"/>
      <c r="C444" s="116"/>
      <c r="D444" s="117"/>
      <c r="E444" s="117"/>
      <c r="F444" s="117"/>
      <c r="G444" s="117"/>
      <c r="H444" s="117"/>
      <c r="I444" s="117"/>
      <c r="J444" s="117"/>
      <c r="K444" s="117"/>
      <c r="L444" s="117"/>
      <c r="M444" s="117"/>
      <c r="N444" s="117"/>
      <c r="O444" s="117"/>
      <c r="P444" s="117"/>
      <c r="Q444" s="117"/>
    </row>
    <row r="445" spans="2:17">
      <c r="B445" s="116"/>
      <c r="C445" s="116"/>
      <c r="D445" s="117"/>
      <c r="E445" s="117"/>
      <c r="F445" s="117"/>
      <c r="G445" s="117"/>
      <c r="H445" s="117"/>
      <c r="I445" s="117"/>
      <c r="J445" s="117"/>
      <c r="K445" s="117"/>
      <c r="L445" s="117"/>
      <c r="M445" s="117"/>
      <c r="N445" s="117"/>
      <c r="O445" s="117"/>
      <c r="P445" s="117"/>
      <c r="Q445" s="117"/>
    </row>
    <row r="446" spans="2:17">
      <c r="B446" s="116"/>
      <c r="C446" s="116"/>
      <c r="D446" s="117"/>
      <c r="E446" s="117"/>
      <c r="F446" s="117"/>
      <c r="G446" s="117"/>
      <c r="H446" s="117"/>
      <c r="I446" s="117"/>
      <c r="J446" s="117"/>
      <c r="K446" s="117"/>
      <c r="L446" s="117"/>
      <c r="M446" s="117"/>
      <c r="N446" s="117"/>
      <c r="O446" s="117"/>
      <c r="P446" s="117"/>
      <c r="Q446" s="117"/>
    </row>
    <row r="447" spans="2:17">
      <c r="B447" s="116"/>
      <c r="C447" s="116"/>
      <c r="D447" s="117"/>
      <c r="E447" s="117"/>
      <c r="F447" s="117"/>
      <c r="G447" s="117"/>
      <c r="H447" s="117"/>
      <c r="I447" s="117"/>
      <c r="J447" s="117"/>
      <c r="K447" s="117"/>
      <c r="L447" s="117"/>
      <c r="M447" s="117"/>
      <c r="N447" s="117"/>
      <c r="O447" s="117"/>
      <c r="P447" s="117"/>
      <c r="Q447" s="117"/>
    </row>
    <row r="448" spans="2:17">
      <c r="B448" s="116"/>
      <c r="C448" s="116"/>
      <c r="D448" s="117"/>
      <c r="E448" s="117"/>
      <c r="F448" s="117"/>
      <c r="G448" s="117"/>
      <c r="H448" s="117"/>
      <c r="I448" s="117"/>
      <c r="J448" s="117"/>
      <c r="K448" s="117"/>
      <c r="L448" s="117"/>
      <c r="M448" s="117"/>
      <c r="N448" s="117"/>
      <c r="O448" s="117"/>
      <c r="P448" s="117"/>
      <c r="Q448" s="117"/>
    </row>
    <row r="449" spans="2:17">
      <c r="B449" s="116"/>
      <c r="C449" s="116"/>
      <c r="D449" s="117"/>
      <c r="E449" s="117"/>
      <c r="F449" s="117"/>
      <c r="G449" s="117"/>
      <c r="H449" s="117"/>
      <c r="I449" s="117"/>
      <c r="J449" s="117"/>
      <c r="K449" s="117"/>
      <c r="L449" s="117"/>
      <c r="M449" s="117"/>
      <c r="N449" s="117"/>
      <c r="O449" s="117"/>
      <c r="P449" s="117"/>
      <c r="Q449" s="117"/>
    </row>
    <row r="450" spans="2:17">
      <c r="B450" s="116"/>
      <c r="C450" s="116"/>
      <c r="D450" s="117"/>
      <c r="E450" s="117"/>
      <c r="F450" s="117"/>
      <c r="G450" s="117"/>
      <c r="H450" s="117"/>
      <c r="I450" s="117"/>
      <c r="J450" s="117"/>
      <c r="K450" s="117"/>
      <c r="L450" s="117"/>
      <c r="M450" s="117"/>
      <c r="N450" s="117"/>
      <c r="O450" s="117"/>
      <c r="P450" s="117"/>
      <c r="Q450" s="117"/>
    </row>
    <row r="451" spans="2:17">
      <c r="B451" s="116"/>
      <c r="C451" s="116"/>
      <c r="D451" s="117"/>
      <c r="E451" s="117"/>
      <c r="F451" s="117"/>
      <c r="G451" s="117"/>
      <c r="H451" s="117"/>
      <c r="I451" s="117"/>
      <c r="J451" s="117"/>
      <c r="K451" s="117"/>
      <c r="L451" s="117"/>
      <c r="M451" s="117"/>
      <c r="N451" s="117"/>
      <c r="O451" s="117"/>
      <c r="P451" s="117"/>
      <c r="Q451" s="117"/>
    </row>
    <row r="452" spans="2:17">
      <c r="B452" s="116"/>
      <c r="C452" s="116"/>
      <c r="D452" s="117"/>
      <c r="E452" s="117"/>
      <c r="F452" s="117"/>
      <c r="G452" s="117"/>
      <c r="H452" s="117"/>
      <c r="I452" s="117"/>
      <c r="J452" s="117"/>
      <c r="K452" s="117"/>
      <c r="L452" s="117"/>
      <c r="M452" s="117"/>
      <c r="N452" s="117"/>
      <c r="O452" s="117"/>
      <c r="P452" s="117"/>
      <c r="Q452" s="117"/>
    </row>
    <row r="453" spans="2:17">
      <c r="B453" s="116"/>
      <c r="C453" s="116"/>
      <c r="D453" s="117"/>
      <c r="E453" s="117"/>
      <c r="F453" s="117"/>
      <c r="G453" s="117"/>
      <c r="H453" s="117"/>
      <c r="I453" s="117"/>
      <c r="J453" s="117"/>
      <c r="K453" s="117"/>
      <c r="L453" s="117"/>
      <c r="M453" s="117"/>
      <c r="N453" s="117"/>
      <c r="O453" s="117"/>
      <c r="P453" s="117"/>
      <c r="Q453" s="117"/>
    </row>
    <row r="454" spans="2:17">
      <c r="B454" s="116"/>
      <c r="C454" s="116"/>
      <c r="D454" s="117"/>
      <c r="E454" s="117"/>
      <c r="F454" s="117"/>
      <c r="G454" s="117"/>
      <c r="H454" s="117"/>
      <c r="I454" s="117"/>
      <c r="J454" s="117"/>
      <c r="K454" s="117"/>
      <c r="L454" s="117"/>
      <c r="M454" s="117"/>
      <c r="N454" s="117"/>
      <c r="O454" s="117"/>
      <c r="P454" s="117"/>
      <c r="Q454" s="117"/>
    </row>
    <row r="455" spans="2:17">
      <c r="B455" s="116"/>
      <c r="C455" s="116"/>
      <c r="D455" s="117"/>
      <c r="E455" s="117"/>
      <c r="F455" s="117"/>
      <c r="G455" s="117"/>
      <c r="H455" s="117"/>
      <c r="I455" s="117"/>
      <c r="J455" s="117"/>
      <c r="K455" s="117"/>
      <c r="L455" s="117"/>
      <c r="M455" s="117"/>
      <c r="N455" s="117"/>
      <c r="O455" s="117"/>
      <c r="P455" s="117"/>
      <c r="Q455" s="117"/>
    </row>
    <row r="456" spans="2:17">
      <c r="B456" s="116"/>
      <c r="C456" s="116"/>
      <c r="D456" s="117"/>
      <c r="E456" s="117"/>
      <c r="F456" s="117"/>
      <c r="G456" s="117"/>
      <c r="H456" s="117"/>
      <c r="I456" s="117"/>
      <c r="J456" s="117"/>
      <c r="K456" s="117"/>
      <c r="L456" s="117"/>
      <c r="M456" s="117"/>
      <c r="N456" s="117"/>
      <c r="O456" s="117"/>
      <c r="P456" s="117"/>
      <c r="Q456" s="117"/>
    </row>
    <row r="457" spans="2:17">
      <c r="B457" s="116"/>
      <c r="C457" s="116"/>
      <c r="D457" s="117"/>
      <c r="E457" s="117"/>
      <c r="F457" s="117"/>
      <c r="G457" s="117"/>
      <c r="H457" s="117"/>
      <c r="I457" s="117"/>
      <c r="J457" s="117"/>
      <c r="K457" s="117"/>
      <c r="L457" s="117"/>
      <c r="M457" s="117"/>
      <c r="N457" s="117"/>
      <c r="O457" s="117"/>
      <c r="P457" s="117"/>
      <c r="Q457" s="117"/>
    </row>
    <row r="458" spans="2:17">
      <c r="B458" s="116"/>
      <c r="C458" s="116"/>
      <c r="D458" s="117"/>
      <c r="E458" s="117"/>
      <c r="F458" s="117"/>
      <c r="G458" s="117"/>
      <c r="H458" s="117"/>
      <c r="I458" s="117"/>
      <c r="J458" s="117"/>
      <c r="K458" s="117"/>
      <c r="L458" s="117"/>
      <c r="M458" s="117"/>
      <c r="N458" s="117"/>
      <c r="O458" s="117"/>
      <c r="P458" s="117"/>
      <c r="Q458" s="117"/>
    </row>
    <row r="459" spans="2:17">
      <c r="B459" s="116"/>
      <c r="C459" s="116"/>
      <c r="D459" s="117"/>
      <c r="E459" s="117"/>
      <c r="F459" s="117"/>
      <c r="G459" s="117"/>
      <c r="H459" s="117"/>
      <c r="I459" s="117"/>
      <c r="J459" s="117"/>
      <c r="K459" s="117"/>
      <c r="L459" s="117"/>
      <c r="M459" s="117"/>
      <c r="N459" s="117"/>
      <c r="O459" s="117"/>
      <c r="P459" s="117"/>
      <c r="Q459" s="117"/>
    </row>
    <row r="460" spans="2:17">
      <c r="B460" s="116"/>
      <c r="C460" s="116"/>
      <c r="D460" s="117"/>
      <c r="E460" s="117"/>
      <c r="F460" s="117"/>
      <c r="G460" s="117"/>
      <c r="H460" s="117"/>
      <c r="I460" s="117"/>
      <c r="J460" s="117"/>
      <c r="K460" s="117"/>
      <c r="L460" s="117"/>
      <c r="M460" s="117"/>
      <c r="N460" s="117"/>
      <c r="O460" s="117"/>
      <c r="P460" s="117"/>
      <c r="Q460" s="117"/>
    </row>
    <row r="461" spans="2:17">
      <c r="B461" s="116"/>
      <c r="C461" s="116"/>
      <c r="D461" s="117"/>
      <c r="E461" s="117"/>
      <c r="F461" s="117"/>
      <c r="G461" s="117"/>
      <c r="H461" s="117"/>
      <c r="I461" s="117"/>
      <c r="J461" s="117"/>
      <c r="K461" s="117"/>
      <c r="L461" s="117"/>
      <c r="M461" s="117"/>
      <c r="N461" s="117"/>
      <c r="O461" s="117"/>
      <c r="P461" s="117"/>
      <c r="Q461" s="117"/>
    </row>
    <row r="462" spans="2:17">
      <c r="B462" s="116"/>
      <c r="C462" s="116"/>
      <c r="D462" s="117"/>
      <c r="E462" s="117"/>
      <c r="F462" s="117"/>
      <c r="G462" s="117"/>
      <c r="H462" s="117"/>
      <c r="I462" s="117"/>
      <c r="J462" s="117"/>
      <c r="K462" s="117"/>
      <c r="L462" s="117"/>
      <c r="M462" s="117"/>
      <c r="N462" s="117"/>
      <c r="O462" s="117"/>
      <c r="P462" s="117"/>
      <c r="Q462" s="117"/>
    </row>
    <row r="463" spans="2:17">
      <c r="B463" s="116"/>
      <c r="C463" s="116"/>
      <c r="D463" s="117"/>
      <c r="E463" s="117"/>
      <c r="F463" s="117"/>
      <c r="G463" s="117"/>
      <c r="H463" s="117"/>
      <c r="I463" s="117"/>
      <c r="J463" s="117"/>
      <c r="K463" s="117"/>
      <c r="L463" s="117"/>
      <c r="M463" s="117"/>
      <c r="N463" s="117"/>
      <c r="O463" s="117"/>
      <c r="P463" s="117"/>
      <c r="Q463" s="117"/>
    </row>
    <row r="464" spans="2:17">
      <c r="B464" s="116"/>
      <c r="C464" s="116"/>
      <c r="D464" s="117"/>
      <c r="E464" s="117"/>
      <c r="F464" s="117"/>
      <c r="G464" s="117"/>
      <c r="H464" s="117"/>
      <c r="I464" s="117"/>
      <c r="J464" s="117"/>
      <c r="K464" s="117"/>
      <c r="L464" s="117"/>
      <c r="M464" s="117"/>
      <c r="N464" s="117"/>
      <c r="O464" s="117"/>
      <c r="P464" s="117"/>
      <c r="Q464" s="117"/>
    </row>
    <row r="465" spans="2:17">
      <c r="B465" s="116"/>
      <c r="C465" s="116"/>
      <c r="D465" s="117"/>
      <c r="E465" s="117"/>
      <c r="F465" s="117"/>
      <c r="G465" s="117"/>
      <c r="H465" s="117"/>
      <c r="I465" s="117"/>
      <c r="J465" s="117"/>
      <c r="K465" s="117"/>
      <c r="L465" s="117"/>
      <c r="M465" s="117"/>
      <c r="N465" s="117"/>
      <c r="O465" s="117"/>
      <c r="P465" s="117"/>
      <c r="Q465" s="117"/>
    </row>
    <row r="466" spans="2:17">
      <c r="B466" s="116"/>
      <c r="C466" s="116"/>
      <c r="D466" s="117"/>
      <c r="E466" s="117"/>
      <c r="F466" s="117"/>
      <c r="G466" s="117"/>
      <c r="H466" s="117"/>
      <c r="I466" s="117"/>
      <c r="J466" s="117"/>
      <c r="K466" s="117"/>
      <c r="L466" s="117"/>
      <c r="M466" s="117"/>
      <c r="N466" s="117"/>
      <c r="O466" s="117"/>
      <c r="P466" s="117"/>
      <c r="Q466" s="117"/>
    </row>
    <row r="467" spans="2:17">
      <c r="B467" s="116"/>
      <c r="C467" s="116"/>
      <c r="D467" s="117"/>
      <c r="E467" s="117"/>
      <c r="F467" s="117"/>
      <c r="G467" s="117"/>
      <c r="H467" s="117"/>
      <c r="I467" s="117"/>
      <c r="J467" s="117"/>
      <c r="K467" s="117"/>
      <c r="L467" s="117"/>
      <c r="M467" s="117"/>
      <c r="N467" s="117"/>
      <c r="O467" s="117"/>
      <c r="P467" s="117"/>
      <c r="Q467" s="117"/>
    </row>
    <row r="468" spans="2:17">
      <c r="B468" s="116"/>
      <c r="C468" s="116"/>
      <c r="D468" s="117"/>
      <c r="E468" s="117"/>
      <c r="F468" s="117"/>
      <c r="G468" s="117"/>
      <c r="H468" s="117"/>
      <c r="I468" s="117"/>
      <c r="J468" s="117"/>
      <c r="K468" s="117"/>
      <c r="L468" s="117"/>
      <c r="M468" s="117"/>
      <c r="N468" s="117"/>
      <c r="O468" s="117"/>
      <c r="P468" s="117"/>
      <c r="Q468" s="117"/>
    </row>
    <row r="469" spans="2:17">
      <c r="B469" s="116"/>
      <c r="C469" s="116"/>
      <c r="D469" s="117"/>
      <c r="E469" s="117"/>
      <c r="F469" s="117"/>
      <c r="G469" s="117"/>
      <c r="H469" s="117"/>
      <c r="I469" s="117"/>
      <c r="J469" s="117"/>
      <c r="K469" s="117"/>
      <c r="L469" s="117"/>
      <c r="M469" s="117"/>
      <c r="N469" s="117"/>
      <c r="O469" s="117"/>
      <c r="P469" s="117"/>
      <c r="Q469" s="117"/>
    </row>
    <row r="470" spans="2:17">
      <c r="B470" s="116"/>
      <c r="C470" s="116"/>
      <c r="D470" s="117"/>
      <c r="E470" s="117"/>
      <c r="F470" s="117"/>
      <c r="G470" s="117"/>
      <c r="H470" s="117"/>
      <c r="I470" s="117"/>
      <c r="J470" s="117"/>
      <c r="K470" s="117"/>
      <c r="L470" s="117"/>
      <c r="M470" s="117"/>
      <c r="N470" s="117"/>
      <c r="O470" s="117"/>
      <c r="P470" s="117"/>
      <c r="Q470" s="117"/>
    </row>
    <row r="471" spans="2:17">
      <c r="B471" s="116"/>
      <c r="C471" s="116"/>
      <c r="D471" s="117"/>
      <c r="E471" s="117"/>
      <c r="F471" s="117"/>
      <c r="G471" s="117"/>
      <c r="H471" s="117"/>
      <c r="I471" s="117"/>
      <c r="J471" s="117"/>
      <c r="K471" s="117"/>
      <c r="L471" s="117"/>
      <c r="M471" s="117"/>
      <c r="N471" s="117"/>
      <c r="O471" s="117"/>
      <c r="P471" s="117"/>
      <c r="Q471" s="117"/>
    </row>
    <row r="472" spans="2:17">
      <c r="B472" s="116"/>
      <c r="C472" s="116"/>
      <c r="D472" s="117"/>
      <c r="E472" s="117"/>
      <c r="F472" s="117"/>
      <c r="G472" s="117"/>
      <c r="H472" s="117"/>
      <c r="I472" s="117"/>
      <c r="J472" s="117"/>
      <c r="K472" s="117"/>
      <c r="L472" s="117"/>
      <c r="M472" s="117"/>
      <c r="N472" s="117"/>
      <c r="O472" s="117"/>
      <c r="P472" s="117"/>
      <c r="Q472" s="117"/>
    </row>
    <row r="473" spans="2:17">
      <c r="B473" s="116"/>
      <c r="C473" s="116"/>
      <c r="D473" s="117"/>
      <c r="E473" s="117"/>
      <c r="F473" s="117"/>
      <c r="G473" s="117"/>
      <c r="H473" s="117"/>
      <c r="I473" s="117"/>
      <c r="J473" s="117"/>
      <c r="K473" s="117"/>
      <c r="L473" s="117"/>
      <c r="M473" s="117"/>
      <c r="N473" s="117"/>
      <c r="O473" s="117"/>
      <c r="P473" s="117"/>
      <c r="Q473" s="117"/>
    </row>
    <row r="474" spans="2:17">
      <c r="B474" s="116"/>
      <c r="C474" s="116"/>
      <c r="D474" s="117"/>
      <c r="E474" s="117"/>
      <c r="F474" s="117"/>
      <c r="G474" s="117"/>
      <c r="H474" s="117"/>
      <c r="I474" s="117"/>
      <c r="J474" s="117"/>
      <c r="K474" s="117"/>
      <c r="L474" s="117"/>
      <c r="M474" s="117"/>
      <c r="N474" s="117"/>
      <c r="O474" s="117"/>
      <c r="P474" s="117"/>
      <c r="Q474" s="117"/>
    </row>
    <row r="475" spans="2:17">
      <c r="B475" s="116"/>
      <c r="C475" s="116"/>
      <c r="D475" s="117"/>
      <c r="E475" s="117"/>
      <c r="F475" s="117"/>
      <c r="G475" s="117"/>
      <c r="H475" s="117"/>
      <c r="I475" s="117"/>
      <c r="J475" s="117"/>
      <c r="K475" s="117"/>
      <c r="L475" s="117"/>
      <c r="M475" s="117"/>
      <c r="N475" s="117"/>
      <c r="O475" s="117"/>
      <c r="P475" s="117"/>
      <c r="Q475" s="117"/>
    </row>
    <row r="476" spans="2:17">
      <c r="B476" s="116"/>
      <c r="C476" s="116"/>
      <c r="D476" s="117"/>
      <c r="E476" s="117"/>
      <c r="F476" s="117"/>
      <c r="G476" s="117"/>
      <c r="H476" s="117"/>
      <c r="I476" s="117"/>
      <c r="J476" s="117"/>
      <c r="K476" s="117"/>
      <c r="L476" s="117"/>
      <c r="M476" s="117"/>
      <c r="N476" s="117"/>
      <c r="O476" s="117"/>
      <c r="P476" s="117"/>
      <c r="Q476" s="117"/>
    </row>
    <row r="477" spans="2:17">
      <c r="B477" s="116"/>
      <c r="C477" s="116"/>
      <c r="D477" s="117"/>
      <c r="E477" s="117"/>
      <c r="F477" s="117"/>
      <c r="G477" s="117"/>
      <c r="H477" s="117"/>
      <c r="I477" s="117"/>
      <c r="J477" s="117"/>
      <c r="K477" s="117"/>
      <c r="L477" s="117"/>
      <c r="M477" s="117"/>
      <c r="N477" s="117"/>
      <c r="O477" s="117"/>
      <c r="P477" s="117"/>
      <c r="Q477" s="117"/>
    </row>
    <row r="478" spans="2:17">
      <c r="B478" s="116"/>
      <c r="C478" s="116"/>
      <c r="D478" s="117"/>
      <c r="E478" s="117"/>
      <c r="F478" s="117"/>
      <c r="G478" s="117"/>
      <c r="H478" s="117"/>
      <c r="I478" s="117"/>
      <c r="J478" s="117"/>
      <c r="K478" s="117"/>
      <c r="L478" s="117"/>
      <c r="M478" s="117"/>
      <c r="N478" s="117"/>
      <c r="O478" s="117"/>
      <c r="P478" s="117"/>
      <c r="Q478" s="117"/>
    </row>
    <row r="479" spans="2:17">
      <c r="B479" s="116"/>
      <c r="C479" s="116"/>
      <c r="D479" s="117"/>
      <c r="E479" s="117"/>
      <c r="F479" s="117"/>
      <c r="G479" s="117"/>
      <c r="H479" s="117"/>
      <c r="I479" s="117"/>
      <c r="J479" s="117"/>
      <c r="K479" s="117"/>
      <c r="L479" s="117"/>
      <c r="M479" s="117"/>
      <c r="N479" s="117"/>
      <c r="O479" s="117"/>
      <c r="P479" s="117"/>
      <c r="Q479" s="117"/>
    </row>
    <row r="480" spans="2:17">
      <c r="B480" s="116"/>
      <c r="C480" s="116"/>
      <c r="D480" s="117"/>
      <c r="E480" s="117"/>
      <c r="F480" s="117"/>
      <c r="G480" s="117"/>
      <c r="H480" s="117"/>
      <c r="I480" s="117"/>
      <c r="J480" s="117"/>
      <c r="K480" s="117"/>
      <c r="L480" s="117"/>
      <c r="M480" s="117"/>
      <c r="N480" s="117"/>
      <c r="O480" s="117"/>
      <c r="P480" s="117"/>
      <c r="Q480" s="117"/>
    </row>
    <row r="481" spans="2:17">
      <c r="B481" s="116"/>
      <c r="C481" s="116"/>
      <c r="D481" s="117"/>
      <c r="E481" s="117"/>
      <c r="F481" s="117"/>
      <c r="G481" s="117"/>
      <c r="H481" s="117"/>
      <c r="I481" s="117"/>
      <c r="J481" s="117"/>
      <c r="K481" s="117"/>
      <c r="L481" s="117"/>
      <c r="M481" s="117"/>
      <c r="N481" s="117"/>
      <c r="O481" s="117"/>
      <c r="P481" s="117"/>
      <c r="Q481" s="117"/>
    </row>
    <row r="482" spans="2:17">
      <c r="B482" s="116"/>
      <c r="C482" s="116"/>
      <c r="D482" s="117"/>
      <c r="E482" s="117"/>
      <c r="F482" s="117"/>
      <c r="G482" s="117"/>
      <c r="H482" s="117"/>
      <c r="I482" s="117"/>
      <c r="J482" s="117"/>
      <c r="K482" s="117"/>
      <c r="L482" s="117"/>
      <c r="M482" s="117"/>
      <c r="N482" s="117"/>
      <c r="O482" s="117"/>
      <c r="P482" s="117"/>
      <c r="Q482" s="117"/>
    </row>
    <row r="483" spans="2:17">
      <c r="B483" s="116"/>
      <c r="C483" s="116"/>
      <c r="D483" s="117"/>
      <c r="E483" s="117"/>
      <c r="F483" s="117"/>
      <c r="G483" s="117"/>
      <c r="H483" s="117"/>
      <c r="I483" s="117"/>
      <c r="J483" s="117"/>
      <c r="K483" s="117"/>
      <c r="L483" s="117"/>
      <c r="M483" s="117"/>
      <c r="N483" s="117"/>
      <c r="O483" s="117"/>
      <c r="P483" s="117"/>
      <c r="Q483" s="117"/>
    </row>
    <row r="484" spans="2:17">
      <c r="B484" s="116"/>
      <c r="C484" s="116"/>
      <c r="D484" s="117"/>
      <c r="E484" s="117"/>
      <c r="F484" s="117"/>
      <c r="G484" s="117"/>
      <c r="H484" s="117"/>
      <c r="I484" s="117"/>
      <c r="J484" s="117"/>
      <c r="K484" s="117"/>
      <c r="L484" s="117"/>
      <c r="M484" s="117"/>
      <c r="N484" s="117"/>
      <c r="O484" s="117"/>
      <c r="P484" s="117"/>
      <c r="Q484" s="117"/>
    </row>
    <row r="485" spans="2:17">
      <c r="B485" s="116"/>
      <c r="C485" s="116"/>
      <c r="D485" s="117"/>
      <c r="E485" s="117"/>
      <c r="F485" s="117"/>
      <c r="G485" s="117"/>
      <c r="H485" s="117"/>
      <c r="I485" s="117"/>
      <c r="J485" s="117"/>
      <c r="K485" s="117"/>
      <c r="L485" s="117"/>
      <c r="M485" s="117"/>
      <c r="N485" s="117"/>
      <c r="O485" s="117"/>
      <c r="P485" s="117"/>
      <c r="Q485" s="117"/>
    </row>
    <row r="486" spans="2:17">
      <c r="B486" s="116"/>
      <c r="C486" s="116"/>
      <c r="D486" s="117"/>
      <c r="E486" s="117"/>
      <c r="F486" s="117"/>
      <c r="G486" s="117"/>
      <c r="H486" s="117"/>
      <c r="I486" s="117"/>
      <c r="J486" s="117"/>
      <c r="K486" s="117"/>
      <c r="L486" s="117"/>
      <c r="M486" s="117"/>
      <c r="N486" s="117"/>
      <c r="O486" s="117"/>
      <c r="P486" s="117"/>
      <c r="Q486" s="117"/>
    </row>
    <row r="487" spans="2:17">
      <c r="B487" s="116"/>
      <c r="C487" s="116"/>
      <c r="D487" s="117"/>
      <c r="E487" s="117"/>
      <c r="F487" s="117"/>
      <c r="G487" s="117"/>
      <c r="H487" s="117"/>
      <c r="I487" s="117"/>
      <c r="J487" s="117"/>
      <c r="K487" s="117"/>
      <c r="L487" s="117"/>
      <c r="M487" s="117"/>
      <c r="N487" s="117"/>
      <c r="O487" s="117"/>
      <c r="P487" s="117"/>
      <c r="Q487" s="117"/>
    </row>
    <row r="488" spans="2:17">
      <c r="B488" s="116"/>
      <c r="C488" s="116"/>
      <c r="D488" s="117"/>
      <c r="E488" s="117"/>
      <c r="F488" s="117"/>
      <c r="G488" s="117"/>
      <c r="H488" s="117"/>
      <c r="I488" s="117"/>
      <c r="J488" s="117"/>
      <c r="K488" s="117"/>
      <c r="L488" s="117"/>
      <c r="M488" s="117"/>
      <c r="N488" s="117"/>
      <c r="O488" s="117"/>
      <c r="P488" s="117"/>
      <c r="Q488" s="117"/>
    </row>
    <row r="489" spans="2:17">
      <c r="B489" s="116"/>
      <c r="C489" s="116"/>
      <c r="D489" s="117"/>
      <c r="E489" s="117"/>
      <c r="F489" s="117"/>
      <c r="G489" s="117"/>
      <c r="H489" s="117"/>
      <c r="I489" s="117"/>
      <c r="J489" s="117"/>
      <c r="K489" s="117"/>
      <c r="L489" s="117"/>
      <c r="M489" s="117"/>
      <c r="N489" s="117"/>
      <c r="O489" s="117"/>
      <c r="P489" s="117"/>
      <c r="Q489" s="117"/>
    </row>
    <row r="490" spans="2:17">
      <c r="B490" s="116"/>
      <c r="C490" s="116"/>
      <c r="D490" s="117"/>
      <c r="E490" s="117"/>
      <c r="F490" s="117"/>
      <c r="G490" s="117"/>
      <c r="H490" s="117"/>
      <c r="I490" s="117"/>
      <c r="J490" s="117"/>
      <c r="K490" s="117"/>
      <c r="L490" s="117"/>
      <c r="M490" s="117"/>
      <c r="N490" s="117"/>
      <c r="O490" s="117"/>
      <c r="P490" s="117"/>
      <c r="Q490" s="117"/>
    </row>
    <row r="491" spans="2:17">
      <c r="B491" s="116"/>
      <c r="C491" s="116"/>
      <c r="D491" s="117"/>
      <c r="E491" s="117"/>
      <c r="F491" s="117"/>
      <c r="G491" s="117"/>
      <c r="H491" s="117"/>
      <c r="I491" s="117"/>
      <c r="J491" s="117"/>
      <c r="K491" s="117"/>
      <c r="L491" s="117"/>
      <c r="M491" s="117"/>
      <c r="N491" s="117"/>
      <c r="O491" s="117"/>
      <c r="P491" s="117"/>
      <c r="Q491" s="117"/>
    </row>
    <row r="492" spans="2:17">
      <c r="B492" s="116"/>
      <c r="C492" s="116"/>
      <c r="D492" s="117"/>
      <c r="E492" s="117"/>
      <c r="F492" s="117"/>
      <c r="G492" s="117"/>
      <c r="H492" s="117"/>
      <c r="I492" s="117"/>
      <c r="J492" s="117"/>
      <c r="K492" s="117"/>
      <c r="L492" s="117"/>
      <c r="M492" s="117"/>
      <c r="N492" s="117"/>
      <c r="O492" s="117"/>
      <c r="P492" s="117"/>
      <c r="Q492" s="117"/>
    </row>
    <row r="493" spans="2:17">
      <c r="B493" s="116"/>
      <c r="C493" s="116"/>
      <c r="D493" s="117"/>
      <c r="E493" s="117"/>
      <c r="F493" s="117"/>
      <c r="G493" s="117"/>
      <c r="H493" s="117"/>
      <c r="I493" s="117"/>
      <c r="J493" s="117"/>
      <c r="K493" s="117"/>
      <c r="L493" s="117"/>
      <c r="M493" s="117"/>
      <c r="N493" s="117"/>
      <c r="O493" s="117"/>
      <c r="P493" s="117"/>
      <c r="Q493" s="117"/>
    </row>
    <row r="494" spans="2:17">
      <c r="B494" s="116"/>
      <c r="C494" s="116"/>
      <c r="D494" s="117"/>
      <c r="E494" s="117"/>
      <c r="F494" s="117"/>
      <c r="G494" s="117"/>
      <c r="H494" s="117"/>
      <c r="I494" s="117"/>
      <c r="J494" s="117"/>
      <c r="K494" s="117"/>
      <c r="L494" s="117"/>
      <c r="M494" s="117"/>
      <c r="N494" s="117"/>
      <c r="O494" s="117"/>
      <c r="P494" s="117"/>
      <c r="Q494" s="117"/>
    </row>
    <row r="495" spans="2:17">
      <c r="B495" s="116"/>
      <c r="C495" s="116"/>
      <c r="D495" s="117"/>
      <c r="E495" s="117"/>
      <c r="F495" s="117"/>
      <c r="G495" s="117"/>
      <c r="H495" s="117"/>
      <c r="I495" s="117"/>
      <c r="J495" s="117"/>
      <c r="K495" s="117"/>
      <c r="L495" s="117"/>
      <c r="M495" s="117"/>
      <c r="N495" s="117"/>
      <c r="O495" s="117"/>
      <c r="P495" s="117"/>
      <c r="Q495" s="117"/>
    </row>
    <row r="496" spans="2:17">
      <c r="B496" s="116"/>
      <c r="C496" s="116"/>
      <c r="D496" s="117"/>
      <c r="E496" s="117"/>
      <c r="F496" s="117"/>
      <c r="G496" s="117"/>
      <c r="H496" s="117"/>
      <c r="I496" s="117"/>
      <c r="J496" s="117"/>
      <c r="K496" s="117"/>
      <c r="L496" s="117"/>
      <c r="M496" s="117"/>
      <c r="N496" s="117"/>
      <c r="O496" s="117"/>
      <c r="P496" s="117"/>
      <c r="Q496" s="117"/>
    </row>
    <row r="497" spans="2:17">
      <c r="B497" s="116"/>
      <c r="C497" s="116"/>
      <c r="D497" s="117"/>
      <c r="E497" s="117"/>
      <c r="F497" s="117"/>
      <c r="G497" s="117"/>
      <c r="H497" s="117"/>
      <c r="I497" s="117"/>
      <c r="J497" s="117"/>
      <c r="K497" s="117"/>
      <c r="L497" s="117"/>
      <c r="M497" s="117"/>
      <c r="N497" s="117"/>
      <c r="O497" s="117"/>
      <c r="P497" s="117"/>
      <c r="Q497" s="117"/>
    </row>
    <row r="498" spans="2:17">
      <c r="B498" s="116"/>
      <c r="C498" s="116"/>
      <c r="D498" s="117"/>
      <c r="E498" s="117"/>
      <c r="F498" s="117"/>
      <c r="G498" s="117"/>
      <c r="H498" s="117"/>
      <c r="I498" s="117"/>
      <c r="J498" s="117"/>
      <c r="K498" s="117"/>
      <c r="L498" s="117"/>
      <c r="M498" s="117"/>
      <c r="N498" s="117"/>
      <c r="O498" s="117"/>
      <c r="P498" s="117"/>
      <c r="Q498" s="117"/>
    </row>
    <row r="499" spans="2:17">
      <c r="B499" s="116"/>
      <c r="C499" s="116"/>
      <c r="D499" s="117"/>
      <c r="E499" s="117"/>
      <c r="F499" s="117"/>
      <c r="G499" s="117"/>
      <c r="H499" s="117"/>
      <c r="I499" s="117"/>
      <c r="J499" s="117"/>
      <c r="K499" s="117"/>
      <c r="L499" s="117"/>
      <c r="M499" s="117"/>
      <c r="N499" s="117"/>
      <c r="O499" s="117"/>
      <c r="P499" s="117"/>
      <c r="Q499" s="117"/>
    </row>
    <row r="500" spans="2:17">
      <c r="B500" s="116"/>
      <c r="C500" s="116"/>
      <c r="D500" s="117"/>
      <c r="E500" s="117"/>
      <c r="F500" s="117"/>
      <c r="G500" s="117"/>
      <c r="H500" s="117"/>
      <c r="I500" s="117"/>
      <c r="J500" s="117"/>
      <c r="K500" s="117"/>
      <c r="L500" s="117"/>
      <c r="M500" s="117"/>
      <c r="N500" s="117"/>
      <c r="O500" s="117"/>
      <c r="P500" s="117"/>
      <c r="Q500" s="117"/>
    </row>
    <row r="501" spans="2:17">
      <c r="B501" s="116"/>
      <c r="C501" s="116"/>
      <c r="D501" s="117"/>
      <c r="E501" s="117"/>
      <c r="F501" s="117"/>
      <c r="G501" s="117"/>
      <c r="H501" s="117"/>
      <c r="I501" s="117"/>
      <c r="J501" s="117"/>
      <c r="K501" s="117"/>
      <c r="L501" s="117"/>
      <c r="M501" s="117"/>
      <c r="N501" s="117"/>
      <c r="O501" s="117"/>
      <c r="P501" s="117"/>
      <c r="Q501" s="117"/>
    </row>
    <row r="502" spans="2:17">
      <c r="B502" s="116"/>
      <c r="C502" s="116"/>
      <c r="D502" s="117"/>
      <c r="E502" s="117"/>
      <c r="F502" s="117"/>
      <c r="G502" s="117"/>
      <c r="H502" s="117"/>
      <c r="I502" s="117"/>
      <c r="J502" s="117"/>
      <c r="K502" s="117"/>
      <c r="L502" s="117"/>
      <c r="M502" s="117"/>
      <c r="N502" s="117"/>
      <c r="O502" s="117"/>
      <c r="P502" s="117"/>
      <c r="Q502" s="117"/>
    </row>
    <row r="503" spans="2:17">
      <c r="B503" s="116"/>
      <c r="C503" s="116"/>
      <c r="D503" s="117"/>
      <c r="E503" s="117"/>
      <c r="F503" s="117"/>
      <c r="G503" s="117"/>
      <c r="H503" s="117"/>
      <c r="I503" s="117"/>
      <c r="J503" s="117"/>
      <c r="K503" s="117"/>
      <c r="L503" s="117"/>
      <c r="M503" s="117"/>
      <c r="N503" s="117"/>
      <c r="O503" s="117"/>
      <c r="P503" s="117"/>
      <c r="Q503" s="117"/>
    </row>
    <row r="504" spans="2:17">
      <c r="B504" s="116"/>
      <c r="C504" s="116"/>
      <c r="D504" s="117"/>
      <c r="E504" s="117"/>
      <c r="F504" s="117"/>
      <c r="G504" s="117"/>
      <c r="H504" s="117"/>
      <c r="I504" s="117"/>
      <c r="J504" s="117"/>
      <c r="K504" s="117"/>
      <c r="L504" s="117"/>
      <c r="M504" s="117"/>
      <c r="N504" s="117"/>
      <c r="O504" s="117"/>
      <c r="P504" s="117"/>
      <c r="Q504" s="117"/>
    </row>
    <row r="505" spans="2:17">
      <c r="B505" s="116"/>
      <c r="C505" s="116"/>
      <c r="D505" s="117"/>
      <c r="E505" s="117"/>
      <c r="F505" s="117"/>
      <c r="G505" s="117"/>
      <c r="H505" s="117"/>
      <c r="I505" s="117"/>
      <c r="J505" s="117"/>
      <c r="K505" s="117"/>
      <c r="L505" s="117"/>
      <c r="M505" s="117"/>
      <c r="N505" s="117"/>
      <c r="O505" s="117"/>
      <c r="P505" s="117"/>
      <c r="Q505" s="117"/>
    </row>
    <row r="506" spans="2:17">
      <c r="B506" s="116"/>
      <c r="C506" s="116"/>
      <c r="D506" s="117"/>
      <c r="E506" s="117"/>
      <c r="F506" s="117"/>
      <c r="G506" s="117"/>
      <c r="H506" s="117"/>
      <c r="I506" s="117"/>
      <c r="J506" s="117"/>
      <c r="K506" s="117"/>
      <c r="L506" s="117"/>
      <c r="M506" s="117"/>
      <c r="N506" s="117"/>
      <c r="O506" s="117"/>
      <c r="P506" s="117"/>
      <c r="Q506" s="117"/>
    </row>
    <row r="507" spans="2:17">
      <c r="B507" s="116"/>
      <c r="C507" s="116"/>
      <c r="D507" s="117"/>
      <c r="E507" s="117"/>
      <c r="F507" s="117"/>
      <c r="G507" s="117"/>
      <c r="H507" s="117"/>
      <c r="I507" s="117"/>
      <c r="J507" s="117"/>
      <c r="K507" s="117"/>
      <c r="L507" s="117"/>
      <c r="M507" s="117"/>
      <c r="N507" s="117"/>
      <c r="O507" s="117"/>
      <c r="P507" s="117"/>
      <c r="Q507" s="117"/>
    </row>
    <row r="508" spans="2:17">
      <c r="B508" s="116"/>
      <c r="C508" s="116"/>
      <c r="D508" s="117"/>
      <c r="E508" s="117"/>
      <c r="F508" s="117"/>
      <c r="G508" s="117"/>
      <c r="H508" s="117"/>
      <c r="I508" s="117"/>
      <c r="J508" s="117"/>
      <c r="K508" s="117"/>
      <c r="L508" s="117"/>
      <c r="M508" s="117"/>
      <c r="N508" s="117"/>
      <c r="O508" s="117"/>
      <c r="P508" s="117"/>
      <c r="Q508" s="117"/>
    </row>
    <row r="509" spans="2:17">
      <c r="B509" s="116"/>
      <c r="C509" s="116"/>
      <c r="D509" s="117"/>
      <c r="E509" s="117"/>
      <c r="F509" s="117"/>
      <c r="G509" s="117"/>
      <c r="H509" s="117"/>
      <c r="I509" s="117"/>
      <c r="J509" s="117"/>
      <c r="K509" s="117"/>
      <c r="L509" s="117"/>
      <c r="M509" s="117"/>
      <c r="N509" s="117"/>
      <c r="O509" s="117"/>
      <c r="P509" s="117"/>
      <c r="Q509" s="117"/>
    </row>
    <row r="510" spans="2:17">
      <c r="B510" s="116"/>
      <c r="C510" s="116"/>
      <c r="D510" s="117"/>
      <c r="E510" s="117"/>
      <c r="F510" s="117"/>
      <c r="G510" s="117"/>
      <c r="H510" s="117"/>
      <c r="I510" s="117"/>
      <c r="J510" s="117"/>
      <c r="K510" s="117"/>
      <c r="L510" s="117"/>
      <c r="M510" s="117"/>
      <c r="N510" s="117"/>
      <c r="O510" s="117"/>
      <c r="P510" s="117"/>
      <c r="Q510" s="117"/>
    </row>
    <row r="511" spans="2:17">
      <c r="B511" s="116"/>
      <c r="C511" s="116"/>
      <c r="D511" s="117"/>
      <c r="E511" s="117"/>
      <c r="F511" s="117"/>
      <c r="G511" s="117"/>
      <c r="H511" s="117"/>
      <c r="I511" s="117"/>
      <c r="J511" s="117"/>
      <c r="K511" s="117"/>
      <c r="L511" s="117"/>
      <c r="M511" s="117"/>
      <c r="N511" s="117"/>
      <c r="O511" s="117"/>
      <c r="P511" s="117"/>
      <c r="Q511" s="117"/>
    </row>
    <row r="512" spans="2:17">
      <c r="B512" s="116"/>
      <c r="C512" s="116"/>
      <c r="D512" s="117"/>
      <c r="E512" s="117"/>
      <c r="F512" s="117"/>
      <c r="G512" s="117"/>
      <c r="H512" s="117"/>
      <c r="I512" s="117"/>
      <c r="J512" s="117"/>
      <c r="K512" s="117"/>
      <c r="L512" s="117"/>
      <c r="M512" s="117"/>
      <c r="N512" s="117"/>
      <c r="O512" s="117"/>
      <c r="P512" s="117"/>
      <c r="Q512" s="117"/>
    </row>
    <row r="513" spans="2:17">
      <c r="B513" s="116"/>
      <c r="C513" s="116"/>
      <c r="D513" s="117"/>
      <c r="E513" s="117"/>
      <c r="F513" s="117"/>
      <c r="G513" s="117"/>
      <c r="H513" s="117"/>
      <c r="I513" s="117"/>
      <c r="J513" s="117"/>
      <c r="K513" s="117"/>
      <c r="L513" s="117"/>
      <c r="M513" s="117"/>
      <c r="N513" s="117"/>
      <c r="O513" s="117"/>
      <c r="P513" s="117"/>
      <c r="Q513" s="117"/>
    </row>
    <row r="514" spans="2:17">
      <c r="B514" s="116"/>
      <c r="C514" s="116"/>
      <c r="D514" s="117"/>
      <c r="E514" s="117"/>
      <c r="F514" s="117"/>
      <c r="G514" s="117"/>
      <c r="H514" s="117"/>
      <c r="I514" s="117"/>
      <c r="J514" s="117"/>
      <c r="K514" s="117"/>
      <c r="L514" s="117"/>
      <c r="M514" s="117"/>
      <c r="N514" s="117"/>
      <c r="O514" s="117"/>
      <c r="P514" s="117"/>
      <c r="Q514" s="117"/>
    </row>
    <row r="515" spans="2:17">
      <c r="B515" s="116"/>
      <c r="C515" s="116"/>
      <c r="D515" s="117"/>
      <c r="E515" s="117"/>
      <c r="F515" s="117"/>
      <c r="G515" s="117"/>
      <c r="H515" s="117"/>
      <c r="I515" s="117"/>
      <c r="J515" s="117"/>
      <c r="K515" s="117"/>
      <c r="L515" s="117"/>
      <c r="M515" s="117"/>
      <c r="N515" s="117"/>
      <c r="O515" s="117"/>
      <c r="P515" s="117"/>
      <c r="Q515" s="117"/>
    </row>
    <row r="516" spans="2:17">
      <c r="B516" s="116"/>
      <c r="C516" s="116"/>
      <c r="D516" s="117"/>
      <c r="E516" s="117"/>
      <c r="F516" s="117"/>
      <c r="G516" s="117"/>
      <c r="H516" s="117"/>
      <c r="I516" s="117"/>
      <c r="J516" s="117"/>
      <c r="K516" s="117"/>
      <c r="L516" s="117"/>
      <c r="M516" s="117"/>
      <c r="N516" s="117"/>
      <c r="O516" s="117"/>
      <c r="P516" s="117"/>
      <c r="Q516" s="117"/>
    </row>
    <row r="517" spans="2:17">
      <c r="B517" s="116"/>
      <c r="C517" s="116"/>
      <c r="D517" s="117"/>
      <c r="E517" s="117"/>
      <c r="F517" s="117"/>
      <c r="G517" s="117"/>
      <c r="H517" s="117"/>
      <c r="I517" s="117"/>
      <c r="J517" s="117"/>
      <c r="K517" s="117"/>
      <c r="L517" s="117"/>
      <c r="M517" s="117"/>
      <c r="N517" s="117"/>
      <c r="O517" s="117"/>
      <c r="P517" s="117"/>
      <c r="Q517" s="117"/>
    </row>
    <row r="518" spans="2:17">
      <c r="B518" s="116"/>
      <c r="C518" s="116"/>
      <c r="D518" s="117"/>
      <c r="E518" s="117"/>
      <c r="F518" s="117"/>
      <c r="G518" s="117"/>
      <c r="H518" s="117"/>
      <c r="I518" s="117"/>
      <c r="J518" s="117"/>
      <c r="K518" s="117"/>
      <c r="L518" s="117"/>
      <c r="M518" s="117"/>
      <c r="N518" s="117"/>
      <c r="O518" s="117"/>
      <c r="P518" s="117"/>
      <c r="Q518" s="117"/>
    </row>
    <row r="519" spans="2:17">
      <c r="B519" s="116"/>
      <c r="C519" s="116"/>
      <c r="D519" s="117"/>
      <c r="E519" s="117"/>
      <c r="F519" s="117"/>
      <c r="G519" s="117"/>
      <c r="H519" s="117"/>
      <c r="I519" s="117"/>
      <c r="J519" s="117"/>
      <c r="K519" s="117"/>
      <c r="L519" s="117"/>
      <c r="M519" s="117"/>
      <c r="N519" s="117"/>
      <c r="O519" s="117"/>
      <c r="P519" s="117"/>
      <c r="Q519" s="117"/>
    </row>
    <row r="520" spans="2:17">
      <c r="B520" s="116"/>
      <c r="C520" s="116"/>
      <c r="D520" s="117"/>
      <c r="E520" s="117"/>
      <c r="F520" s="117"/>
      <c r="G520" s="117"/>
      <c r="H520" s="117"/>
      <c r="I520" s="117"/>
      <c r="J520" s="117"/>
      <c r="K520" s="117"/>
      <c r="L520" s="117"/>
      <c r="M520" s="117"/>
      <c r="N520" s="117"/>
      <c r="O520" s="117"/>
      <c r="P520" s="117"/>
      <c r="Q520" s="117"/>
    </row>
    <row r="521" spans="2:17">
      <c r="B521" s="116"/>
      <c r="C521" s="116"/>
      <c r="D521" s="117"/>
      <c r="E521" s="117"/>
      <c r="F521" s="117"/>
      <c r="G521" s="117"/>
      <c r="H521" s="117"/>
      <c r="I521" s="117"/>
      <c r="J521" s="117"/>
      <c r="K521" s="117"/>
      <c r="L521" s="117"/>
      <c r="M521" s="117"/>
      <c r="N521" s="117"/>
      <c r="O521" s="117"/>
      <c r="P521" s="117"/>
      <c r="Q521" s="117"/>
    </row>
    <row r="522" spans="2:17">
      <c r="B522" s="116"/>
      <c r="C522" s="116"/>
      <c r="D522" s="117"/>
      <c r="E522" s="117"/>
      <c r="F522" s="117"/>
      <c r="G522" s="117"/>
      <c r="H522" s="117"/>
      <c r="I522" s="117"/>
      <c r="J522" s="117"/>
      <c r="K522" s="117"/>
      <c r="L522" s="117"/>
      <c r="M522" s="117"/>
      <c r="N522" s="117"/>
      <c r="O522" s="117"/>
      <c r="P522" s="117"/>
      <c r="Q522" s="117"/>
    </row>
    <row r="523" spans="2:17">
      <c r="B523" s="116"/>
      <c r="C523" s="116"/>
      <c r="D523" s="117"/>
      <c r="E523" s="117"/>
      <c r="F523" s="117"/>
      <c r="G523" s="117"/>
      <c r="H523" s="117"/>
      <c r="I523" s="117"/>
      <c r="J523" s="117"/>
      <c r="K523" s="117"/>
      <c r="L523" s="117"/>
      <c r="M523" s="117"/>
      <c r="N523" s="117"/>
      <c r="O523" s="117"/>
      <c r="P523" s="117"/>
      <c r="Q523" s="117"/>
    </row>
    <row r="524" spans="2:17">
      <c r="B524" s="116"/>
      <c r="C524" s="116"/>
      <c r="D524" s="117"/>
      <c r="E524" s="117"/>
      <c r="F524" s="117"/>
      <c r="G524" s="117"/>
      <c r="H524" s="117"/>
      <c r="I524" s="117"/>
      <c r="J524" s="117"/>
      <c r="K524" s="117"/>
      <c r="L524" s="117"/>
      <c r="M524" s="117"/>
      <c r="N524" s="117"/>
      <c r="O524" s="117"/>
      <c r="P524" s="117"/>
      <c r="Q524" s="117"/>
    </row>
    <row r="525" spans="2:17">
      <c r="B525" s="116"/>
      <c r="C525" s="116"/>
      <c r="D525" s="117"/>
      <c r="E525" s="117"/>
      <c r="F525" s="117"/>
      <c r="G525" s="117"/>
      <c r="H525" s="117"/>
      <c r="I525" s="117"/>
      <c r="J525" s="117"/>
      <c r="K525" s="117"/>
      <c r="L525" s="117"/>
      <c r="M525" s="117"/>
      <c r="N525" s="117"/>
      <c r="O525" s="117"/>
      <c r="P525" s="117"/>
      <c r="Q525" s="117"/>
    </row>
    <row r="526" spans="2:17">
      <c r="B526" s="116"/>
      <c r="C526" s="116"/>
      <c r="D526" s="117"/>
      <c r="E526" s="117"/>
      <c r="F526" s="117"/>
      <c r="G526" s="117"/>
      <c r="H526" s="117"/>
      <c r="I526" s="117"/>
      <c r="J526" s="117"/>
      <c r="K526" s="117"/>
      <c r="L526" s="117"/>
      <c r="M526" s="117"/>
      <c r="N526" s="117"/>
      <c r="O526" s="117"/>
      <c r="P526" s="117"/>
      <c r="Q526" s="117"/>
    </row>
    <row r="527" spans="2:17">
      <c r="B527" s="116"/>
      <c r="C527" s="116"/>
      <c r="D527" s="117"/>
      <c r="E527" s="117"/>
      <c r="F527" s="117"/>
      <c r="G527" s="117"/>
      <c r="H527" s="117"/>
      <c r="I527" s="117"/>
      <c r="J527" s="117"/>
      <c r="K527" s="117"/>
      <c r="L527" s="117"/>
      <c r="M527" s="117"/>
      <c r="N527" s="117"/>
      <c r="O527" s="117"/>
      <c r="P527" s="117"/>
      <c r="Q527" s="117"/>
    </row>
    <row r="528" spans="2:17">
      <c r="B528" s="116"/>
      <c r="C528" s="116"/>
      <c r="D528" s="117"/>
      <c r="E528" s="117"/>
      <c r="F528" s="117"/>
      <c r="G528" s="117"/>
      <c r="H528" s="117"/>
      <c r="I528" s="117"/>
      <c r="J528" s="117"/>
      <c r="K528" s="117"/>
      <c r="L528" s="117"/>
      <c r="M528" s="117"/>
      <c r="N528" s="117"/>
      <c r="O528" s="117"/>
      <c r="P528" s="117"/>
      <c r="Q528" s="117"/>
    </row>
    <row r="529" spans="2:17">
      <c r="B529" s="116"/>
      <c r="C529" s="116"/>
      <c r="D529" s="117"/>
      <c r="E529" s="117"/>
      <c r="F529" s="117"/>
      <c r="G529" s="117"/>
      <c r="H529" s="117"/>
      <c r="I529" s="117"/>
      <c r="J529" s="117"/>
      <c r="K529" s="117"/>
      <c r="L529" s="117"/>
      <c r="M529" s="117"/>
      <c r="N529" s="117"/>
      <c r="O529" s="117"/>
      <c r="P529" s="117"/>
      <c r="Q529" s="117"/>
    </row>
    <row r="530" spans="2:17">
      <c r="B530" s="116"/>
      <c r="C530" s="116"/>
      <c r="D530" s="117"/>
      <c r="E530" s="117"/>
      <c r="F530" s="117"/>
      <c r="G530" s="117"/>
      <c r="H530" s="117"/>
      <c r="I530" s="117"/>
      <c r="J530" s="117"/>
      <c r="K530" s="117"/>
      <c r="L530" s="117"/>
      <c r="M530" s="117"/>
      <c r="N530" s="117"/>
      <c r="O530" s="117"/>
      <c r="P530" s="117"/>
      <c r="Q530" s="117"/>
    </row>
    <row r="531" spans="2:17">
      <c r="B531" s="116"/>
      <c r="C531" s="116"/>
      <c r="D531" s="117"/>
      <c r="E531" s="117"/>
      <c r="F531" s="117"/>
      <c r="G531" s="117"/>
      <c r="H531" s="117"/>
      <c r="I531" s="117"/>
      <c r="J531" s="117"/>
      <c r="K531" s="117"/>
      <c r="L531" s="117"/>
      <c r="M531" s="117"/>
      <c r="N531" s="117"/>
      <c r="O531" s="117"/>
      <c r="P531" s="117"/>
      <c r="Q531" s="117"/>
    </row>
    <row r="532" spans="2:17">
      <c r="B532" s="116"/>
      <c r="C532" s="116"/>
      <c r="D532" s="117"/>
      <c r="E532" s="117"/>
      <c r="F532" s="117"/>
      <c r="G532" s="117"/>
      <c r="H532" s="117"/>
      <c r="I532" s="117"/>
      <c r="J532" s="117"/>
      <c r="K532" s="117"/>
      <c r="L532" s="117"/>
      <c r="M532" s="117"/>
      <c r="N532" s="117"/>
      <c r="O532" s="117"/>
      <c r="P532" s="117"/>
      <c r="Q532" s="117"/>
    </row>
    <row r="533" spans="2:17">
      <c r="B533" s="116"/>
      <c r="C533" s="116"/>
      <c r="D533" s="117"/>
      <c r="E533" s="117"/>
      <c r="F533" s="117"/>
      <c r="G533" s="117"/>
      <c r="H533" s="117"/>
      <c r="I533" s="117"/>
      <c r="J533" s="117"/>
      <c r="K533" s="117"/>
      <c r="L533" s="117"/>
      <c r="M533" s="117"/>
      <c r="N533" s="117"/>
      <c r="O533" s="117"/>
      <c r="P533" s="117"/>
      <c r="Q533" s="117"/>
    </row>
    <row r="534" spans="2:17">
      <c r="B534" s="116"/>
      <c r="C534" s="116"/>
      <c r="D534" s="117"/>
      <c r="E534" s="117"/>
      <c r="F534" s="117"/>
      <c r="G534" s="117"/>
      <c r="H534" s="117"/>
      <c r="I534" s="117"/>
      <c r="J534" s="117"/>
      <c r="K534" s="117"/>
      <c r="L534" s="117"/>
      <c r="M534" s="117"/>
      <c r="N534" s="117"/>
      <c r="O534" s="117"/>
      <c r="P534" s="117"/>
      <c r="Q534" s="117"/>
    </row>
    <row r="535" spans="2:17">
      <c r="B535" s="116"/>
      <c r="C535" s="116"/>
      <c r="D535" s="117"/>
      <c r="E535" s="117"/>
      <c r="F535" s="117"/>
      <c r="G535" s="117"/>
      <c r="H535" s="117"/>
      <c r="I535" s="117"/>
      <c r="J535" s="117"/>
      <c r="K535" s="117"/>
      <c r="L535" s="117"/>
      <c r="M535" s="117"/>
      <c r="N535" s="117"/>
      <c r="O535" s="117"/>
      <c r="P535" s="117"/>
      <c r="Q535" s="117"/>
    </row>
    <row r="536" spans="2:17">
      <c r="B536" s="116"/>
      <c r="C536" s="116"/>
      <c r="D536" s="117"/>
      <c r="E536" s="117"/>
      <c r="F536" s="117"/>
      <c r="G536" s="117"/>
      <c r="H536" s="117"/>
      <c r="I536" s="117"/>
      <c r="J536" s="117"/>
      <c r="K536" s="117"/>
      <c r="L536" s="117"/>
      <c r="M536" s="117"/>
      <c r="N536" s="117"/>
      <c r="O536" s="117"/>
      <c r="P536" s="117"/>
      <c r="Q536" s="117"/>
    </row>
    <row r="537" spans="2:17">
      <c r="B537" s="116"/>
      <c r="C537" s="116"/>
      <c r="D537" s="117"/>
      <c r="E537" s="117"/>
      <c r="F537" s="117"/>
      <c r="G537" s="117"/>
      <c r="H537" s="117"/>
      <c r="I537" s="117"/>
      <c r="J537" s="117"/>
      <c r="K537" s="117"/>
      <c r="L537" s="117"/>
      <c r="M537" s="117"/>
      <c r="N537" s="117"/>
      <c r="O537" s="117"/>
      <c r="P537" s="117"/>
      <c r="Q537" s="117"/>
    </row>
    <row r="538" spans="2:17">
      <c r="B538" s="116"/>
      <c r="C538" s="116"/>
      <c r="D538" s="117"/>
      <c r="E538" s="117"/>
      <c r="F538" s="117"/>
      <c r="G538" s="117"/>
      <c r="H538" s="117"/>
      <c r="I538" s="117"/>
      <c r="J538" s="117"/>
      <c r="K538" s="117"/>
      <c r="L538" s="117"/>
      <c r="M538" s="117"/>
      <c r="N538" s="117"/>
      <c r="O538" s="117"/>
      <c r="P538" s="117"/>
      <c r="Q538" s="117"/>
    </row>
    <row r="539" spans="2:17">
      <c r="B539" s="116"/>
      <c r="C539" s="116"/>
      <c r="D539" s="117"/>
      <c r="E539" s="117"/>
      <c r="F539" s="117"/>
      <c r="G539" s="117"/>
      <c r="H539" s="117"/>
      <c r="I539" s="117"/>
      <c r="J539" s="117"/>
      <c r="K539" s="117"/>
      <c r="L539" s="117"/>
      <c r="M539" s="117"/>
      <c r="N539" s="117"/>
      <c r="O539" s="117"/>
      <c r="P539" s="117"/>
      <c r="Q539" s="117"/>
    </row>
    <row r="540" spans="2:17">
      <c r="B540" s="116"/>
      <c r="C540" s="116"/>
      <c r="D540" s="117"/>
      <c r="E540" s="117"/>
      <c r="F540" s="117"/>
      <c r="G540" s="117"/>
      <c r="H540" s="117"/>
      <c r="I540" s="117"/>
      <c r="J540" s="117"/>
      <c r="K540" s="117"/>
      <c r="L540" s="117"/>
      <c r="M540" s="117"/>
      <c r="N540" s="117"/>
      <c r="O540" s="117"/>
      <c r="P540" s="117"/>
      <c r="Q540" s="117"/>
    </row>
    <row r="541" spans="2:17">
      <c r="B541" s="116"/>
      <c r="C541" s="116"/>
      <c r="D541" s="117"/>
      <c r="E541" s="117"/>
      <c r="F541" s="117"/>
      <c r="G541" s="117"/>
      <c r="H541" s="117"/>
      <c r="I541" s="117"/>
      <c r="J541" s="117"/>
      <c r="K541" s="117"/>
      <c r="L541" s="117"/>
      <c r="M541" s="117"/>
      <c r="N541" s="117"/>
      <c r="O541" s="117"/>
      <c r="P541" s="117"/>
      <c r="Q541" s="117"/>
    </row>
    <row r="542" spans="2:17">
      <c r="B542" s="116"/>
      <c r="C542" s="116"/>
      <c r="D542" s="117"/>
      <c r="E542" s="117"/>
      <c r="F542" s="117"/>
      <c r="G542" s="117"/>
      <c r="H542" s="117"/>
      <c r="I542" s="117"/>
      <c r="J542" s="117"/>
      <c r="K542" s="117"/>
      <c r="L542" s="117"/>
      <c r="M542" s="117"/>
      <c r="N542" s="117"/>
      <c r="O542" s="117"/>
      <c r="P542" s="117"/>
      <c r="Q542" s="117"/>
    </row>
    <row r="543" spans="2:17">
      <c r="B543" s="116"/>
      <c r="C543" s="116"/>
      <c r="D543" s="117"/>
      <c r="E543" s="117"/>
      <c r="F543" s="117"/>
      <c r="G543" s="117"/>
      <c r="H543" s="117"/>
      <c r="I543" s="117"/>
      <c r="J543" s="117"/>
      <c r="K543" s="117"/>
      <c r="L543" s="117"/>
      <c r="M543" s="117"/>
      <c r="N543" s="117"/>
      <c r="O543" s="117"/>
      <c r="P543" s="117"/>
      <c r="Q543" s="117"/>
    </row>
    <row r="544" spans="2:17">
      <c r="B544" s="116"/>
      <c r="C544" s="116"/>
      <c r="D544" s="117"/>
      <c r="E544" s="117"/>
      <c r="F544" s="117"/>
      <c r="G544" s="117"/>
      <c r="H544" s="117"/>
      <c r="I544" s="117"/>
      <c r="J544" s="117"/>
      <c r="K544" s="117"/>
      <c r="L544" s="117"/>
      <c r="M544" s="117"/>
      <c r="N544" s="117"/>
      <c r="O544" s="117"/>
      <c r="P544" s="117"/>
      <c r="Q544" s="117"/>
    </row>
    <row r="545" spans="2:17">
      <c r="B545" s="116"/>
      <c r="C545" s="116"/>
      <c r="D545" s="117"/>
      <c r="E545" s="117"/>
      <c r="F545" s="117"/>
      <c r="G545" s="117"/>
      <c r="H545" s="117"/>
      <c r="I545" s="117"/>
      <c r="J545" s="117"/>
      <c r="K545" s="117"/>
      <c r="L545" s="117"/>
      <c r="M545" s="117"/>
      <c r="N545" s="117"/>
      <c r="O545" s="117"/>
      <c r="P545" s="117"/>
      <c r="Q545" s="117"/>
    </row>
    <row r="546" spans="2:17">
      <c r="B546" s="116"/>
      <c r="C546" s="116"/>
      <c r="D546" s="117"/>
      <c r="E546" s="117"/>
      <c r="F546" s="117"/>
      <c r="G546" s="117"/>
      <c r="H546" s="117"/>
      <c r="I546" s="117"/>
      <c r="J546" s="117"/>
      <c r="K546" s="117"/>
      <c r="L546" s="117"/>
      <c r="M546" s="117"/>
      <c r="N546" s="117"/>
      <c r="O546" s="117"/>
      <c r="P546" s="117"/>
      <c r="Q546" s="117"/>
    </row>
    <row r="547" spans="2:17">
      <c r="B547" s="116"/>
      <c r="C547" s="116"/>
      <c r="D547" s="117"/>
      <c r="E547" s="117"/>
      <c r="F547" s="117"/>
      <c r="G547" s="117"/>
      <c r="H547" s="117"/>
      <c r="I547" s="117"/>
      <c r="J547" s="117"/>
      <c r="K547" s="117"/>
      <c r="L547" s="117"/>
      <c r="M547" s="117"/>
      <c r="N547" s="117"/>
      <c r="O547" s="117"/>
      <c r="P547" s="117"/>
      <c r="Q547" s="117"/>
    </row>
    <row r="548" spans="2:17">
      <c r="B548" s="116"/>
      <c r="C548" s="116"/>
      <c r="D548" s="117"/>
      <c r="E548" s="117"/>
      <c r="F548" s="117"/>
      <c r="G548" s="117"/>
      <c r="H548" s="117"/>
      <c r="I548" s="117"/>
      <c r="J548" s="117"/>
      <c r="K548" s="117"/>
      <c r="L548" s="117"/>
      <c r="M548" s="117"/>
      <c r="N548" s="117"/>
      <c r="O548" s="117"/>
      <c r="P548" s="117"/>
      <c r="Q548" s="117"/>
    </row>
    <row r="549" spans="2:17">
      <c r="B549" s="116"/>
      <c r="C549" s="116"/>
      <c r="D549" s="117"/>
      <c r="E549" s="117"/>
      <c r="F549" s="117"/>
      <c r="G549" s="117"/>
      <c r="H549" s="117"/>
      <c r="I549" s="117"/>
      <c r="J549" s="117"/>
      <c r="K549" s="117"/>
      <c r="L549" s="117"/>
      <c r="M549" s="117"/>
      <c r="N549" s="117"/>
      <c r="O549" s="117"/>
      <c r="P549" s="117"/>
      <c r="Q549" s="117"/>
    </row>
    <row r="550" spans="2:17">
      <c r="B550" s="116"/>
      <c r="C550" s="116"/>
      <c r="D550" s="117"/>
      <c r="E550" s="117"/>
      <c r="F550" s="117"/>
      <c r="G550" s="117"/>
      <c r="H550" s="117"/>
      <c r="I550" s="117"/>
      <c r="J550" s="117"/>
      <c r="K550" s="117"/>
      <c r="L550" s="117"/>
      <c r="M550" s="117"/>
      <c r="N550" s="117"/>
      <c r="O550" s="117"/>
      <c r="P550" s="117"/>
      <c r="Q550" s="117"/>
    </row>
    <row r="551" spans="2:17">
      <c r="B551" s="116"/>
      <c r="C551" s="116"/>
      <c r="D551" s="117"/>
      <c r="E551" s="117"/>
      <c r="F551" s="117"/>
      <c r="G551" s="117"/>
      <c r="H551" s="117"/>
      <c r="I551" s="117"/>
      <c r="J551" s="117"/>
      <c r="K551" s="117"/>
      <c r="L551" s="117"/>
      <c r="M551" s="117"/>
      <c r="N551" s="117"/>
      <c r="O551" s="117"/>
      <c r="P551" s="117"/>
      <c r="Q551" s="117"/>
    </row>
    <row r="552" spans="2:17">
      <c r="B552" s="116"/>
      <c r="C552" s="116"/>
      <c r="D552" s="117"/>
      <c r="E552" s="117"/>
      <c r="F552" s="117"/>
      <c r="G552" s="117"/>
      <c r="H552" s="117"/>
      <c r="I552" s="117"/>
      <c r="J552" s="117"/>
      <c r="K552" s="117"/>
      <c r="L552" s="117"/>
      <c r="M552" s="117"/>
      <c r="N552" s="117"/>
      <c r="O552" s="117"/>
      <c r="P552" s="117"/>
      <c r="Q552" s="117"/>
    </row>
    <row r="553" spans="2:17">
      <c r="B553" s="116"/>
      <c r="C553" s="116"/>
      <c r="D553" s="117"/>
      <c r="E553" s="117"/>
      <c r="F553" s="117"/>
      <c r="G553" s="117"/>
      <c r="H553" s="117"/>
      <c r="I553" s="117"/>
      <c r="J553" s="117"/>
      <c r="K553" s="117"/>
      <c r="L553" s="117"/>
      <c r="M553" s="117"/>
      <c r="N553" s="117"/>
      <c r="O553" s="117"/>
      <c r="P553" s="117"/>
      <c r="Q553" s="117"/>
    </row>
    <row r="554" spans="2:17">
      <c r="B554" s="116"/>
      <c r="C554" s="116"/>
      <c r="D554" s="117"/>
      <c r="E554" s="117"/>
      <c r="F554" s="117"/>
      <c r="G554" s="117"/>
      <c r="H554" s="117"/>
      <c r="I554" s="117"/>
      <c r="J554" s="117"/>
      <c r="K554" s="117"/>
      <c r="L554" s="117"/>
      <c r="M554" s="117"/>
      <c r="N554" s="117"/>
      <c r="O554" s="117"/>
      <c r="P554" s="117"/>
      <c r="Q554" s="117"/>
    </row>
    <row r="555" spans="2:17">
      <c r="B555" s="116"/>
      <c r="C555" s="116"/>
      <c r="D555" s="117"/>
      <c r="E555" s="117"/>
      <c r="F555" s="117"/>
      <c r="G555" s="117"/>
      <c r="H555" s="117"/>
      <c r="I555" s="117"/>
      <c r="J555" s="117"/>
      <c r="K555" s="117"/>
      <c r="L555" s="117"/>
      <c r="M555" s="117"/>
      <c r="N555" s="117"/>
      <c r="O555" s="117"/>
      <c r="P555" s="117"/>
      <c r="Q555" s="117"/>
    </row>
    <row r="556" spans="2:17">
      <c r="B556" s="116"/>
      <c r="C556" s="116"/>
      <c r="D556" s="117"/>
      <c r="E556" s="117"/>
      <c r="F556" s="117"/>
      <c r="G556" s="117"/>
      <c r="H556" s="117"/>
      <c r="I556" s="117"/>
      <c r="J556" s="117"/>
      <c r="K556" s="117"/>
      <c r="L556" s="117"/>
      <c r="M556" s="117"/>
      <c r="N556" s="117"/>
      <c r="O556" s="117"/>
      <c r="P556" s="117"/>
      <c r="Q556" s="117"/>
    </row>
    <row r="557" spans="2:17">
      <c r="B557" s="116"/>
      <c r="C557" s="116"/>
      <c r="D557" s="117"/>
      <c r="E557" s="117"/>
      <c r="F557" s="117"/>
      <c r="G557" s="117"/>
      <c r="H557" s="117"/>
      <c r="I557" s="117"/>
      <c r="J557" s="117"/>
      <c r="K557" s="117"/>
      <c r="L557" s="117"/>
      <c r="M557" s="117"/>
      <c r="N557" s="117"/>
      <c r="O557" s="117"/>
      <c r="P557" s="117"/>
      <c r="Q557" s="117"/>
    </row>
    <row r="558" spans="2:17">
      <c r="B558" s="116"/>
      <c r="C558" s="116"/>
      <c r="D558" s="117"/>
      <c r="E558" s="117"/>
      <c r="F558" s="117"/>
      <c r="G558" s="117"/>
      <c r="H558" s="117"/>
      <c r="I558" s="117"/>
      <c r="J558" s="117"/>
      <c r="K558" s="117"/>
      <c r="L558" s="117"/>
      <c r="M558" s="117"/>
      <c r="N558" s="117"/>
      <c r="O558" s="117"/>
      <c r="P558" s="117"/>
      <c r="Q558" s="117"/>
    </row>
    <row r="559" spans="2:17">
      <c r="D559" s="1"/>
    </row>
    <row r="560" spans="2:17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sheetProtection sheet="1" objects="1" scenarios="1"/>
  <mergeCells count="2">
    <mergeCell ref="B6:Q6"/>
    <mergeCell ref="B7:Q7"/>
  </mergeCells>
  <phoneticPr fontId="3" type="noConversion"/>
  <conditionalFormatting sqref="B16:B110">
    <cfRule type="cellIs" dxfId="5" priority="1" operator="equal">
      <formula>"NR3"</formula>
    </cfRule>
  </conditionalFormatting>
  <dataValidations count="1">
    <dataValidation allowBlank="1" showInputMessage="1" showErrorMessage="1" sqref="C5:C1048576 A1:B1048576 D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גיליון22">
    <tabColor indexed="52"/>
    <pageSetUpPr fitToPage="1"/>
  </sheetPr>
  <dimension ref="B1:R1066"/>
  <sheetViews>
    <sheetView rightToLeft="1" zoomScale="70" zoomScaleNormal="70" workbookViewId="0">
      <selection activeCell="E16" sqref="E16:E1048576"/>
    </sheetView>
  </sheetViews>
  <sheetFormatPr defaultColWidth="9.140625" defaultRowHeight="18"/>
  <cols>
    <col min="1" max="1" width="6.28515625" style="1" customWidth="1"/>
    <col min="2" max="2" width="46" style="2" bestFit="1" customWidth="1"/>
    <col min="3" max="3" width="37.7109375" style="2" customWidth="1"/>
    <col min="4" max="4" width="10.140625" style="2" bestFit="1" customWidth="1"/>
    <col min="5" max="5" width="15.42578125" style="2" bestFit="1" customWidth="1"/>
    <col min="6" max="6" width="6" style="1" bestFit="1" customWidth="1"/>
    <col min="7" max="7" width="12.42578125" style="1" bestFit="1" customWidth="1"/>
    <col min="8" max="8" width="11.140625" style="1" bestFit="1" customWidth="1"/>
    <col min="9" max="9" width="6.85546875" style="1" bestFit="1" customWidth="1"/>
    <col min="10" max="10" width="16.140625" style="1" bestFit="1" customWidth="1"/>
    <col min="11" max="11" width="12" style="1" bestFit="1" customWidth="1"/>
    <col min="12" max="12" width="7.42578125" style="1" bestFit="1" customWidth="1"/>
    <col min="13" max="13" width="8.7109375" style="1" bestFit="1" customWidth="1"/>
    <col min="14" max="14" width="14.42578125" style="1" bestFit="1" customWidth="1"/>
    <col min="15" max="15" width="9.5703125" style="1" bestFit="1" customWidth="1"/>
    <col min="16" max="16" width="11.140625" style="1" bestFit="1" customWidth="1"/>
    <col min="17" max="17" width="10" style="1" bestFit="1" customWidth="1"/>
    <col min="18" max="18" width="9" style="1" customWidth="1"/>
    <col min="19" max="16384" width="9.140625" style="1"/>
  </cols>
  <sheetData>
    <row r="1" spans="2:18">
      <c r="B1" s="46" t="s">
        <v>142</v>
      </c>
      <c r="C1" s="67" t="s" vm="1">
        <v>224</v>
      </c>
    </row>
    <row r="2" spans="2:18">
      <c r="B2" s="46" t="s">
        <v>141</v>
      </c>
      <c r="C2" s="67" t="s">
        <v>225</v>
      </c>
    </row>
    <row r="3" spans="2:18">
      <c r="B3" s="46" t="s">
        <v>143</v>
      </c>
      <c r="C3" s="67" t="s">
        <v>226</v>
      </c>
    </row>
    <row r="4" spans="2:18">
      <c r="B4" s="46" t="s">
        <v>144</v>
      </c>
      <c r="C4" s="67">
        <v>2207</v>
      </c>
    </row>
    <row r="6" spans="2:18" ht="26.25" customHeight="1">
      <c r="B6" s="153" t="s">
        <v>171</v>
      </c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5"/>
    </row>
    <row r="7" spans="2:18" s="3" customFormat="1" ht="78.75">
      <c r="B7" s="47" t="s">
        <v>112</v>
      </c>
      <c r="C7" s="48" t="s">
        <v>183</v>
      </c>
      <c r="D7" s="48" t="s">
        <v>44</v>
      </c>
      <c r="E7" s="48" t="s">
        <v>113</v>
      </c>
      <c r="F7" s="48" t="s">
        <v>14</v>
      </c>
      <c r="G7" s="48" t="s">
        <v>100</v>
      </c>
      <c r="H7" s="48" t="s">
        <v>64</v>
      </c>
      <c r="I7" s="48" t="s">
        <v>17</v>
      </c>
      <c r="J7" s="48" t="s">
        <v>223</v>
      </c>
      <c r="K7" s="48" t="s">
        <v>99</v>
      </c>
      <c r="L7" s="48" t="s">
        <v>33</v>
      </c>
      <c r="M7" s="48" t="s">
        <v>18</v>
      </c>
      <c r="N7" s="48" t="s">
        <v>201</v>
      </c>
      <c r="O7" s="48" t="s">
        <v>200</v>
      </c>
      <c r="P7" s="48" t="s">
        <v>107</v>
      </c>
      <c r="Q7" s="48" t="s">
        <v>145</v>
      </c>
      <c r="R7" s="50" t="s">
        <v>147</v>
      </c>
    </row>
    <row r="8" spans="2:18" s="3" customFormat="1" ht="24" customHeight="1">
      <c r="B8" s="14"/>
      <c r="C8" s="57"/>
      <c r="D8" s="15"/>
      <c r="E8" s="15"/>
      <c r="F8" s="15"/>
      <c r="G8" s="15" t="s">
        <v>21</v>
      </c>
      <c r="H8" s="15"/>
      <c r="I8" s="15" t="s">
        <v>20</v>
      </c>
      <c r="J8" s="15"/>
      <c r="K8" s="15"/>
      <c r="L8" s="15" t="s">
        <v>19</v>
      </c>
      <c r="M8" s="15" t="s">
        <v>19</v>
      </c>
      <c r="N8" s="15" t="s">
        <v>208</v>
      </c>
      <c r="O8" s="15"/>
      <c r="P8" s="15" t="s">
        <v>204</v>
      </c>
      <c r="Q8" s="15" t="s">
        <v>19</v>
      </c>
      <c r="R8" s="16" t="s">
        <v>19</v>
      </c>
    </row>
    <row r="9" spans="2:18" s="4" customFormat="1" ht="18" customHeight="1">
      <c r="B9" s="17"/>
      <c r="C9" s="12" t="s">
        <v>0</v>
      </c>
      <c r="D9" s="12" t="s">
        <v>1</v>
      </c>
      <c r="E9" s="12" t="s">
        <v>2</v>
      </c>
      <c r="F9" s="12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8" t="s">
        <v>13</v>
      </c>
      <c r="Q9" s="18" t="s">
        <v>109</v>
      </c>
      <c r="R9" s="19" t="s">
        <v>110</v>
      </c>
    </row>
    <row r="10" spans="2:18" s="4" customFormat="1" ht="18" customHeight="1">
      <c r="B10" s="84" t="s">
        <v>38</v>
      </c>
      <c r="C10" s="85"/>
      <c r="D10" s="85"/>
      <c r="E10" s="85"/>
      <c r="F10" s="85"/>
      <c r="G10" s="85"/>
      <c r="H10" s="85"/>
      <c r="I10" s="87">
        <v>5.7732438438859566</v>
      </c>
      <c r="J10" s="85"/>
      <c r="K10" s="85"/>
      <c r="L10" s="85"/>
      <c r="M10" s="88">
        <v>4.1282832039067296E-2</v>
      </c>
      <c r="N10" s="87"/>
      <c r="O10" s="89"/>
      <c r="P10" s="87">
        <f>P11+P267</f>
        <v>77671.038576945037</v>
      </c>
      <c r="Q10" s="90">
        <f>IFERROR(P10/$P$10,0)</f>
        <v>1</v>
      </c>
      <c r="R10" s="90">
        <f>P10/'סכום נכסי הקרן'!$C$42</f>
        <v>2.4500448293264789E-2</v>
      </c>
    </row>
    <row r="11" spans="2:18" ht="21.75" customHeight="1">
      <c r="B11" s="70" t="s">
        <v>36</v>
      </c>
      <c r="C11" s="71"/>
      <c r="D11" s="71"/>
      <c r="E11" s="71"/>
      <c r="F11" s="71"/>
      <c r="G11" s="71"/>
      <c r="H11" s="71"/>
      <c r="I11" s="79">
        <v>5.8115108367394752</v>
      </c>
      <c r="J11" s="71"/>
      <c r="K11" s="71"/>
      <c r="L11" s="71"/>
      <c r="M11" s="91">
        <v>4.0938234441851594E-2</v>
      </c>
      <c r="N11" s="79"/>
      <c r="O11" s="81"/>
      <c r="P11" s="79">
        <f>P12+P41</f>
        <v>76838.611476945036</v>
      </c>
      <c r="Q11" s="80">
        <f t="shared" ref="Q11:Q74" si="0">IFERROR(P11/$P$10,0)</f>
        <v>0.9892826577930286</v>
      </c>
      <c r="R11" s="80">
        <f>P11/'סכום נכסי הקרן'!$C$42</f>
        <v>2.4237868604681658E-2</v>
      </c>
    </row>
    <row r="12" spans="2:18">
      <c r="B12" s="86" t="s">
        <v>34</v>
      </c>
      <c r="C12" s="71"/>
      <c r="D12" s="71"/>
      <c r="E12" s="71"/>
      <c r="F12" s="71"/>
      <c r="G12" s="71"/>
      <c r="H12" s="71"/>
      <c r="I12" s="79">
        <v>7.2602779791724696</v>
      </c>
      <c r="J12" s="71"/>
      <c r="K12" s="71"/>
      <c r="L12" s="71"/>
      <c r="M12" s="91">
        <v>3.8141683555836303E-2</v>
      </c>
      <c r="N12" s="79"/>
      <c r="O12" s="81"/>
      <c r="P12" s="79">
        <f>SUM(P13:P39)</f>
        <v>10491.341047807</v>
      </c>
      <c r="Q12" s="80">
        <f t="shared" si="0"/>
        <v>0.13507404098135914</v>
      </c>
      <c r="R12" s="80">
        <f>P12/'סכום נכסי הקרן'!$C$42</f>
        <v>3.3093745568261181E-3</v>
      </c>
    </row>
    <row r="13" spans="2:18">
      <c r="B13" s="75" t="s">
        <v>2631</v>
      </c>
      <c r="C13" s="82" t="s">
        <v>2378</v>
      </c>
      <c r="D13" s="69">
        <v>6028</v>
      </c>
      <c r="E13" s="69"/>
      <c r="F13" s="69" t="s">
        <v>472</v>
      </c>
      <c r="G13" s="94">
        <v>43100</v>
      </c>
      <c r="H13" s="69"/>
      <c r="I13" s="76">
        <v>7.5399999999806404</v>
      </c>
      <c r="J13" s="82" t="s">
        <v>26</v>
      </c>
      <c r="K13" s="82" t="s">
        <v>129</v>
      </c>
      <c r="L13" s="83">
        <v>6.2299999999812103E-2</v>
      </c>
      <c r="M13" s="83">
        <v>6.2299999999812103E-2</v>
      </c>
      <c r="N13" s="76">
        <v>127084.46305900002</v>
      </c>
      <c r="O13" s="78">
        <v>110.56</v>
      </c>
      <c r="P13" s="76">
        <v>140.50458236800003</v>
      </c>
      <c r="Q13" s="77">
        <f t="shared" si="0"/>
        <v>1.8089700478101469E-3</v>
      </c>
      <c r="R13" s="77">
        <f>P13/'סכום נכסי הקרן'!$C$42</f>
        <v>4.4320577120437237E-5</v>
      </c>
    </row>
    <row r="14" spans="2:18">
      <c r="B14" s="75" t="s">
        <v>2631</v>
      </c>
      <c r="C14" s="82" t="s">
        <v>2378</v>
      </c>
      <c r="D14" s="69">
        <v>6869</v>
      </c>
      <c r="E14" s="69"/>
      <c r="F14" s="69" t="s">
        <v>472</v>
      </c>
      <c r="G14" s="94">
        <v>43555</v>
      </c>
      <c r="H14" s="69"/>
      <c r="I14" s="76">
        <v>3.4500000000211788</v>
      </c>
      <c r="J14" s="82" t="s">
        <v>26</v>
      </c>
      <c r="K14" s="82" t="s">
        <v>129</v>
      </c>
      <c r="L14" s="83">
        <v>5.6500000000519836E-2</v>
      </c>
      <c r="M14" s="83">
        <v>5.6500000000519836E-2</v>
      </c>
      <c r="N14" s="76">
        <v>25760.995761999999</v>
      </c>
      <c r="O14" s="78">
        <v>100.81</v>
      </c>
      <c r="P14" s="76">
        <v>25.969659821000004</v>
      </c>
      <c r="Q14" s="77">
        <f t="shared" si="0"/>
        <v>3.3435448137175461E-4</v>
      </c>
      <c r="R14" s="77">
        <f>P14/'סכום נכסי הקרן'!$C$42</f>
        <v>8.1918346824700392E-6</v>
      </c>
    </row>
    <row r="15" spans="2:18">
      <c r="B15" s="75" t="s">
        <v>2631</v>
      </c>
      <c r="C15" s="82" t="s">
        <v>2378</v>
      </c>
      <c r="D15" s="69">
        <v>6870</v>
      </c>
      <c r="E15" s="69"/>
      <c r="F15" s="69" t="s">
        <v>472</v>
      </c>
      <c r="G15" s="94">
        <v>43555</v>
      </c>
      <c r="H15" s="69"/>
      <c r="I15" s="76">
        <v>5.1800000000052808</v>
      </c>
      <c r="J15" s="82" t="s">
        <v>26</v>
      </c>
      <c r="K15" s="82" t="s">
        <v>129</v>
      </c>
      <c r="L15" s="83">
        <v>4.7100000000050886E-2</v>
      </c>
      <c r="M15" s="83">
        <v>4.7100000000050886E-2</v>
      </c>
      <c r="N15" s="76">
        <v>305444.12671700004</v>
      </c>
      <c r="O15" s="78">
        <v>101.65</v>
      </c>
      <c r="P15" s="76">
        <v>310.48395480200008</v>
      </c>
      <c r="Q15" s="77">
        <f t="shared" si="0"/>
        <v>3.9974224690509097E-3</v>
      </c>
      <c r="R15" s="77">
        <f>P15/'סכום נכסי הקרן'!$C$42</f>
        <v>9.7938642509316675E-5</v>
      </c>
    </row>
    <row r="16" spans="2:18">
      <c r="B16" s="75" t="s">
        <v>2631</v>
      </c>
      <c r="C16" s="82" t="s">
        <v>2378</v>
      </c>
      <c r="D16" s="69">
        <v>6868</v>
      </c>
      <c r="E16" s="69"/>
      <c r="F16" s="69" t="s">
        <v>472</v>
      </c>
      <c r="G16" s="94">
        <v>43555</v>
      </c>
      <c r="H16" s="69"/>
      <c r="I16" s="76">
        <v>5.5799999999898686</v>
      </c>
      <c r="J16" s="82" t="s">
        <v>26</v>
      </c>
      <c r="K16" s="82" t="s">
        <v>129</v>
      </c>
      <c r="L16" s="83">
        <v>2.4699999999943864E-2</v>
      </c>
      <c r="M16" s="83">
        <v>2.4699999999943864E-2</v>
      </c>
      <c r="N16" s="76">
        <v>166534.28374500002</v>
      </c>
      <c r="O16" s="78">
        <v>131.57</v>
      </c>
      <c r="P16" s="76">
        <v>219.10913200900004</v>
      </c>
      <c r="Q16" s="77">
        <f t="shared" si="0"/>
        <v>2.8209888270251328E-3</v>
      </c>
      <c r="R16" s="77">
        <f>P16/'סכום נכסי הקרן'!$C$42</f>
        <v>6.9115490892406956E-5</v>
      </c>
    </row>
    <row r="17" spans="2:18">
      <c r="B17" s="75" t="s">
        <v>2631</v>
      </c>
      <c r="C17" s="82" t="s">
        <v>2378</v>
      </c>
      <c r="D17" s="69">
        <v>6867</v>
      </c>
      <c r="E17" s="69"/>
      <c r="F17" s="69" t="s">
        <v>472</v>
      </c>
      <c r="G17" s="94">
        <v>43555</v>
      </c>
      <c r="H17" s="69"/>
      <c r="I17" s="76">
        <v>5.0199999999992535</v>
      </c>
      <c r="J17" s="82" t="s">
        <v>26</v>
      </c>
      <c r="K17" s="82" t="s">
        <v>129</v>
      </c>
      <c r="L17" s="83">
        <v>5.729999999998675E-2</v>
      </c>
      <c r="M17" s="83">
        <v>5.729999999998675E-2</v>
      </c>
      <c r="N17" s="76">
        <v>398430.25719200005</v>
      </c>
      <c r="O17" s="78">
        <v>121.26</v>
      </c>
      <c r="P17" s="76">
        <v>483.13647106800005</v>
      </c>
      <c r="Q17" s="77">
        <f t="shared" si="0"/>
        <v>6.2202911139057262E-3</v>
      </c>
      <c r="R17" s="77">
        <f>P17/'סכום נכסי הקרן'!$C$42</f>
        <v>1.5239992080530167E-4</v>
      </c>
    </row>
    <row r="18" spans="2:18">
      <c r="B18" s="75" t="s">
        <v>2631</v>
      </c>
      <c r="C18" s="82" t="s">
        <v>2378</v>
      </c>
      <c r="D18" s="69">
        <v>6866</v>
      </c>
      <c r="E18" s="69"/>
      <c r="F18" s="69" t="s">
        <v>472</v>
      </c>
      <c r="G18" s="94">
        <v>43555</v>
      </c>
      <c r="H18" s="69"/>
      <c r="I18" s="76">
        <v>5.8700000000040617</v>
      </c>
      <c r="J18" s="82" t="s">
        <v>26</v>
      </c>
      <c r="K18" s="82" t="s">
        <v>129</v>
      </c>
      <c r="L18" s="83">
        <v>3.0800000000024731E-2</v>
      </c>
      <c r="M18" s="83">
        <v>3.0800000000024731E-2</v>
      </c>
      <c r="N18" s="76">
        <v>611058.26193600008</v>
      </c>
      <c r="O18" s="78">
        <v>116.42</v>
      </c>
      <c r="P18" s="76">
        <v>711.39394085300012</v>
      </c>
      <c r="Q18" s="77">
        <f t="shared" si="0"/>
        <v>9.1590630676098867E-3</v>
      </c>
      <c r="R18" s="77">
        <f>P18/'סכום נכסי הקרן'!$C$42</f>
        <v>2.2440115110272722E-4</v>
      </c>
    </row>
    <row r="19" spans="2:18">
      <c r="B19" s="75" t="s">
        <v>2631</v>
      </c>
      <c r="C19" s="82" t="s">
        <v>2378</v>
      </c>
      <c r="D19" s="69">
        <v>6865</v>
      </c>
      <c r="E19" s="69"/>
      <c r="F19" s="69" t="s">
        <v>472</v>
      </c>
      <c r="G19" s="94">
        <v>43555</v>
      </c>
      <c r="H19" s="69"/>
      <c r="I19" s="76">
        <v>4.0400000000016005</v>
      </c>
      <c r="J19" s="82" t="s">
        <v>26</v>
      </c>
      <c r="K19" s="82" t="s">
        <v>129</v>
      </c>
      <c r="L19" s="83">
        <v>2.5199999999994668E-2</v>
      </c>
      <c r="M19" s="83">
        <v>2.5199999999994668E-2</v>
      </c>
      <c r="N19" s="76">
        <v>303913.04388000001</v>
      </c>
      <c r="O19" s="78">
        <v>123.35</v>
      </c>
      <c r="P19" s="76">
        <v>374.87677413500001</v>
      </c>
      <c r="Q19" s="77">
        <f t="shared" si="0"/>
        <v>4.8264678959278658E-3</v>
      </c>
      <c r="R19" s="77">
        <f>P19/'סכום נכסי הקרן'!$C$42</f>
        <v>1.1825062712328317E-4</v>
      </c>
    </row>
    <row r="20" spans="2:18">
      <c r="B20" s="75" t="s">
        <v>2631</v>
      </c>
      <c r="C20" s="82" t="s">
        <v>2378</v>
      </c>
      <c r="D20" s="69">
        <v>5212</v>
      </c>
      <c r="E20" s="69"/>
      <c r="F20" s="69" t="s">
        <v>472</v>
      </c>
      <c r="G20" s="94">
        <v>42643</v>
      </c>
      <c r="H20" s="69"/>
      <c r="I20" s="76">
        <v>6.8400000000016705</v>
      </c>
      <c r="J20" s="82" t="s">
        <v>26</v>
      </c>
      <c r="K20" s="82" t="s">
        <v>129</v>
      </c>
      <c r="L20" s="83">
        <v>5.0200000000015288E-2</v>
      </c>
      <c r="M20" s="83">
        <v>5.0200000000015288E-2</v>
      </c>
      <c r="N20" s="76">
        <v>286626.40187599999</v>
      </c>
      <c r="O20" s="78">
        <v>100.36</v>
      </c>
      <c r="P20" s="76">
        <v>287.65825692800001</v>
      </c>
      <c r="Q20" s="77">
        <f t="shared" si="0"/>
        <v>3.7035459058916862E-3</v>
      </c>
      <c r="R20" s="77">
        <f>P20/'סכום נכסי הקרן'!$C$42</f>
        <v>9.0738534969031758E-5</v>
      </c>
    </row>
    <row r="21" spans="2:18">
      <c r="B21" s="75" t="s">
        <v>2632</v>
      </c>
      <c r="C21" s="82" t="s">
        <v>2378</v>
      </c>
      <c r="D21" s="69" t="s">
        <v>2379</v>
      </c>
      <c r="E21" s="69"/>
      <c r="F21" s="69" t="s">
        <v>472</v>
      </c>
      <c r="G21" s="94">
        <v>45107</v>
      </c>
      <c r="H21" s="69"/>
      <c r="I21" s="76">
        <v>9.0200000000081477</v>
      </c>
      <c r="J21" s="82" t="s">
        <v>26</v>
      </c>
      <c r="K21" s="82" t="s">
        <v>129</v>
      </c>
      <c r="L21" s="83">
        <v>7.1500000000073019E-2</v>
      </c>
      <c r="M21" s="83">
        <v>7.1500000000073019E-2</v>
      </c>
      <c r="N21" s="76">
        <v>247228.04248000003</v>
      </c>
      <c r="O21" s="78">
        <v>105.25</v>
      </c>
      <c r="P21" s="76">
        <v>260.20751469400005</v>
      </c>
      <c r="Q21" s="77">
        <f t="shared" si="0"/>
        <v>3.3501227672683266E-3</v>
      </c>
      <c r="R21" s="77">
        <f>P21/'סכום נכסי הקרן'!$C$42</f>
        <v>8.2079509635546774E-5</v>
      </c>
    </row>
    <row r="22" spans="2:18">
      <c r="B22" s="75" t="s">
        <v>2632</v>
      </c>
      <c r="C22" s="82" t="s">
        <v>2378</v>
      </c>
      <c r="D22" s="69" t="s">
        <v>2380</v>
      </c>
      <c r="E22" s="69"/>
      <c r="F22" s="69" t="s">
        <v>472</v>
      </c>
      <c r="G22" s="94">
        <v>45107</v>
      </c>
      <c r="H22" s="69"/>
      <c r="I22" s="76">
        <v>8.8800000000127515</v>
      </c>
      <c r="J22" s="82" t="s">
        <v>26</v>
      </c>
      <c r="K22" s="82" t="s">
        <v>129</v>
      </c>
      <c r="L22" s="83">
        <v>7.1300000000127511E-2</v>
      </c>
      <c r="M22" s="83">
        <v>7.1300000000127511E-2</v>
      </c>
      <c r="N22" s="76">
        <v>187964.60186400003</v>
      </c>
      <c r="O22" s="78">
        <v>105.14</v>
      </c>
      <c r="P22" s="76">
        <v>197.62598239600004</v>
      </c>
      <c r="Q22" s="77">
        <f t="shared" si="0"/>
        <v>2.5443973199897577E-3</v>
      </c>
      <c r="R22" s="77">
        <f>P22/'סכום נכסי הקרן'!$C$42</f>
        <v>6.2338874975930561E-5</v>
      </c>
    </row>
    <row r="23" spans="2:18">
      <c r="B23" s="75" t="s">
        <v>2632</v>
      </c>
      <c r="C23" s="82" t="s">
        <v>2378</v>
      </c>
      <c r="D23" s="69" t="s">
        <v>2381</v>
      </c>
      <c r="E23" s="69"/>
      <c r="F23" s="69" t="s">
        <v>472</v>
      </c>
      <c r="G23" s="94">
        <v>45107</v>
      </c>
      <c r="H23" s="69"/>
      <c r="I23" s="76">
        <v>8.3899999999410593</v>
      </c>
      <c r="J23" s="82" t="s">
        <v>26</v>
      </c>
      <c r="K23" s="82" t="s">
        <v>129</v>
      </c>
      <c r="L23" s="83">
        <v>7.2999999999928983E-2</v>
      </c>
      <c r="M23" s="83">
        <v>7.2999999999928983E-2</v>
      </c>
      <c r="N23" s="76">
        <v>14160.392751000001</v>
      </c>
      <c r="O23" s="78">
        <v>99.45</v>
      </c>
      <c r="P23" s="76">
        <v>14.082510597000004</v>
      </c>
      <c r="Q23" s="77">
        <f t="shared" si="0"/>
        <v>1.813096728846895E-4</v>
      </c>
      <c r="R23" s="77">
        <f>P23/'סכום נכסי הקרן'!$C$42</f>
        <v>4.442168265580088E-6</v>
      </c>
    </row>
    <row r="24" spans="2:18">
      <c r="B24" s="75" t="s">
        <v>2632</v>
      </c>
      <c r="C24" s="82" t="s">
        <v>2378</v>
      </c>
      <c r="D24" s="69" t="s">
        <v>2382</v>
      </c>
      <c r="E24" s="69"/>
      <c r="F24" s="69" t="s">
        <v>472</v>
      </c>
      <c r="G24" s="94">
        <v>45107</v>
      </c>
      <c r="H24" s="69"/>
      <c r="I24" s="76">
        <v>7.6100000000269734</v>
      </c>
      <c r="J24" s="82" t="s">
        <v>26</v>
      </c>
      <c r="K24" s="82" t="s">
        <v>129</v>
      </c>
      <c r="L24" s="83">
        <v>6.5200000000202291E-2</v>
      </c>
      <c r="M24" s="83">
        <v>6.5200000000202291E-2</v>
      </c>
      <c r="N24" s="76">
        <v>113202.54292700002</v>
      </c>
      <c r="O24" s="78">
        <v>83.84</v>
      </c>
      <c r="P24" s="76">
        <v>94.909012004000019</v>
      </c>
      <c r="Q24" s="77">
        <f t="shared" si="0"/>
        <v>1.2219356628014974E-3</v>
      </c>
      <c r="R24" s="77">
        <f>P24/'סכום נכסי הקרן'!$C$42</f>
        <v>2.9937971524164328E-5</v>
      </c>
    </row>
    <row r="25" spans="2:18">
      <c r="B25" s="75" t="s">
        <v>2632</v>
      </c>
      <c r="C25" s="82" t="s">
        <v>2378</v>
      </c>
      <c r="D25" s="69" t="s">
        <v>2383</v>
      </c>
      <c r="E25" s="69"/>
      <c r="F25" s="69" t="s">
        <v>472</v>
      </c>
      <c r="G25" s="94">
        <v>45107</v>
      </c>
      <c r="H25" s="69"/>
      <c r="I25" s="76">
        <v>11.239999999922642</v>
      </c>
      <c r="J25" s="82" t="s">
        <v>26</v>
      </c>
      <c r="K25" s="82" t="s">
        <v>129</v>
      </c>
      <c r="L25" s="83">
        <v>3.5499999999770548E-2</v>
      </c>
      <c r="M25" s="83">
        <v>3.5499999999770548E-2</v>
      </c>
      <c r="N25" s="76">
        <v>43623.270913000008</v>
      </c>
      <c r="O25" s="78">
        <v>139.87</v>
      </c>
      <c r="P25" s="76">
        <v>61.015859828000018</v>
      </c>
      <c r="Q25" s="77">
        <f t="shared" si="0"/>
        <v>7.8556770896728108E-4</v>
      </c>
      <c r="R25" s="77">
        <f>P25/'סכום נכסי הקרן'!$C$42</f>
        <v>1.9246761034411351E-5</v>
      </c>
    </row>
    <row r="26" spans="2:18">
      <c r="B26" s="75" t="s">
        <v>2632</v>
      </c>
      <c r="C26" s="82" t="s">
        <v>2378</v>
      </c>
      <c r="D26" s="69" t="s">
        <v>2384</v>
      </c>
      <c r="E26" s="69"/>
      <c r="F26" s="69" t="s">
        <v>472</v>
      </c>
      <c r="G26" s="94">
        <v>45107</v>
      </c>
      <c r="H26" s="69"/>
      <c r="I26" s="76">
        <v>10.430000000003314</v>
      </c>
      <c r="J26" s="82" t="s">
        <v>26</v>
      </c>
      <c r="K26" s="82" t="s">
        <v>129</v>
      </c>
      <c r="L26" s="83">
        <v>3.3300000000010183E-2</v>
      </c>
      <c r="M26" s="83">
        <v>3.3300000000010183E-2</v>
      </c>
      <c r="N26" s="76">
        <v>220924.54486600004</v>
      </c>
      <c r="O26" s="78">
        <v>137.91</v>
      </c>
      <c r="P26" s="76">
        <v>304.67705359300004</v>
      </c>
      <c r="Q26" s="77">
        <f t="shared" si="0"/>
        <v>3.9226597091420482E-3</v>
      </c>
      <c r="R26" s="77">
        <f>P26/'סכום נכסי הקרן'!$C$42</f>
        <v>9.6106921375907839E-5</v>
      </c>
    </row>
    <row r="27" spans="2:18">
      <c r="B27" s="75" t="s">
        <v>2632</v>
      </c>
      <c r="C27" s="82" t="s">
        <v>2378</v>
      </c>
      <c r="D27" s="69" t="s">
        <v>2385</v>
      </c>
      <c r="E27" s="69"/>
      <c r="F27" s="69" t="s">
        <v>472</v>
      </c>
      <c r="G27" s="94">
        <v>45107</v>
      </c>
      <c r="H27" s="69"/>
      <c r="I27" s="76">
        <v>10.589999999985286</v>
      </c>
      <c r="J27" s="82" t="s">
        <v>26</v>
      </c>
      <c r="K27" s="82" t="s">
        <v>129</v>
      </c>
      <c r="L27" s="83">
        <v>3.4799999999935625E-2</v>
      </c>
      <c r="M27" s="83">
        <v>3.4799999999935625E-2</v>
      </c>
      <c r="N27" s="76">
        <v>171360.01226200003</v>
      </c>
      <c r="O27" s="78">
        <v>126.91</v>
      </c>
      <c r="P27" s="76">
        <v>217.47296878000003</v>
      </c>
      <c r="Q27" s="77">
        <f t="shared" si="0"/>
        <v>2.7999235334617008E-3</v>
      </c>
      <c r="R27" s="77">
        <f>P27/'סכום נכסי הקרן'!$C$42</f>
        <v>6.8599381756673648E-5</v>
      </c>
    </row>
    <row r="28" spans="2:18">
      <c r="B28" s="75" t="s">
        <v>2632</v>
      </c>
      <c r="C28" s="82" t="s">
        <v>2378</v>
      </c>
      <c r="D28" s="69" t="s">
        <v>2386</v>
      </c>
      <c r="E28" s="69"/>
      <c r="F28" s="69" t="s">
        <v>472</v>
      </c>
      <c r="G28" s="94">
        <v>45107</v>
      </c>
      <c r="H28" s="69"/>
      <c r="I28" s="76">
        <v>10.290000000004106</v>
      </c>
      <c r="J28" s="82" t="s">
        <v>26</v>
      </c>
      <c r="K28" s="82" t="s">
        <v>129</v>
      </c>
      <c r="L28" s="83">
        <v>3.0200000000004761E-2</v>
      </c>
      <c r="M28" s="83">
        <v>3.0200000000004761E-2</v>
      </c>
      <c r="N28" s="76">
        <v>665207.27753800014</v>
      </c>
      <c r="O28" s="78">
        <v>107.26</v>
      </c>
      <c r="P28" s="76">
        <v>713.50122188300008</v>
      </c>
      <c r="Q28" s="77">
        <f t="shared" si="0"/>
        <v>9.1861939141726304E-3</v>
      </c>
      <c r="R28" s="77">
        <f>P28/'סכום נכסי הקרן'!$C$42</f>
        <v>2.2506586900609019E-4</v>
      </c>
    </row>
    <row r="29" spans="2:18">
      <c r="B29" s="75" t="s">
        <v>2631</v>
      </c>
      <c r="C29" s="82" t="s">
        <v>2378</v>
      </c>
      <c r="D29" s="69">
        <v>5211</v>
      </c>
      <c r="E29" s="69"/>
      <c r="F29" s="69" t="s">
        <v>472</v>
      </c>
      <c r="G29" s="94">
        <v>42643</v>
      </c>
      <c r="H29" s="69"/>
      <c r="I29" s="76">
        <v>4.5800000000035315</v>
      </c>
      <c r="J29" s="82" t="s">
        <v>26</v>
      </c>
      <c r="K29" s="82" t="s">
        <v>129</v>
      </c>
      <c r="L29" s="83">
        <v>4.690000000003159E-2</v>
      </c>
      <c r="M29" s="83">
        <v>4.690000000003159E-2</v>
      </c>
      <c r="N29" s="76">
        <v>222258.89241300002</v>
      </c>
      <c r="O29" s="78">
        <v>96.84</v>
      </c>
      <c r="P29" s="76">
        <v>215.23551142800002</v>
      </c>
      <c r="Q29" s="77">
        <f t="shared" si="0"/>
        <v>2.7711166912590766E-3</v>
      </c>
      <c r="R29" s="77">
        <f>P29/'סכום נכסי הקרן'!$C$42</f>
        <v>6.7893601208795999E-5</v>
      </c>
    </row>
    <row r="30" spans="2:18">
      <c r="B30" s="75" t="s">
        <v>2631</v>
      </c>
      <c r="C30" s="82" t="s">
        <v>2378</v>
      </c>
      <c r="D30" s="69">
        <v>6027</v>
      </c>
      <c r="E30" s="69"/>
      <c r="F30" s="69" t="s">
        <v>472</v>
      </c>
      <c r="G30" s="94">
        <v>43100</v>
      </c>
      <c r="H30" s="69"/>
      <c r="I30" s="76">
        <v>8.0299999999998342</v>
      </c>
      <c r="J30" s="82" t="s">
        <v>26</v>
      </c>
      <c r="K30" s="82" t="s">
        <v>129</v>
      </c>
      <c r="L30" s="83">
        <v>4.8800000000006581E-2</v>
      </c>
      <c r="M30" s="83">
        <v>4.8800000000006581E-2</v>
      </c>
      <c r="N30" s="76">
        <v>477990.34745000006</v>
      </c>
      <c r="O30" s="78">
        <v>101.75</v>
      </c>
      <c r="P30" s="76">
        <v>486.3551785360001</v>
      </c>
      <c r="Q30" s="77">
        <f t="shared" si="0"/>
        <v>6.2617313666301876E-3</v>
      </c>
      <c r="R30" s="77">
        <f>P30/'סכום נכסי הקרן'!$C$42</f>
        <v>1.5341522557443718E-4</v>
      </c>
    </row>
    <row r="31" spans="2:18">
      <c r="B31" s="75" t="s">
        <v>2631</v>
      </c>
      <c r="C31" s="82" t="s">
        <v>2378</v>
      </c>
      <c r="D31" s="69">
        <v>5025</v>
      </c>
      <c r="E31" s="69"/>
      <c r="F31" s="69" t="s">
        <v>472</v>
      </c>
      <c r="G31" s="94">
        <v>42551</v>
      </c>
      <c r="H31" s="69"/>
      <c r="I31" s="76">
        <v>7.5199999999920353</v>
      </c>
      <c r="J31" s="82" t="s">
        <v>26</v>
      </c>
      <c r="K31" s="82" t="s">
        <v>129</v>
      </c>
      <c r="L31" s="83">
        <v>5.2199999999953527E-2</v>
      </c>
      <c r="M31" s="83">
        <v>5.2199999999953527E-2</v>
      </c>
      <c r="N31" s="76">
        <v>304089.77746100002</v>
      </c>
      <c r="O31" s="78">
        <v>99.09</v>
      </c>
      <c r="P31" s="76">
        <v>301.3225604700001</v>
      </c>
      <c r="Q31" s="77">
        <f t="shared" si="0"/>
        <v>3.879471241671296E-3</v>
      </c>
      <c r="R31" s="77">
        <f>P31/'סכום נכסי הקרן'!$C$42</f>
        <v>9.5048784561775331E-5</v>
      </c>
    </row>
    <row r="32" spans="2:18">
      <c r="B32" s="75" t="s">
        <v>2631</v>
      </c>
      <c r="C32" s="82" t="s">
        <v>2378</v>
      </c>
      <c r="D32" s="69">
        <v>5024</v>
      </c>
      <c r="E32" s="69"/>
      <c r="F32" s="69" t="s">
        <v>472</v>
      </c>
      <c r="G32" s="94">
        <v>42551</v>
      </c>
      <c r="H32" s="69"/>
      <c r="I32" s="76">
        <v>5.4600000000115694</v>
      </c>
      <c r="J32" s="82" t="s">
        <v>26</v>
      </c>
      <c r="K32" s="82" t="s">
        <v>129</v>
      </c>
      <c r="L32" s="83">
        <v>4.6500000000111646E-2</v>
      </c>
      <c r="M32" s="83">
        <v>4.6500000000111646E-2</v>
      </c>
      <c r="N32" s="76">
        <v>198860.738568</v>
      </c>
      <c r="O32" s="78">
        <v>99.09</v>
      </c>
      <c r="P32" s="76">
        <v>197.05110583200002</v>
      </c>
      <c r="Q32" s="77">
        <f t="shared" si="0"/>
        <v>2.5369958924495489E-3</v>
      </c>
      <c r="R32" s="77">
        <f>P32/'סכום נכסי הקרן'!$C$42</f>
        <v>6.2157536683185328E-5</v>
      </c>
    </row>
    <row r="33" spans="2:18">
      <c r="B33" s="75" t="s">
        <v>2631</v>
      </c>
      <c r="C33" s="82" t="s">
        <v>2378</v>
      </c>
      <c r="D33" s="69">
        <v>6026</v>
      </c>
      <c r="E33" s="69"/>
      <c r="F33" s="69" t="s">
        <v>472</v>
      </c>
      <c r="G33" s="94">
        <v>43100</v>
      </c>
      <c r="H33" s="69"/>
      <c r="I33" s="76">
        <v>6.1399999999991772</v>
      </c>
      <c r="J33" s="82" t="s">
        <v>26</v>
      </c>
      <c r="K33" s="82" t="s">
        <v>129</v>
      </c>
      <c r="L33" s="83">
        <v>4.5299999999996954E-2</v>
      </c>
      <c r="M33" s="83">
        <v>4.5299999999996954E-2</v>
      </c>
      <c r="N33" s="76">
        <v>581772.23783500004</v>
      </c>
      <c r="O33" s="78">
        <v>96.07</v>
      </c>
      <c r="P33" s="76">
        <v>558.90858888900016</v>
      </c>
      <c r="Q33" s="77">
        <f t="shared" si="0"/>
        <v>7.1958428666473381E-3</v>
      </c>
      <c r="R33" s="77">
        <f>P33/'סכום נכסי הקרן'!$C$42</f>
        <v>1.7630137608075136E-4</v>
      </c>
    </row>
    <row r="34" spans="2:18">
      <c r="B34" s="75" t="s">
        <v>2631</v>
      </c>
      <c r="C34" s="82" t="s">
        <v>2378</v>
      </c>
      <c r="D34" s="69">
        <v>5023</v>
      </c>
      <c r="E34" s="69"/>
      <c r="F34" s="69" t="s">
        <v>472</v>
      </c>
      <c r="G34" s="94">
        <v>42551</v>
      </c>
      <c r="H34" s="69"/>
      <c r="I34" s="76">
        <v>7.7900000000018856</v>
      </c>
      <c r="J34" s="82" t="s">
        <v>26</v>
      </c>
      <c r="K34" s="82" t="s">
        <v>129</v>
      </c>
      <c r="L34" s="83">
        <v>4.1300000000009197E-2</v>
      </c>
      <c r="M34" s="83">
        <v>4.1300000000009197E-2</v>
      </c>
      <c r="N34" s="76">
        <v>818691.42581400007</v>
      </c>
      <c r="O34" s="78">
        <v>111.49</v>
      </c>
      <c r="P34" s="76">
        <v>912.75866083200003</v>
      </c>
      <c r="Q34" s="77">
        <f t="shared" si="0"/>
        <v>1.1751595930158357E-2</v>
      </c>
      <c r="R34" s="77">
        <f>P34/'סכום נכסי הקרן'!$C$42</f>
        <v>2.879193684501857E-4</v>
      </c>
    </row>
    <row r="35" spans="2:18">
      <c r="B35" s="75" t="s">
        <v>2631</v>
      </c>
      <c r="C35" s="82" t="s">
        <v>2378</v>
      </c>
      <c r="D35" s="69">
        <v>5210</v>
      </c>
      <c r="E35" s="69"/>
      <c r="F35" s="69" t="s">
        <v>472</v>
      </c>
      <c r="G35" s="94">
        <v>42643</v>
      </c>
      <c r="H35" s="69"/>
      <c r="I35" s="76">
        <v>7.2100000000006723</v>
      </c>
      <c r="J35" s="82" t="s">
        <v>26</v>
      </c>
      <c r="K35" s="82" t="s">
        <v>129</v>
      </c>
      <c r="L35" s="83">
        <v>3.3300000000000565E-2</v>
      </c>
      <c r="M35" s="83">
        <v>3.3300000000000565E-2</v>
      </c>
      <c r="N35" s="76">
        <v>612073.41903300013</v>
      </c>
      <c r="O35" s="78">
        <v>116.39</v>
      </c>
      <c r="P35" s="76">
        <v>712.39195241200014</v>
      </c>
      <c r="Q35" s="77">
        <f t="shared" si="0"/>
        <v>9.1719122785549854E-3</v>
      </c>
      <c r="R35" s="77">
        <f>P35/'סכום נכסי הקרן'!$C$42</f>
        <v>2.2471596253109685E-4</v>
      </c>
    </row>
    <row r="36" spans="2:18">
      <c r="B36" s="75" t="s">
        <v>2631</v>
      </c>
      <c r="C36" s="82" t="s">
        <v>2378</v>
      </c>
      <c r="D36" s="69">
        <v>6025</v>
      </c>
      <c r="E36" s="69"/>
      <c r="F36" s="69" t="s">
        <v>472</v>
      </c>
      <c r="G36" s="94">
        <v>43100</v>
      </c>
      <c r="H36" s="69"/>
      <c r="I36" s="76">
        <v>8.2699999999997384</v>
      </c>
      <c r="J36" s="82" t="s">
        <v>26</v>
      </c>
      <c r="K36" s="82" t="s">
        <v>129</v>
      </c>
      <c r="L36" s="83">
        <v>3.8599999999996498E-2</v>
      </c>
      <c r="M36" s="83">
        <v>3.8599999999996498E-2</v>
      </c>
      <c r="N36" s="76">
        <v>779123.6013290002</v>
      </c>
      <c r="O36" s="127">
        <f>P36/N36*100000</f>
        <v>114.7159499345707</v>
      </c>
      <c r="P36" s="76">
        <v>893.77904042900002</v>
      </c>
      <c r="Q36" s="77">
        <f t="shared" si="0"/>
        <v>1.1507236890408968E-2</v>
      </c>
      <c r="R36" s="77">
        <f>P36/'סכום נכסי הקרן'!$C$42</f>
        <v>2.8193246243181402E-4</v>
      </c>
    </row>
    <row r="37" spans="2:18">
      <c r="B37" s="75" t="s">
        <v>2631</v>
      </c>
      <c r="C37" s="82" t="s">
        <v>2378</v>
      </c>
      <c r="D37" s="69">
        <v>5022</v>
      </c>
      <c r="E37" s="69"/>
      <c r="F37" s="69" t="s">
        <v>472</v>
      </c>
      <c r="G37" s="94">
        <v>42551</v>
      </c>
      <c r="H37" s="69"/>
      <c r="I37" s="76">
        <v>6.9699999999965536</v>
      </c>
      <c r="J37" s="82" t="s">
        <v>26</v>
      </c>
      <c r="K37" s="82" t="s">
        <v>129</v>
      </c>
      <c r="L37" s="83">
        <v>2.2399999999991142E-2</v>
      </c>
      <c r="M37" s="83">
        <v>2.2399999999991142E-2</v>
      </c>
      <c r="N37" s="76">
        <v>546507.37059800001</v>
      </c>
      <c r="O37" s="78">
        <v>115.74</v>
      </c>
      <c r="P37" s="76">
        <v>632.52746349400013</v>
      </c>
      <c r="Q37" s="77">
        <f t="shared" si="0"/>
        <v>8.1436720183338997E-3</v>
      </c>
      <c r="R37" s="77">
        <f>P37/'סכום נכסי הקרן'!$C$42</f>
        <v>1.9952361520249697E-4</v>
      </c>
    </row>
    <row r="38" spans="2:18">
      <c r="B38" s="75" t="s">
        <v>2631</v>
      </c>
      <c r="C38" s="82" t="s">
        <v>2378</v>
      </c>
      <c r="D38" s="69">
        <v>6024</v>
      </c>
      <c r="E38" s="69"/>
      <c r="F38" s="69" t="s">
        <v>472</v>
      </c>
      <c r="G38" s="94">
        <v>43100</v>
      </c>
      <c r="H38" s="69"/>
      <c r="I38" s="76">
        <v>7.3599999999998253</v>
      </c>
      <c r="J38" s="82" t="s">
        <v>26</v>
      </c>
      <c r="K38" s="82" t="s">
        <v>129</v>
      </c>
      <c r="L38" s="83">
        <v>1.6299999999996938E-2</v>
      </c>
      <c r="M38" s="83">
        <v>1.6299999999996938E-2</v>
      </c>
      <c r="N38" s="76">
        <v>566417.74189900013</v>
      </c>
      <c r="O38" s="78">
        <v>121.02</v>
      </c>
      <c r="P38" s="76">
        <v>685.47881876700012</v>
      </c>
      <c r="Q38" s="77">
        <f t="shared" si="0"/>
        <v>8.8254107493094553E-3</v>
      </c>
      <c r="R38" s="77">
        <f>P38/'סכום נכסי הקרן'!$C$42</f>
        <v>2.1622651973027956E-4</v>
      </c>
    </row>
    <row r="39" spans="2:18">
      <c r="B39" s="75" t="s">
        <v>2631</v>
      </c>
      <c r="C39" s="82" t="s">
        <v>2378</v>
      </c>
      <c r="D39" s="69">
        <v>5209</v>
      </c>
      <c r="E39" s="69"/>
      <c r="F39" s="69" t="s">
        <v>472</v>
      </c>
      <c r="G39" s="94">
        <v>42643</v>
      </c>
      <c r="H39" s="69"/>
      <c r="I39" s="76">
        <v>6.0099999999945917</v>
      </c>
      <c r="J39" s="82" t="s">
        <v>26</v>
      </c>
      <c r="K39" s="82" t="s">
        <v>129</v>
      </c>
      <c r="L39" s="83">
        <v>2.0399999999992483E-2</v>
      </c>
      <c r="M39" s="83">
        <v>2.0399999999992483E-2</v>
      </c>
      <c r="N39" s="76">
        <v>412708.66369500005</v>
      </c>
      <c r="O39" s="78">
        <v>116.04</v>
      </c>
      <c r="P39" s="76">
        <v>478.90727095900007</v>
      </c>
      <c r="Q39" s="77">
        <f t="shared" si="0"/>
        <v>6.1658409586549971E-3</v>
      </c>
      <c r="R39" s="77">
        <f>P39/'סכום נכסי הקרן'!$C$42</f>
        <v>1.5106586759202096E-4</v>
      </c>
    </row>
    <row r="40" spans="2:18">
      <c r="B40" s="72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76"/>
      <c r="O40" s="78"/>
      <c r="P40" s="69"/>
      <c r="Q40" s="77"/>
      <c r="R40" s="69"/>
    </row>
    <row r="41" spans="2:18">
      <c r="B41" s="86" t="s">
        <v>35</v>
      </c>
      <c r="C41" s="71"/>
      <c r="D41" s="71"/>
      <c r="E41" s="71"/>
      <c r="F41" s="71"/>
      <c r="G41" s="71"/>
      <c r="H41" s="71"/>
      <c r="I41" s="79">
        <v>5.5819724961052044</v>
      </c>
      <c r="J41" s="71"/>
      <c r="K41" s="71"/>
      <c r="L41" s="71"/>
      <c r="M41" s="91">
        <v>4.1381311614900496E-2</v>
      </c>
      <c r="N41" s="79"/>
      <c r="O41" s="81"/>
      <c r="P41" s="79">
        <f>SUM(P42:P265)</f>
        <v>66347.270429138036</v>
      </c>
      <c r="Q41" s="80">
        <f t="shared" si="0"/>
        <v>0.85420861681166937</v>
      </c>
      <c r="R41" s="80">
        <f>P41/'סכום נכסי הקרן'!$C$42</f>
        <v>2.0928494047855541E-2</v>
      </c>
    </row>
    <row r="42" spans="2:18">
      <c r="B42" s="75" t="s">
        <v>2633</v>
      </c>
      <c r="C42" s="82" t="s">
        <v>2387</v>
      </c>
      <c r="D42" s="69" t="s">
        <v>2388</v>
      </c>
      <c r="E42" s="69"/>
      <c r="F42" s="69" t="s">
        <v>283</v>
      </c>
      <c r="G42" s="94">
        <v>42368</v>
      </c>
      <c r="H42" s="69" t="s">
        <v>261</v>
      </c>
      <c r="I42" s="76">
        <v>6.9499999999801716</v>
      </c>
      <c r="J42" s="82" t="s">
        <v>125</v>
      </c>
      <c r="K42" s="82" t="s">
        <v>129</v>
      </c>
      <c r="L42" s="83">
        <v>3.1699999999999999E-2</v>
      </c>
      <c r="M42" s="83">
        <v>2.5199999999947126E-2</v>
      </c>
      <c r="N42" s="76">
        <v>135080.44536200003</v>
      </c>
      <c r="O42" s="78">
        <v>117.61</v>
      </c>
      <c r="P42" s="76">
        <v>158.86812171700004</v>
      </c>
      <c r="Q42" s="77">
        <f t="shared" si="0"/>
        <v>2.0453971599673779E-3</v>
      </c>
      <c r="R42" s="77">
        <f>P42/'סכום נכסי הקרן'!$C$42</f>
        <v>5.0113147356971392E-5</v>
      </c>
    </row>
    <row r="43" spans="2:18">
      <c r="B43" s="75" t="s">
        <v>2633</v>
      </c>
      <c r="C43" s="82" t="s">
        <v>2387</v>
      </c>
      <c r="D43" s="69" t="s">
        <v>2389</v>
      </c>
      <c r="E43" s="69"/>
      <c r="F43" s="69" t="s">
        <v>283</v>
      </c>
      <c r="G43" s="94">
        <v>42388</v>
      </c>
      <c r="H43" s="69" t="s">
        <v>261</v>
      </c>
      <c r="I43" s="76">
        <v>6.9499999999919178</v>
      </c>
      <c r="J43" s="82" t="s">
        <v>125</v>
      </c>
      <c r="K43" s="82" t="s">
        <v>129</v>
      </c>
      <c r="L43" s="83">
        <v>3.1899999999999998E-2</v>
      </c>
      <c r="M43" s="83">
        <v>2.5399999999956891E-2</v>
      </c>
      <c r="N43" s="76">
        <v>189112.62493000002</v>
      </c>
      <c r="O43" s="78">
        <v>117.76</v>
      </c>
      <c r="P43" s="76">
        <v>222.69901682400001</v>
      </c>
      <c r="Q43" s="77">
        <f t="shared" si="0"/>
        <v>2.8672079182175811E-3</v>
      </c>
      <c r="R43" s="77">
        <f>P43/'סכום נכסי הקרן'!$C$42</f>
        <v>7.0247879346329212E-5</v>
      </c>
    </row>
    <row r="44" spans="2:18">
      <c r="B44" s="75" t="s">
        <v>2633</v>
      </c>
      <c r="C44" s="82" t="s">
        <v>2387</v>
      </c>
      <c r="D44" s="69" t="s">
        <v>2390</v>
      </c>
      <c r="E44" s="69"/>
      <c r="F44" s="69" t="s">
        <v>283</v>
      </c>
      <c r="G44" s="94">
        <v>42509</v>
      </c>
      <c r="H44" s="69" t="s">
        <v>261</v>
      </c>
      <c r="I44" s="76">
        <v>7.0100000000135445</v>
      </c>
      <c r="J44" s="82" t="s">
        <v>125</v>
      </c>
      <c r="K44" s="82" t="s">
        <v>129</v>
      </c>
      <c r="L44" s="83">
        <v>2.7400000000000001E-2</v>
      </c>
      <c r="M44" s="83">
        <v>2.7000000000032581E-2</v>
      </c>
      <c r="N44" s="76">
        <v>189112.62493000002</v>
      </c>
      <c r="O44" s="78">
        <v>113.61</v>
      </c>
      <c r="P44" s="76">
        <v>214.85085660900003</v>
      </c>
      <c r="Q44" s="77">
        <f t="shared" si="0"/>
        <v>2.766164332876242E-3</v>
      </c>
      <c r="R44" s="77">
        <f>P44/'סכום נכסי הקרן'!$C$42</f>
        <v>6.777226620830765E-5</v>
      </c>
    </row>
    <row r="45" spans="2:18">
      <c r="B45" s="75" t="s">
        <v>2633</v>
      </c>
      <c r="C45" s="82" t="s">
        <v>2387</v>
      </c>
      <c r="D45" s="69" t="s">
        <v>2391</v>
      </c>
      <c r="E45" s="69"/>
      <c r="F45" s="69" t="s">
        <v>283</v>
      </c>
      <c r="G45" s="94">
        <v>42723</v>
      </c>
      <c r="H45" s="69" t="s">
        <v>261</v>
      </c>
      <c r="I45" s="76">
        <v>6.9200000000397681</v>
      </c>
      <c r="J45" s="82" t="s">
        <v>125</v>
      </c>
      <c r="K45" s="82" t="s">
        <v>129</v>
      </c>
      <c r="L45" s="83">
        <v>3.15E-2</v>
      </c>
      <c r="M45" s="83">
        <v>2.8300000000163548E-2</v>
      </c>
      <c r="N45" s="76">
        <v>27016.088760000002</v>
      </c>
      <c r="O45" s="78">
        <v>115.42</v>
      </c>
      <c r="P45" s="76">
        <v>31.181968903000005</v>
      </c>
      <c r="Q45" s="77">
        <f t="shared" si="0"/>
        <v>4.0146197957826327E-4</v>
      </c>
      <c r="R45" s="77">
        <f>P45/'סכום נכסי הקרן'!$C$42</f>
        <v>9.8359984723689632E-6</v>
      </c>
    </row>
    <row r="46" spans="2:18">
      <c r="B46" s="75" t="s">
        <v>2633</v>
      </c>
      <c r="C46" s="82" t="s">
        <v>2387</v>
      </c>
      <c r="D46" s="69" t="s">
        <v>2392</v>
      </c>
      <c r="E46" s="69"/>
      <c r="F46" s="69" t="s">
        <v>283</v>
      </c>
      <c r="G46" s="94">
        <v>42918</v>
      </c>
      <c r="H46" s="69" t="s">
        <v>261</v>
      </c>
      <c r="I46" s="76">
        <v>6.8899999999898309</v>
      </c>
      <c r="J46" s="82" t="s">
        <v>125</v>
      </c>
      <c r="K46" s="82" t="s">
        <v>129</v>
      </c>
      <c r="L46" s="83">
        <v>3.1899999999999998E-2</v>
      </c>
      <c r="M46" s="83">
        <v>3.0999999999967193E-2</v>
      </c>
      <c r="N46" s="76">
        <v>135080.44536200003</v>
      </c>
      <c r="O46" s="78">
        <v>112.84</v>
      </c>
      <c r="P46" s="76">
        <v>152.42477659500003</v>
      </c>
      <c r="Q46" s="77">
        <f t="shared" si="0"/>
        <v>1.9624403044900705E-3</v>
      </c>
      <c r="R46" s="77">
        <f>P46/'סכום נכסי הקרן'!$C$42</f>
        <v>4.8080667208777777E-5</v>
      </c>
    </row>
    <row r="47" spans="2:18">
      <c r="B47" s="75" t="s">
        <v>2633</v>
      </c>
      <c r="C47" s="82" t="s">
        <v>2387</v>
      </c>
      <c r="D47" s="69" t="s">
        <v>2393</v>
      </c>
      <c r="E47" s="69"/>
      <c r="F47" s="69" t="s">
        <v>283</v>
      </c>
      <c r="G47" s="94">
        <v>43915</v>
      </c>
      <c r="H47" s="69" t="s">
        <v>261</v>
      </c>
      <c r="I47" s="76">
        <v>6.9199999999941859</v>
      </c>
      <c r="J47" s="82" t="s">
        <v>125</v>
      </c>
      <c r="K47" s="82" t="s">
        <v>129</v>
      </c>
      <c r="L47" s="83">
        <v>2.6600000000000002E-2</v>
      </c>
      <c r="M47" s="83">
        <v>3.6699999999975662E-2</v>
      </c>
      <c r="N47" s="76">
        <v>284379.88641900005</v>
      </c>
      <c r="O47" s="78">
        <v>104.04</v>
      </c>
      <c r="P47" s="76">
        <v>295.86882831600008</v>
      </c>
      <c r="Q47" s="77">
        <f t="shared" si="0"/>
        <v>3.8092554668610074E-3</v>
      </c>
      <c r="R47" s="77">
        <f>P47/'סכום נכסי הקרן'!$C$42</f>
        <v>9.3328466601664328E-5</v>
      </c>
    </row>
    <row r="48" spans="2:18">
      <c r="B48" s="75" t="s">
        <v>2633</v>
      </c>
      <c r="C48" s="82" t="s">
        <v>2387</v>
      </c>
      <c r="D48" s="69" t="s">
        <v>2394</v>
      </c>
      <c r="E48" s="69"/>
      <c r="F48" s="69" t="s">
        <v>283</v>
      </c>
      <c r="G48" s="94">
        <v>44168</v>
      </c>
      <c r="H48" s="69" t="s">
        <v>261</v>
      </c>
      <c r="I48" s="76">
        <v>7.0400000000116387</v>
      </c>
      <c r="J48" s="82" t="s">
        <v>125</v>
      </c>
      <c r="K48" s="82" t="s">
        <v>129</v>
      </c>
      <c r="L48" s="83">
        <v>1.89E-2</v>
      </c>
      <c r="M48" s="83">
        <v>3.9100000000061433E-2</v>
      </c>
      <c r="N48" s="76">
        <v>288018.00815300003</v>
      </c>
      <c r="O48" s="78">
        <v>96.65</v>
      </c>
      <c r="P48" s="76">
        <v>278.36940631900006</v>
      </c>
      <c r="Q48" s="77">
        <f t="shared" si="0"/>
        <v>3.5839537029395147E-3</v>
      </c>
      <c r="R48" s="77">
        <f>P48/'סכום נכסי הקרן'!$C$42</f>
        <v>8.7808472384324444E-5</v>
      </c>
    </row>
    <row r="49" spans="2:18">
      <c r="B49" s="75" t="s">
        <v>2633</v>
      </c>
      <c r="C49" s="82" t="s">
        <v>2387</v>
      </c>
      <c r="D49" s="69" t="s">
        <v>2395</v>
      </c>
      <c r="E49" s="69"/>
      <c r="F49" s="69" t="s">
        <v>283</v>
      </c>
      <c r="G49" s="94">
        <v>44277</v>
      </c>
      <c r="H49" s="69" t="s">
        <v>261</v>
      </c>
      <c r="I49" s="76">
        <v>6.9700000000055624</v>
      </c>
      <c r="J49" s="82" t="s">
        <v>125</v>
      </c>
      <c r="K49" s="82" t="s">
        <v>129</v>
      </c>
      <c r="L49" s="83">
        <v>1.9E-2</v>
      </c>
      <c r="M49" s="83">
        <v>4.6100000000030894E-2</v>
      </c>
      <c r="N49" s="76">
        <v>437980.37133800006</v>
      </c>
      <c r="O49" s="78">
        <v>92.37</v>
      </c>
      <c r="P49" s="76">
        <v>404.56247337500008</v>
      </c>
      <c r="Q49" s="77">
        <f t="shared" si="0"/>
        <v>5.2086656852697944E-3</v>
      </c>
      <c r="R49" s="77">
        <f>P49/'סכום נכסי הקרן'!$C$42</f>
        <v>1.276146442988552E-4</v>
      </c>
    </row>
    <row r="50" spans="2:18">
      <c r="B50" s="75" t="s">
        <v>2634</v>
      </c>
      <c r="C50" s="82" t="s">
        <v>2387</v>
      </c>
      <c r="D50" s="69" t="s">
        <v>2396</v>
      </c>
      <c r="E50" s="69"/>
      <c r="F50" s="69" t="s">
        <v>272</v>
      </c>
      <c r="G50" s="94">
        <v>42186</v>
      </c>
      <c r="H50" s="69" t="s">
        <v>127</v>
      </c>
      <c r="I50" s="76">
        <v>1.92</v>
      </c>
      <c r="J50" s="82" t="s">
        <v>125</v>
      </c>
      <c r="K50" s="82" t="s">
        <v>128</v>
      </c>
      <c r="L50" s="83">
        <v>9.8519999999999996E-2</v>
      </c>
      <c r="M50" s="83">
        <v>6.2E-2</v>
      </c>
      <c r="N50" s="76">
        <v>232089.85000000003</v>
      </c>
      <c r="O50" s="78">
        <v>109.67</v>
      </c>
      <c r="P50" s="76">
        <v>973.33400000000006</v>
      </c>
      <c r="Q50" s="77">
        <f t="shared" si="0"/>
        <v>1.2531492018556748E-2</v>
      </c>
      <c r="R50" s="77">
        <f>P50/'סכום נכסי הקרן'!$C$42</f>
        <v>3.0702717223810998E-4</v>
      </c>
    </row>
    <row r="51" spans="2:18">
      <c r="B51" s="75" t="s">
        <v>2634</v>
      </c>
      <c r="C51" s="82" t="s">
        <v>2387</v>
      </c>
      <c r="D51" s="69" t="s">
        <v>2397</v>
      </c>
      <c r="E51" s="69"/>
      <c r="F51" s="69" t="s">
        <v>272</v>
      </c>
      <c r="G51" s="94">
        <v>38533</v>
      </c>
      <c r="H51" s="69" t="s">
        <v>127</v>
      </c>
      <c r="I51" s="76">
        <v>1.93</v>
      </c>
      <c r="J51" s="82" t="s">
        <v>125</v>
      </c>
      <c r="K51" s="82" t="s">
        <v>129</v>
      </c>
      <c r="L51" s="83">
        <v>3.8450999999999999E-2</v>
      </c>
      <c r="M51" s="83">
        <v>2.3900000000000001E-2</v>
      </c>
      <c r="N51" s="76">
        <v>63289.740000000013</v>
      </c>
      <c r="O51" s="78">
        <v>147.99</v>
      </c>
      <c r="P51" s="76">
        <v>93.662530000000018</v>
      </c>
      <c r="Q51" s="77">
        <f t="shared" si="0"/>
        <v>1.2058874416519224E-3</v>
      </c>
      <c r="R51" s="77">
        <f>P51/'סכום נכסי הקרן'!$C$42</f>
        <v>2.9544782911690282E-5</v>
      </c>
    </row>
    <row r="52" spans="2:18">
      <c r="B52" s="75" t="s">
        <v>2635</v>
      </c>
      <c r="C52" s="82" t="s">
        <v>2378</v>
      </c>
      <c r="D52" s="69">
        <v>4069</v>
      </c>
      <c r="E52" s="69"/>
      <c r="F52" s="69" t="s">
        <v>291</v>
      </c>
      <c r="G52" s="94">
        <v>42052</v>
      </c>
      <c r="H52" s="69" t="s">
        <v>127</v>
      </c>
      <c r="I52" s="76">
        <v>3.8600000000004382</v>
      </c>
      <c r="J52" s="82" t="s">
        <v>479</v>
      </c>
      <c r="K52" s="82" t="s">
        <v>129</v>
      </c>
      <c r="L52" s="83">
        <v>2.9779E-2</v>
      </c>
      <c r="M52" s="83">
        <v>2.3299999999998208E-2</v>
      </c>
      <c r="N52" s="76">
        <v>429593.75745500007</v>
      </c>
      <c r="O52" s="78">
        <v>116.86</v>
      </c>
      <c r="P52" s="76">
        <v>502.02330127300007</v>
      </c>
      <c r="Q52" s="77">
        <f t="shared" si="0"/>
        <v>6.4634554973237454E-3</v>
      </c>
      <c r="R52" s="77">
        <f>P52/'סכום נכסי הקרן'!$C$42</f>
        <v>1.5835755720799847E-4</v>
      </c>
    </row>
    <row r="53" spans="2:18">
      <c r="B53" s="75" t="s">
        <v>2636</v>
      </c>
      <c r="C53" s="82" t="s">
        <v>2387</v>
      </c>
      <c r="D53" s="69" t="s">
        <v>2398</v>
      </c>
      <c r="E53" s="69"/>
      <c r="F53" s="69" t="s">
        <v>291</v>
      </c>
      <c r="G53" s="94">
        <v>42122</v>
      </c>
      <c r="H53" s="69" t="s">
        <v>127</v>
      </c>
      <c r="I53" s="76">
        <v>4.2099999999998303</v>
      </c>
      <c r="J53" s="82" t="s">
        <v>271</v>
      </c>
      <c r="K53" s="82" t="s">
        <v>129</v>
      </c>
      <c r="L53" s="83">
        <v>2.98E-2</v>
      </c>
      <c r="M53" s="83">
        <v>2.8099999999999636E-2</v>
      </c>
      <c r="N53" s="76">
        <v>2643906.4044500003</v>
      </c>
      <c r="O53" s="78">
        <v>113.73</v>
      </c>
      <c r="P53" s="76">
        <v>3006.9147602310004</v>
      </c>
      <c r="Q53" s="77">
        <f t="shared" si="0"/>
        <v>3.871346148219959E-2</v>
      </c>
      <c r="R53" s="77">
        <f>P53/'סכום נכסי הקרן'!$C$42</f>
        <v>9.4849716129792908E-4</v>
      </c>
    </row>
    <row r="54" spans="2:18">
      <c r="B54" s="75" t="s">
        <v>2637</v>
      </c>
      <c r="C54" s="82" t="s">
        <v>2378</v>
      </c>
      <c r="D54" s="69">
        <v>4099</v>
      </c>
      <c r="E54" s="69"/>
      <c r="F54" s="69" t="s">
        <v>291</v>
      </c>
      <c r="G54" s="94">
        <v>42052</v>
      </c>
      <c r="H54" s="69" t="s">
        <v>127</v>
      </c>
      <c r="I54" s="76">
        <v>3.8699999999956298</v>
      </c>
      <c r="J54" s="82" t="s">
        <v>479</v>
      </c>
      <c r="K54" s="82" t="s">
        <v>129</v>
      </c>
      <c r="L54" s="83">
        <v>2.9779E-2</v>
      </c>
      <c r="M54" s="83">
        <v>3.2399999999969349E-2</v>
      </c>
      <c r="N54" s="76">
        <v>311951.25250600005</v>
      </c>
      <c r="O54" s="78">
        <v>112.96</v>
      </c>
      <c r="P54" s="76">
        <v>352.38016024200004</v>
      </c>
      <c r="Q54" s="77">
        <f t="shared" si="0"/>
        <v>4.5368282270735142E-3</v>
      </c>
      <c r="R54" s="77">
        <f>P54/'סכום נכסי הקרן'!$C$42</f>
        <v>1.1115432539283879E-4</v>
      </c>
    </row>
    <row r="55" spans="2:18">
      <c r="B55" s="75" t="s">
        <v>2637</v>
      </c>
      <c r="C55" s="82" t="s">
        <v>2378</v>
      </c>
      <c r="D55" s="69" t="s">
        <v>2399</v>
      </c>
      <c r="E55" s="69"/>
      <c r="F55" s="69" t="s">
        <v>291</v>
      </c>
      <c r="G55" s="94">
        <v>42054</v>
      </c>
      <c r="H55" s="69" t="s">
        <v>127</v>
      </c>
      <c r="I55" s="76">
        <v>3.8700000001093771</v>
      </c>
      <c r="J55" s="82" t="s">
        <v>479</v>
      </c>
      <c r="K55" s="82" t="s">
        <v>129</v>
      </c>
      <c r="L55" s="83">
        <v>2.9779E-2</v>
      </c>
      <c r="M55" s="83">
        <v>3.2400000000682355E-2</v>
      </c>
      <c r="N55" s="76">
        <v>8822.1510380000018</v>
      </c>
      <c r="O55" s="78">
        <v>112.96</v>
      </c>
      <c r="P55" s="76">
        <v>9.9655023930000031</v>
      </c>
      <c r="Q55" s="77">
        <f t="shared" si="0"/>
        <v>1.2830396729055773E-4</v>
      </c>
      <c r="R55" s="77">
        <f>P55/'סכום נכסי הקרן'!$C$42</f>
        <v>3.1435047164230462E-6</v>
      </c>
    </row>
    <row r="56" spans="2:18">
      <c r="B56" s="75" t="s">
        <v>2638</v>
      </c>
      <c r="C56" s="82" t="s">
        <v>2387</v>
      </c>
      <c r="D56" s="69" t="s">
        <v>2400</v>
      </c>
      <c r="E56" s="69"/>
      <c r="F56" s="69" t="s">
        <v>2401</v>
      </c>
      <c r="G56" s="94">
        <v>40742</v>
      </c>
      <c r="H56" s="69" t="s">
        <v>2377</v>
      </c>
      <c r="I56" s="76">
        <v>3.0599999999992948</v>
      </c>
      <c r="J56" s="82" t="s">
        <v>264</v>
      </c>
      <c r="K56" s="82" t="s">
        <v>129</v>
      </c>
      <c r="L56" s="83">
        <v>4.4999999999999998E-2</v>
      </c>
      <c r="M56" s="83">
        <v>2.0599999999992954E-2</v>
      </c>
      <c r="N56" s="76">
        <v>977320.82929000026</v>
      </c>
      <c r="O56" s="78">
        <v>124.81</v>
      </c>
      <c r="P56" s="76">
        <v>1219.7941741310001</v>
      </c>
      <c r="Q56" s="77">
        <f t="shared" si="0"/>
        <v>1.5704620364031922E-2</v>
      </c>
      <c r="R56" s="77">
        <f>P56/'סכום נכסי הקרן'!$C$42</f>
        <v>3.8477023919431734E-4</v>
      </c>
    </row>
    <row r="57" spans="2:18">
      <c r="B57" s="75" t="s">
        <v>2639</v>
      </c>
      <c r="C57" s="82" t="s">
        <v>2387</v>
      </c>
      <c r="D57" s="69" t="s">
        <v>2402</v>
      </c>
      <c r="E57" s="69"/>
      <c r="F57" s="69" t="s">
        <v>2401</v>
      </c>
      <c r="G57" s="94">
        <v>41534</v>
      </c>
      <c r="H57" s="69" t="s">
        <v>2377</v>
      </c>
      <c r="I57" s="76">
        <v>5.3800000000005532</v>
      </c>
      <c r="J57" s="82" t="s">
        <v>404</v>
      </c>
      <c r="K57" s="82" t="s">
        <v>129</v>
      </c>
      <c r="L57" s="83">
        <v>3.9842000000000002E-2</v>
      </c>
      <c r="M57" s="83">
        <v>3.5100000000003545E-2</v>
      </c>
      <c r="N57" s="76">
        <v>2886740.7379050003</v>
      </c>
      <c r="O57" s="78">
        <v>115.19</v>
      </c>
      <c r="P57" s="76">
        <v>3325.2364549820004</v>
      </c>
      <c r="Q57" s="77">
        <f t="shared" si="0"/>
        <v>4.2811793377628721E-2</v>
      </c>
      <c r="R57" s="77">
        <f>P57/'סכום נכסי הקרן'!$C$42</f>
        <v>1.0489081299905282E-3</v>
      </c>
    </row>
    <row r="58" spans="2:18">
      <c r="B58" s="75" t="s">
        <v>2640</v>
      </c>
      <c r="C58" s="82" t="s">
        <v>2387</v>
      </c>
      <c r="D58" s="69" t="s">
        <v>2403</v>
      </c>
      <c r="E58" s="69"/>
      <c r="F58" s="69" t="s">
        <v>352</v>
      </c>
      <c r="G58" s="94">
        <v>43431</v>
      </c>
      <c r="H58" s="69" t="s">
        <v>261</v>
      </c>
      <c r="I58" s="76">
        <v>7.7900000000020073</v>
      </c>
      <c r="J58" s="82" t="s">
        <v>271</v>
      </c>
      <c r="K58" s="82" t="s">
        <v>129</v>
      </c>
      <c r="L58" s="83">
        <v>3.6600000000000001E-2</v>
      </c>
      <c r="M58" s="83">
        <v>3.4800000000029557E-2</v>
      </c>
      <c r="N58" s="76">
        <v>84097.531901000009</v>
      </c>
      <c r="O58" s="78">
        <v>112.62</v>
      </c>
      <c r="P58" s="76">
        <v>94.710646439000016</v>
      </c>
      <c r="Q58" s="77">
        <f t="shared" si="0"/>
        <v>1.2193817434947086E-3</v>
      </c>
      <c r="R58" s="77">
        <f>P58/'סכום נכסי הקרן'!$C$42</f>
        <v>2.9875399356243175E-5</v>
      </c>
    </row>
    <row r="59" spans="2:18">
      <c r="B59" s="75" t="s">
        <v>2640</v>
      </c>
      <c r="C59" s="82" t="s">
        <v>2387</v>
      </c>
      <c r="D59" s="69" t="s">
        <v>2404</v>
      </c>
      <c r="E59" s="69"/>
      <c r="F59" s="69" t="s">
        <v>352</v>
      </c>
      <c r="G59" s="94">
        <v>43276</v>
      </c>
      <c r="H59" s="69" t="s">
        <v>261</v>
      </c>
      <c r="I59" s="76">
        <v>7.8500000000082037</v>
      </c>
      <c r="J59" s="82" t="s">
        <v>271</v>
      </c>
      <c r="K59" s="82" t="s">
        <v>129</v>
      </c>
      <c r="L59" s="83">
        <v>3.2599999999999997E-2</v>
      </c>
      <c r="M59" s="83">
        <v>3.5600000000087513E-2</v>
      </c>
      <c r="N59" s="76">
        <v>83788.809753000009</v>
      </c>
      <c r="O59" s="78">
        <v>109.1</v>
      </c>
      <c r="P59" s="76">
        <v>91.413595145000016</v>
      </c>
      <c r="Q59" s="77">
        <f t="shared" si="0"/>
        <v>1.1769328287588286E-3</v>
      </c>
      <c r="R59" s="77">
        <f>P59/'סכום נכסי הקרן'!$C$42</f>
        <v>2.8835381915651537E-5</v>
      </c>
    </row>
    <row r="60" spans="2:18">
      <c r="B60" s="75" t="s">
        <v>2640</v>
      </c>
      <c r="C60" s="82" t="s">
        <v>2387</v>
      </c>
      <c r="D60" s="69" t="s">
        <v>2405</v>
      </c>
      <c r="E60" s="69"/>
      <c r="F60" s="69" t="s">
        <v>352</v>
      </c>
      <c r="G60" s="94">
        <v>43222</v>
      </c>
      <c r="H60" s="69" t="s">
        <v>261</v>
      </c>
      <c r="I60" s="76">
        <v>7.8500000000063768</v>
      </c>
      <c r="J60" s="82" t="s">
        <v>271</v>
      </c>
      <c r="K60" s="82" t="s">
        <v>129</v>
      </c>
      <c r="L60" s="83">
        <v>3.2199999999999999E-2</v>
      </c>
      <c r="M60" s="83">
        <v>3.570000000003553E-2</v>
      </c>
      <c r="N60" s="76">
        <v>400398.96415100008</v>
      </c>
      <c r="O60" s="78">
        <v>109.67</v>
      </c>
      <c r="P60" s="76">
        <v>439.11751699200005</v>
      </c>
      <c r="Q60" s="77">
        <f t="shared" si="0"/>
        <v>5.6535553668049261E-3</v>
      </c>
      <c r="R60" s="77">
        <f>P60/'סכום נכסי הקרן'!$C$42</f>
        <v>1.3851464093751371E-4</v>
      </c>
    </row>
    <row r="61" spans="2:18">
      <c r="B61" s="75" t="s">
        <v>2640</v>
      </c>
      <c r="C61" s="82" t="s">
        <v>2387</v>
      </c>
      <c r="D61" s="69" t="s">
        <v>2406</v>
      </c>
      <c r="E61" s="69"/>
      <c r="F61" s="69" t="s">
        <v>352</v>
      </c>
      <c r="G61" s="94">
        <v>43922</v>
      </c>
      <c r="H61" s="69" t="s">
        <v>261</v>
      </c>
      <c r="I61" s="76">
        <v>7.9899999999651836</v>
      </c>
      <c r="J61" s="82" t="s">
        <v>271</v>
      </c>
      <c r="K61" s="82" t="s">
        <v>129</v>
      </c>
      <c r="L61" s="83">
        <v>2.7699999999999999E-2</v>
      </c>
      <c r="M61" s="83">
        <v>3.3199999999859946E-2</v>
      </c>
      <c r="N61" s="76">
        <v>96335.869538000028</v>
      </c>
      <c r="O61" s="78">
        <v>106.73</v>
      </c>
      <c r="P61" s="76">
        <v>102.81927024200002</v>
      </c>
      <c r="Q61" s="77">
        <f t="shared" si="0"/>
        <v>1.3237787484989248E-3</v>
      </c>
      <c r="R61" s="77">
        <f>P61/'סכום נכסי הקרן'!$C$42</f>
        <v>3.2433172779320683E-5</v>
      </c>
    </row>
    <row r="62" spans="2:18">
      <c r="B62" s="75" t="s">
        <v>2640</v>
      </c>
      <c r="C62" s="82" t="s">
        <v>2387</v>
      </c>
      <c r="D62" s="69" t="s">
        <v>2407</v>
      </c>
      <c r="E62" s="69"/>
      <c r="F62" s="69" t="s">
        <v>352</v>
      </c>
      <c r="G62" s="94">
        <v>43978</v>
      </c>
      <c r="H62" s="69" t="s">
        <v>261</v>
      </c>
      <c r="I62" s="76">
        <v>8.0199999999153508</v>
      </c>
      <c r="J62" s="82" t="s">
        <v>271</v>
      </c>
      <c r="K62" s="82" t="s">
        <v>129</v>
      </c>
      <c r="L62" s="83">
        <v>2.3E-2</v>
      </c>
      <c r="M62" s="83">
        <v>3.7199999999651442E-2</v>
      </c>
      <c r="N62" s="76">
        <v>40412.354683000005</v>
      </c>
      <c r="O62" s="78">
        <v>99.39</v>
      </c>
      <c r="P62" s="76">
        <v>40.165843370000012</v>
      </c>
      <c r="Q62" s="77">
        <f t="shared" si="0"/>
        <v>5.1712767211435705E-4</v>
      </c>
      <c r="R62" s="77">
        <f>P62/'סכום נכסי הקרן'!$C$42</f>
        <v>1.2669859791654192E-5</v>
      </c>
    </row>
    <row r="63" spans="2:18">
      <c r="B63" s="75" t="s">
        <v>2640</v>
      </c>
      <c r="C63" s="82" t="s">
        <v>2387</v>
      </c>
      <c r="D63" s="69" t="s">
        <v>2408</v>
      </c>
      <c r="E63" s="69"/>
      <c r="F63" s="69" t="s">
        <v>352</v>
      </c>
      <c r="G63" s="94">
        <v>44010</v>
      </c>
      <c r="H63" s="69" t="s">
        <v>261</v>
      </c>
      <c r="I63" s="76">
        <v>8.0899999999464143</v>
      </c>
      <c r="J63" s="82" t="s">
        <v>271</v>
      </c>
      <c r="K63" s="82" t="s">
        <v>129</v>
      </c>
      <c r="L63" s="83">
        <v>2.2000000000000002E-2</v>
      </c>
      <c r="M63" s="83">
        <v>3.4799999999805709E-2</v>
      </c>
      <c r="N63" s="76">
        <v>63366.348949000007</v>
      </c>
      <c r="O63" s="78">
        <v>100.72</v>
      </c>
      <c r="P63" s="76">
        <v>63.822591238000008</v>
      </c>
      <c r="Q63" s="77">
        <f t="shared" si="0"/>
        <v>8.2170384750004303E-4</v>
      </c>
      <c r="R63" s="77">
        <f>P63/'סכום נכסי הקרן'!$C$42</f>
        <v>2.0132112628051538E-5</v>
      </c>
    </row>
    <row r="64" spans="2:18">
      <c r="B64" s="75" t="s">
        <v>2640</v>
      </c>
      <c r="C64" s="82" t="s">
        <v>2387</v>
      </c>
      <c r="D64" s="69" t="s">
        <v>2409</v>
      </c>
      <c r="E64" s="69"/>
      <c r="F64" s="69" t="s">
        <v>352</v>
      </c>
      <c r="G64" s="94">
        <v>44133</v>
      </c>
      <c r="H64" s="69" t="s">
        <v>261</v>
      </c>
      <c r="I64" s="76">
        <v>7.9999999999879003</v>
      </c>
      <c r="J64" s="82" t="s">
        <v>271</v>
      </c>
      <c r="K64" s="82" t="s">
        <v>129</v>
      </c>
      <c r="L64" s="83">
        <v>2.3799999999999998E-2</v>
      </c>
      <c r="M64" s="83">
        <v>3.7299999999983055E-2</v>
      </c>
      <c r="N64" s="76">
        <v>82400.754274000021</v>
      </c>
      <c r="O64" s="78">
        <v>100.3</v>
      </c>
      <c r="P64" s="76">
        <v>82.647960818000016</v>
      </c>
      <c r="Q64" s="77">
        <f t="shared" si="0"/>
        <v>1.0640769369412329E-3</v>
      </c>
      <c r="R64" s="77">
        <f>P64/'סכום נכסי הקרן'!$C$42</f>
        <v>2.6070361973584254E-5</v>
      </c>
    </row>
    <row r="65" spans="2:18">
      <c r="B65" s="75" t="s">
        <v>2640</v>
      </c>
      <c r="C65" s="82" t="s">
        <v>2387</v>
      </c>
      <c r="D65" s="69" t="s">
        <v>2410</v>
      </c>
      <c r="E65" s="69"/>
      <c r="F65" s="69" t="s">
        <v>352</v>
      </c>
      <c r="G65" s="94">
        <v>44251</v>
      </c>
      <c r="H65" s="69" t="s">
        <v>261</v>
      </c>
      <c r="I65" s="76">
        <v>7.9000000000072044</v>
      </c>
      <c r="J65" s="82" t="s">
        <v>271</v>
      </c>
      <c r="K65" s="82" t="s">
        <v>129</v>
      </c>
      <c r="L65" s="83">
        <v>2.3599999999999999E-2</v>
      </c>
      <c r="M65" s="83">
        <v>4.2400000000013559E-2</v>
      </c>
      <c r="N65" s="76">
        <v>244657.76329600002</v>
      </c>
      <c r="O65" s="78">
        <v>96.43</v>
      </c>
      <c r="P65" s="76">
        <v>235.92346570700005</v>
      </c>
      <c r="Q65" s="77">
        <f t="shared" si="0"/>
        <v>3.0374702080658003E-3</v>
      </c>
      <c r="R65" s="77">
        <f>P65/'סכום נכסי הקרן'!$C$42</f>
        <v>7.4419381775048376E-5</v>
      </c>
    </row>
    <row r="66" spans="2:18">
      <c r="B66" s="75" t="s">
        <v>2640</v>
      </c>
      <c r="C66" s="82" t="s">
        <v>2387</v>
      </c>
      <c r="D66" s="69" t="s">
        <v>2411</v>
      </c>
      <c r="E66" s="69"/>
      <c r="F66" s="69" t="s">
        <v>352</v>
      </c>
      <c r="G66" s="94">
        <v>44294</v>
      </c>
      <c r="H66" s="69" t="s">
        <v>261</v>
      </c>
      <c r="I66" s="76">
        <v>7.8699999999778987</v>
      </c>
      <c r="J66" s="82" t="s">
        <v>271</v>
      </c>
      <c r="K66" s="82" t="s">
        <v>129</v>
      </c>
      <c r="L66" s="83">
        <v>2.3199999999999998E-2</v>
      </c>
      <c r="M66" s="83">
        <v>4.4099999999865476E-2</v>
      </c>
      <c r="N66" s="76">
        <v>176028.29869100003</v>
      </c>
      <c r="O66" s="78">
        <v>94.6</v>
      </c>
      <c r="P66" s="76">
        <v>166.52277686400004</v>
      </c>
      <c r="Q66" s="77">
        <f t="shared" si="0"/>
        <v>2.1439494039858084E-3</v>
      </c>
      <c r="R66" s="77">
        <f>P66/'סכום נכסי הקרן'!$C$42</f>
        <v>5.2527721515730151E-5</v>
      </c>
    </row>
    <row r="67" spans="2:18">
      <c r="B67" s="75" t="s">
        <v>2640</v>
      </c>
      <c r="C67" s="82" t="s">
        <v>2387</v>
      </c>
      <c r="D67" s="69" t="s">
        <v>2412</v>
      </c>
      <c r="E67" s="69"/>
      <c r="F67" s="69" t="s">
        <v>352</v>
      </c>
      <c r="G67" s="94">
        <v>44602</v>
      </c>
      <c r="H67" s="69" t="s">
        <v>261</v>
      </c>
      <c r="I67" s="76">
        <v>7.7599999999936493</v>
      </c>
      <c r="J67" s="82" t="s">
        <v>271</v>
      </c>
      <c r="K67" s="82" t="s">
        <v>129</v>
      </c>
      <c r="L67" s="83">
        <v>2.0899999999999998E-2</v>
      </c>
      <c r="M67" s="83">
        <v>5.2399999999970116E-2</v>
      </c>
      <c r="N67" s="76">
        <v>252192.54472400006</v>
      </c>
      <c r="O67" s="78">
        <v>84.92</v>
      </c>
      <c r="P67" s="76">
        <v>214.16190233600003</v>
      </c>
      <c r="Q67" s="77">
        <f t="shared" si="0"/>
        <v>2.7572941763079417E-3</v>
      </c>
      <c r="R67" s="77">
        <f>P67/'סכום נכסי הקרן'!$C$42</f>
        <v>6.7554943395952839E-5</v>
      </c>
    </row>
    <row r="68" spans="2:18">
      <c r="B68" s="75" t="s">
        <v>2640</v>
      </c>
      <c r="C68" s="82" t="s">
        <v>2387</v>
      </c>
      <c r="D68" s="69" t="s">
        <v>2413</v>
      </c>
      <c r="E68" s="69"/>
      <c r="F68" s="69" t="s">
        <v>352</v>
      </c>
      <c r="G68" s="94">
        <v>43500</v>
      </c>
      <c r="H68" s="69" t="s">
        <v>261</v>
      </c>
      <c r="I68" s="76">
        <v>7.8600000000143968</v>
      </c>
      <c r="J68" s="82" t="s">
        <v>271</v>
      </c>
      <c r="K68" s="82" t="s">
        <v>129</v>
      </c>
      <c r="L68" s="83">
        <v>3.4500000000000003E-2</v>
      </c>
      <c r="M68" s="83">
        <v>3.3400000000035991E-2</v>
      </c>
      <c r="N68" s="76">
        <v>157851.52844000002</v>
      </c>
      <c r="O68" s="78">
        <v>112.65</v>
      </c>
      <c r="P68" s="76">
        <v>177.81973565400003</v>
      </c>
      <c r="Q68" s="77">
        <f t="shared" si="0"/>
        <v>2.2893956217392717E-3</v>
      </c>
      <c r="R68" s="77">
        <f>P68/'סכום נכסי הקרן'!$C$42</f>
        <v>5.6091219053249812E-5</v>
      </c>
    </row>
    <row r="69" spans="2:18">
      <c r="B69" s="75" t="s">
        <v>2640</v>
      </c>
      <c r="C69" s="82" t="s">
        <v>2387</v>
      </c>
      <c r="D69" s="69" t="s">
        <v>2414</v>
      </c>
      <c r="E69" s="69"/>
      <c r="F69" s="69" t="s">
        <v>352</v>
      </c>
      <c r="G69" s="94">
        <v>43556</v>
      </c>
      <c r="H69" s="69" t="s">
        <v>261</v>
      </c>
      <c r="I69" s="76">
        <v>7.9300000000145063</v>
      </c>
      <c r="J69" s="82" t="s">
        <v>271</v>
      </c>
      <c r="K69" s="82" t="s">
        <v>129</v>
      </c>
      <c r="L69" s="83">
        <v>3.0499999999999999E-2</v>
      </c>
      <c r="M69" s="83">
        <v>3.3400000000043756E-2</v>
      </c>
      <c r="N69" s="76">
        <v>159181.56240400003</v>
      </c>
      <c r="O69" s="78">
        <v>109.13</v>
      </c>
      <c r="P69" s="76">
        <v>173.71484413600004</v>
      </c>
      <c r="Q69" s="77">
        <f t="shared" si="0"/>
        <v>2.2365459161964073E-3</v>
      </c>
      <c r="R69" s="77">
        <f>P69/'סכום נכסי הקרן'!$C$42</f>
        <v>5.4796377575282599E-5</v>
      </c>
    </row>
    <row r="70" spans="2:18">
      <c r="B70" s="75" t="s">
        <v>2640</v>
      </c>
      <c r="C70" s="82" t="s">
        <v>2387</v>
      </c>
      <c r="D70" s="69" t="s">
        <v>2415</v>
      </c>
      <c r="E70" s="69"/>
      <c r="F70" s="69" t="s">
        <v>352</v>
      </c>
      <c r="G70" s="94">
        <v>43647</v>
      </c>
      <c r="H70" s="69" t="s">
        <v>261</v>
      </c>
      <c r="I70" s="76">
        <v>7.9099999999993527</v>
      </c>
      <c r="J70" s="82" t="s">
        <v>271</v>
      </c>
      <c r="K70" s="82" t="s">
        <v>129</v>
      </c>
      <c r="L70" s="83">
        <v>2.8999999999999998E-2</v>
      </c>
      <c r="M70" s="83">
        <v>3.5600000000025923E-2</v>
      </c>
      <c r="N70" s="76">
        <v>147768.79833600004</v>
      </c>
      <c r="O70" s="78">
        <v>104.42</v>
      </c>
      <c r="P70" s="76">
        <v>154.30017861000005</v>
      </c>
      <c r="Q70" s="77">
        <f t="shared" si="0"/>
        <v>1.9865857523862275E-3</v>
      </c>
      <c r="R70" s="77">
        <f>P70/'סכום נכסי הקרן'!$C$42</f>
        <v>4.8672241506475284E-5</v>
      </c>
    </row>
    <row r="71" spans="2:18">
      <c r="B71" s="75" t="s">
        <v>2640</v>
      </c>
      <c r="C71" s="82" t="s">
        <v>2387</v>
      </c>
      <c r="D71" s="69" t="s">
        <v>2416</v>
      </c>
      <c r="E71" s="69"/>
      <c r="F71" s="69" t="s">
        <v>352</v>
      </c>
      <c r="G71" s="94">
        <v>43703</v>
      </c>
      <c r="H71" s="69" t="s">
        <v>261</v>
      </c>
      <c r="I71" s="76">
        <v>8.0400000000150431</v>
      </c>
      <c r="J71" s="82" t="s">
        <v>271</v>
      </c>
      <c r="K71" s="82" t="s">
        <v>129</v>
      </c>
      <c r="L71" s="83">
        <v>2.3799999999999998E-2</v>
      </c>
      <c r="M71" s="83">
        <v>3.5099999999802553E-2</v>
      </c>
      <c r="N71" s="76">
        <v>10493.231656000002</v>
      </c>
      <c r="O71" s="78">
        <v>101.36</v>
      </c>
      <c r="P71" s="76">
        <v>10.635939871000001</v>
      </c>
      <c r="Q71" s="77">
        <f t="shared" si="0"/>
        <v>1.3693572360904478E-4</v>
      </c>
      <c r="R71" s="77">
        <f>P71/'סכום נכסי הקרן'!$C$42</f>
        <v>3.3549866157841999E-6</v>
      </c>
    </row>
    <row r="72" spans="2:18">
      <c r="B72" s="75" t="s">
        <v>2640</v>
      </c>
      <c r="C72" s="82" t="s">
        <v>2387</v>
      </c>
      <c r="D72" s="69" t="s">
        <v>2417</v>
      </c>
      <c r="E72" s="69"/>
      <c r="F72" s="69" t="s">
        <v>352</v>
      </c>
      <c r="G72" s="94">
        <v>43740</v>
      </c>
      <c r="H72" s="69" t="s">
        <v>261</v>
      </c>
      <c r="I72" s="76">
        <v>7.9600000000140625</v>
      </c>
      <c r="J72" s="82" t="s">
        <v>271</v>
      </c>
      <c r="K72" s="82" t="s">
        <v>129</v>
      </c>
      <c r="L72" s="83">
        <v>2.4300000000000002E-2</v>
      </c>
      <c r="M72" s="83">
        <v>3.8300000000076821E-2</v>
      </c>
      <c r="N72" s="76">
        <v>155069.51572500003</v>
      </c>
      <c r="O72" s="78">
        <v>99.06</v>
      </c>
      <c r="P72" s="76">
        <v>153.61186975400003</v>
      </c>
      <c r="Q72" s="77">
        <f t="shared" si="0"/>
        <v>1.9777239054403011E-3</v>
      </c>
      <c r="R72" s="77">
        <f>P72/'סכום נכסי הקרן'!$C$42</f>
        <v>4.8455122283593796E-5</v>
      </c>
    </row>
    <row r="73" spans="2:18">
      <c r="B73" s="75" t="s">
        <v>2640</v>
      </c>
      <c r="C73" s="82" t="s">
        <v>2387</v>
      </c>
      <c r="D73" s="69" t="s">
        <v>2418</v>
      </c>
      <c r="E73" s="69"/>
      <c r="F73" s="69" t="s">
        <v>352</v>
      </c>
      <c r="G73" s="94">
        <v>43831</v>
      </c>
      <c r="H73" s="69" t="s">
        <v>261</v>
      </c>
      <c r="I73" s="76">
        <v>7.9499999999952342</v>
      </c>
      <c r="J73" s="82" t="s">
        <v>271</v>
      </c>
      <c r="K73" s="82" t="s">
        <v>129</v>
      </c>
      <c r="L73" s="83">
        <v>2.3799999999999998E-2</v>
      </c>
      <c r="M73" s="83">
        <v>3.9699999999996821E-2</v>
      </c>
      <c r="N73" s="76">
        <v>160946.34032400002</v>
      </c>
      <c r="O73" s="78">
        <v>97.79</v>
      </c>
      <c r="P73" s="76">
        <v>157.38943196500003</v>
      </c>
      <c r="Q73" s="77">
        <f t="shared" si="0"/>
        <v>2.0263593077757256E-3</v>
      </c>
      <c r="R73" s="77">
        <f>P73/'סכום נכסי הקרן'!$C$42</f>
        <v>4.9646711443734991E-5</v>
      </c>
    </row>
    <row r="74" spans="2:18">
      <c r="B74" s="75" t="s">
        <v>2641</v>
      </c>
      <c r="C74" s="82" t="s">
        <v>2387</v>
      </c>
      <c r="D74" s="69">
        <v>7936</v>
      </c>
      <c r="E74" s="69"/>
      <c r="F74" s="69" t="s">
        <v>2419</v>
      </c>
      <c r="G74" s="94">
        <v>44087</v>
      </c>
      <c r="H74" s="69" t="s">
        <v>2377</v>
      </c>
      <c r="I74" s="76">
        <v>5.250000000001898</v>
      </c>
      <c r="J74" s="82" t="s">
        <v>264</v>
      </c>
      <c r="K74" s="82" t="s">
        <v>129</v>
      </c>
      <c r="L74" s="83">
        <v>1.7947999999999999E-2</v>
      </c>
      <c r="M74" s="83">
        <v>3.1000000000010127E-2</v>
      </c>
      <c r="N74" s="76">
        <v>758375.85733100015</v>
      </c>
      <c r="O74" s="78">
        <v>104.19</v>
      </c>
      <c r="P74" s="76">
        <v>790.15181586200015</v>
      </c>
      <c r="Q74" s="77">
        <f t="shared" si="0"/>
        <v>1.0173055882074166E-2</v>
      </c>
      <c r="R74" s="77">
        <f>P74/'סכום נכסי הקרן'!$C$42</f>
        <v>2.4924442962325128E-4</v>
      </c>
    </row>
    <row r="75" spans="2:18">
      <c r="B75" s="75" t="s">
        <v>2641</v>
      </c>
      <c r="C75" s="82" t="s">
        <v>2387</v>
      </c>
      <c r="D75" s="69">
        <v>7937</v>
      </c>
      <c r="E75" s="69"/>
      <c r="F75" s="69" t="s">
        <v>2419</v>
      </c>
      <c r="G75" s="94">
        <v>44087</v>
      </c>
      <c r="H75" s="69" t="s">
        <v>2377</v>
      </c>
      <c r="I75" s="76">
        <v>6.6600000003618751</v>
      </c>
      <c r="J75" s="82" t="s">
        <v>264</v>
      </c>
      <c r="K75" s="82" t="s">
        <v>129</v>
      </c>
      <c r="L75" s="83">
        <v>7.5499999999999998E-2</v>
      </c>
      <c r="M75" s="83">
        <v>7.6000000004720111E-2</v>
      </c>
      <c r="N75" s="76">
        <v>6252.0010030000012</v>
      </c>
      <c r="O75" s="78">
        <v>101.66</v>
      </c>
      <c r="P75" s="76">
        <v>6.3557888450000002</v>
      </c>
      <c r="Q75" s="77">
        <f t="shared" ref="Q75:Q138" si="1">IFERROR(P75/$P$10,0)</f>
        <v>8.1829584893520124E-5</v>
      </c>
      <c r="R75" s="77">
        <f>P75/'סכום נכסי הקרן'!$C$42</f>
        <v>2.0048615135430109E-6</v>
      </c>
    </row>
    <row r="76" spans="2:18">
      <c r="B76" s="75" t="s">
        <v>2642</v>
      </c>
      <c r="C76" s="82" t="s">
        <v>2378</v>
      </c>
      <c r="D76" s="69">
        <v>8063</v>
      </c>
      <c r="E76" s="69"/>
      <c r="F76" s="69" t="s">
        <v>355</v>
      </c>
      <c r="G76" s="94">
        <v>44147</v>
      </c>
      <c r="H76" s="69" t="s">
        <v>127</v>
      </c>
      <c r="I76" s="76">
        <v>7.540000000000493</v>
      </c>
      <c r="J76" s="82" t="s">
        <v>443</v>
      </c>
      <c r="K76" s="82" t="s">
        <v>129</v>
      </c>
      <c r="L76" s="83">
        <v>1.6250000000000001E-2</v>
      </c>
      <c r="M76" s="83">
        <v>3.1800000000001646E-2</v>
      </c>
      <c r="N76" s="76">
        <v>610321.73916700017</v>
      </c>
      <c r="O76" s="78">
        <v>99.53</v>
      </c>
      <c r="P76" s="76">
        <v>607.453244455</v>
      </c>
      <c r="Q76" s="77">
        <f t="shared" si="1"/>
        <v>7.8208461684624534E-3</v>
      </c>
      <c r="R76" s="77">
        <f>P76/'סכום נכסי הקרן'!$C$42</f>
        <v>1.9161423715999235E-4</v>
      </c>
    </row>
    <row r="77" spans="2:18">
      <c r="B77" s="75" t="s">
        <v>2642</v>
      </c>
      <c r="C77" s="82" t="s">
        <v>2378</v>
      </c>
      <c r="D77" s="69">
        <v>8145</v>
      </c>
      <c r="E77" s="69"/>
      <c r="F77" s="69" t="s">
        <v>355</v>
      </c>
      <c r="G77" s="94">
        <v>44185</v>
      </c>
      <c r="H77" s="69" t="s">
        <v>127</v>
      </c>
      <c r="I77" s="76">
        <v>7.5500000000051655</v>
      </c>
      <c r="J77" s="82" t="s">
        <v>443</v>
      </c>
      <c r="K77" s="82" t="s">
        <v>129</v>
      </c>
      <c r="L77" s="83">
        <v>1.4990000000000002E-2</v>
      </c>
      <c r="M77" s="83">
        <v>3.2600000000012112E-2</v>
      </c>
      <c r="N77" s="76">
        <v>286900.12482500006</v>
      </c>
      <c r="O77" s="78">
        <v>97.83</v>
      </c>
      <c r="P77" s="76">
        <v>280.67438924100003</v>
      </c>
      <c r="Q77" s="77">
        <f t="shared" si="1"/>
        <v>3.6136299241441086E-3</v>
      </c>
      <c r="R77" s="77">
        <f>P77/'סכום נכסי הקרן'!$C$42</f>
        <v>8.853555310748709E-5</v>
      </c>
    </row>
    <row r="78" spans="2:18">
      <c r="B78" s="75" t="s">
        <v>2643</v>
      </c>
      <c r="C78" s="82" t="s">
        <v>2378</v>
      </c>
      <c r="D78" s="69" t="s">
        <v>2420</v>
      </c>
      <c r="E78" s="69"/>
      <c r="F78" s="69" t="s">
        <v>352</v>
      </c>
      <c r="G78" s="94">
        <v>42901</v>
      </c>
      <c r="H78" s="69" t="s">
        <v>261</v>
      </c>
      <c r="I78" s="76">
        <v>0.70000000000482987</v>
      </c>
      <c r="J78" s="82" t="s">
        <v>152</v>
      </c>
      <c r="K78" s="82" t="s">
        <v>129</v>
      </c>
      <c r="L78" s="83">
        <v>0.04</v>
      </c>
      <c r="M78" s="83">
        <v>6.0500000000217345E-2</v>
      </c>
      <c r="N78" s="76">
        <v>103718.39342500002</v>
      </c>
      <c r="O78" s="78">
        <v>99.81</v>
      </c>
      <c r="P78" s="76">
        <v>103.52132615500001</v>
      </c>
      <c r="Q78" s="77">
        <f t="shared" si="1"/>
        <v>1.3328175862158237E-3</v>
      </c>
      <c r="R78" s="77">
        <f>P78/'סכום נכסי הקרן'!$C$42</f>
        <v>3.2654628355434771E-5</v>
      </c>
    </row>
    <row r="79" spans="2:18">
      <c r="B79" s="75" t="s">
        <v>2644</v>
      </c>
      <c r="C79" s="82" t="s">
        <v>2378</v>
      </c>
      <c r="D79" s="69">
        <v>8224</v>
      </c>
      <c r="E79" s="69"/>
      <c r="F79" s="69" t="s">
        <v>355</v>
      </c>
      <c r="G79" s="94">
        <v>44223</v>
      </c>
      <c r="H79" s="69" t="s">
        <v>127</v>
      </c>
      <c r="I79" s="76">
        <v>12.350000000000257</v>
      </c>
      <c r="J79" s="82" t="s">
        <v>264</v>
      </c>
      <c r="K79" s="82" t="s">
        <v>129</v>
      </c>
      <c r="L79" s="83">
        <v>2.1537000000000001E-2</v>
      </c>
      <c r="M79" s="83">
        <v>4.0100000000003251E-2</v>
      </c>
      <c r="N79" s="76">
        <v>1308804.9430140003</v>
      </c>
      <c r="O79" s="78">
        <v>89.43</v>
      </c>
      <c r="P79" s="76">
        <v>1170.4643324620001</v>
      </c>
      <c r="Q79" s="77">
        <f t="shared" si="1"/>
        <v>1.5069507938953028E-2</v>
      </c>
      <c r="R79" s="77">
        <f>P79/'סכום נכסי הקרן'!$C$42</f>
        <v>3.6920970006326187E-4</v>
      </c>
    </row>
    <row r="80" spans="2:18">
      <c r="B80" s="75" t="s">
        <v>2644</v>
      </c>
      <c r="C80" s="82" t="s">
        <v>2378</v>
      </c>
      <c r="D80" s="69">
        <v>2963</v>
      </c>
      <c r="E80" s="69"/>
      <c r="F80" s="69" t="s">
        <v>355</v>
      </c>
      <c r="G80" s="94">
        <v>41423</v>
      </c>
      <c r="H80" s="69" t="s">
        <v>127</v>
      </c>
      <c r="I80" s="76">
        <v>2.8100000000020282</v>
      </c>
      <c r="J80" s="82" t="s">
        <v>264</v>
      </c>
      <c r="K80" s="82" t="s">
        <v>129</v>
      </c>
      <c r="L80" s="83">
        <v>0.05</v>
      </c>
      <c r="M80" s="83">
        <v>2.5200000000034022E-2</v>
      </c>
      <c r="N80" s="76">
        <v>250548.89909300004</v>
      </c>
      <c r="O80" s="78">
        <v>122.01</v>
      </c>
      <c r="P80" s="76">
        <v>305.69470969800005</v>
      </c>
      <c r="Q80" s="77">
        <f t="shared" si="1"/>
        <v>3.9357618399187841E-3</v>
      </c>
      <c r="R80" s="77">
        <f>P80/'סכום נכסי הקרן'!$C$42</f>
        <v>9.6427929453534852E-5</v>
      </c>
    </row>
    <row r="81" spans="2:18">
      <c r="B81" s="75" t="s">
        <v>2644</v>
      </c>
      <c r="C81" s="82" t="s">
        <v>2378</v>
      </c>
      <c r="D81" s="69">
        <v>2968</v>
      </c>
      <c r="E81" s="69"/>
      <c r="F81" s="69" t="s">
        <v>355</v>
      </c>
      <c r="G81" s="94">
        <v>41423</v>
      </c>
      <c r="H81" s="69" t="s">
        <v>127</v>
      </c>
      <c r="I81" s="76">
        <v>2.8100000000082392</v>
      </c>
      <c r="J81" s="82" t="s">
        <v>264</v>
      </c>
      <c r="K81" s="82" t="s">
        <v>129</v>
      </c>
      <c r="L81" s="83">
        <v>0.05</v>
      </c>
      <c r="M81" s="83">
        <v>2.5200000000154602E-2</v>
      </c>
      <c r="N81" s="76">
        <v>80581.506050000011</v>
      </c>
      <c r="O81" s="78">
        <v>122.01</v>
      </c>
      <c r="P81" s="76">
        <v>98.317494699000008</v>
      </c>
      <c r="Q81" s="77">
        <f t="shared" si="1"/>
        <v>1.2658192358481406E-3</v>
      </c>
      <c r="R81" s="77">
        <f>P81/'סכום נכסי הקרן'!$C$42</f>
        <v>3.1013138736517313E-5</v>
      </c>
    </row>
    <row r="82" spans="2:18">
      <c r="B82" s="75" t="s">
        <v>2644</v>
      </c>
      <c r="C82" s="82" t="s">
        <v>2378</v>
      </c>
      <c r="D82" s="69">
        <v>4605</v>
      </c>
      <c r="E82" s="69"/>
      <c r="F82" s="69" t="s">
        <v>355</v>
      </c>
      <c r="G82" s="94">
        <v>42352</v>
      </c>
      <c r="H82" s="69" t="s">
        <v>127</v>
      </c>
      <c r="I82" s="76">
        <v>5.0299999999934544</v>
      </c>
      <c r="J82" s="82" t="s">
        <v>264</v>
      </c>
      <c r="K82" s="82" t="s">
        <v>129</v>
      </c>
      <c r="L82" s="83">
        <v>0.05</v>
      </c>
      <c r="M82" s="83">
        <v>2.7999999999963922E-2</v>
      </c>
      <c r="N82" s="76">
        <v>307951.73215600004</v>
      </c>
      <c r="O82" s="78">
        <v>126.01</v>
      </c>
      <c r="P82" s="76">
        <v>388.04999861800007</v>
      </c>
      <c r="Q82" s="77">
        <f t="shared" si="1"/>
        <v>4.9960706812691479E-3</v>
      </c>
      <c r="R82" s="77">
        <f>P82/'סכום נכסי הקרן'!$C$42</f>
        <v>1.2240597139593094E-4</v>
      </c>
    </row>
    <row r="83" spans="2:18">
      <c r="B83" s="75" t="s">
        <v>2644</v>
      </c>
      <c r="C83" s="82" t="s">
        <v>2378</v>
      </c>
      <c r="D83" s="69">
        <v>4606</v>
      </c>
      <c r="E83" s="69"/>
      <c r="F83" s="69" t="s">
        <v>355</v>
      </c>
      <c r="G83" s="94">
        <v>42352</v>
      </c>
      <c r="H83" s="69" t="s">
        <v>127</v>
      </c>
      <c r="I83" s="76">
        <v>6.7700000000019749</v>
      </c>
      <c r="J83" s="82" t="s">
        <v>264</v>
      </c>
      <c r="K83" s="82" t="s">
        <v>129</v>
      </c>
      <c r="L83" s="83">
        <v>4.0999999999999995E-2</v>
      </c>
      <c r="M83" s="83">
        <v>2.7900000000007155E-2</v>
      </c>
      <c r="N83" s="76">
        <v>941653.4557070001</v>
      </c>
      <c r="O83" s="78">
        <v>123.26</v>
      </c>
      <c r="P83" s="76">
        <v>1160.6819940229998</v>
      </c>
      <c r="Q83" s="77">
        <f t="shared" si="1"/>
        <v>1.4943562173089354E-2</v>
      </c>
      <c r="R83" s="77">
        <f>P83/'סכום נכסי הקרן'!$C$42</f>
        <v>3.661239723389633E-4</v>
      </c>
    </row>
    <row r="84" spans="2:18">
      <c r="B84" s="75" t="s">
        <v>2644</v>
      </c>
      <c r="C84" s="82" t="s">
        <v>2378</v>
      </c>
      <c r="D84" s="69">
        <v>5150</v>
      </c>
      <c r="E84" s="69"/>
      <c r="F84" s="69" t="s">
        <v>355</v>
      </c>
      <c r="G84" s="94">
        <v>42631</v>
      </c>
      <c r="H84" s="69" t="s">
        <v>127</v>
      </c>
      <c r="I84" s="76">
        <v>6.7400000000059981</v>
      </c>
      <c r="J84" s="82" t="s">
        <v>264</v>
      </c>
      <c r="K84" s="82" t="s">
        <v>129</v>
      </c>
      <c r="L84" s="83">
        <v>4.0999999999999995E-2</v>
      </c>
      <c r="M84" s="83">
        <v>3.0400000000024699E-2</v>
      </c>
      <c r="N84" s="76">
        <v>279436.36646100006</v>
      </c>
      <c r="O84" s="78">
        <v>121.7</v>
      </c>
      <c r="P84" s="76">
        <v>340.07405275400004</v>
      </c>
      <c r="Q84" s="77">
        <f t="shared" si="1"/>
        <v>4.3783894098069088E-3</v>
      </c>
      <c r="R84" s="77">
        <f>P84/'סכום נכסי הקרן'!$C$42</f>
        <v>1.072725033427523E-4</v>
      </c>
    </row>
    <row r="85" spans="2:18">
      <c r="B85" s="75" t="s">
        <v>2645</v>
      </c>
      <c r="C85" s="82" t="s">
        <v>2387</v>
      </c>
      <c r="D85" s="69" t="s">
        <v>2421</v>
      </c>
      <c r="E85" s="69"/>
      <c r="F85" s="69" t="s">
        <v>352</v>
      </c>
      <c r="G85" s="94">
        <v>42033</v>
      </c>
      <c r="H85" s="69" t="s">
        <v>261</v>
      </c>
      <c r="I85" s="76">
        <v>3.6699999999830681</v>
      </c>
      <c r="J85" s="82" t="s">
        <v>271</v>
      </c>
      <c r="K85" s="82" t="s">
        <v>129</v>
      </c>
      <c r="L85" s="83">
        <v>5.0999999999999997E-2</v>
      </c>
      <c r="M85" s="83">
        <v>2.8499999999886678E-2</v>
      </c>
      <c r="N85" s="76">
        <v>61120.807638000006</v>
      </c>
      <c r="O85" s="78">
        <v>122.72</v>
      </c>
      <c r="P85" s="76">
        <v>75.007457781000014</v>
      </c>
      <c r="Q85" s="77">
        <f t="shared" si="1"/>
        <v>9.6570689867489881E-4</v>
      </c>
      <c r="R85" s="77">
        <f>P85/'סכום נכסי הקרן'!$C$42</f>
        <v>2.3660251937433454E-5</v>
      </c>
    </row>
    <row r="86" spans="2:18">
      <c r="B86" s="75" t="s">
        <v>2645</v>
      </c>
      <c r="C86" s="82" t="s">
        <v>2387</v>
      </c>
      <c r="D86" s="69" t="s">
        <v>2422</v>
      </c>
      <c r="E86" s="69"/>
      <c r="F86" s="69" t="s">
        <v>352</v>
      </c>
      <c r="G86" s="94">
        <v>42054</v>
      </c>
      <c r="H86" s="69" t="s">
        <v>261</v>
      </c>
      <c r="I86" s="76">
        <v>3.6699999999989852</v>
      </c>
      <c r="J86" s="82" t="s">
        <v>271</v>
      </c>
      <c r="K86" s="82" t="s">
        <v>129</v>
      </c>
      <c r="L86" s="83">
        <v>5.0999999999999997E-2</v>
      </c>
      <c r="M86" s="83">
        <v>2.8499999999983091E-2</v>
      </c>
      <c r="N86" s="76">
        <v>119394.03674200003</v>
      </c>
      <c r="O86" s="78">
        <v>123.81</v>
      </c>
      <c r="P86" s="76">
        <v>147.82176344500002</v>
      </c>
      <c r="Q86" s="77">
        <f t="shared" si="1"/>
        <v>1.9031773767072776E-3</v>
      </c>
      <c r="R86" s="77">
        <f>P86/'סכום נכסי הקרן'!$C$42</f>
        <v>4.6628698910927974E-5</v>
      </c>
    </row>
    <row r="87" spans="2:18">
      <c r="B87" s="75" t="s">
        <v>2645</v>
      </c>
      <c r="C87" s="82" t="s">
        <v>2387</v>
      </c>
      <c r="D87" s="69" t="s">
        <v>2423</v>
      </c>
      <c r="E87" s="69"/>
      <c r="F87" s="69" t="s">
        <v>352</v>
      </c>
      <c r="G87" s="94">
        <v>42565</v>
      </c>
      <c r="H87" s="69" t="s">
        <v>261</v>
      </c>
      <c r="I87" s="76">
        <v>3.6699999999972945</v>
      </c>
      <c r="J87" s="82" t="s">
        <v>271</v>
      </c>
      <c r="K87" s="82" t="s">
        <v>129</v>
      </c>
      <c r="L87" s="83">
        <v>5.0999999999999997E-2</v>
      </c>
      <c r="M87" s="83">
        <v>2.8499999999947553E-2</v>
      </c>
      <c r="N87" s="76">
        <v>145731.03995200002</v>
      </c>
      <c r="O87" s="78">
        <v>124.31</v>
      </c>
      <c r="P87" s="76">
        <v>181.15826564700006</v>
      </c>
      <c r="Q87" s="77">
        <f t="shared" si="1"/>
        <v>2.3323785669163558E-3</v>
      </c>
      <c r="R87" s="77">
        <f>P87/'סכום נכסי הקרן'!$C$42</f>
        <v>5.7144320479053201E-5</v>
      </c>
    </row>
    <row r="88" spans="2:18">
      <c r="B88" s="75" t="s">
        <v>2645</v>
      </c>
      <c r="C88" s="82" t="s">
        <v>2387</v>
      </c>
      <c r="D88" s="69" t="s">
        <v>2424</v>
      </c>
      <c r="E88" s="69"/>
      <c r="F88" s="69" t="s">
        <v>352</v>
      </c>
      <c r="G88" s="94">
        <v>40570</v>
      </c>
      <c r="H88" s="69" t="s">
        <v>261</v>
      </c>
      <c r="I88" s="76">
        <v>3.6899999999988538</v>
      </c>
      <c r="J88" s="82" t="s">
        <v>271</v>
      </c>
      <c r="K88" s="82" t="s">
        <v>129</v>
      </c>
      <c r="L88" s="83">
        <v>5.0999999999999997E-2</v>
      </c>
      <c r="M88" s="83">
        <v>2.5099999999992875E-2</v>
      </c>
      <c r="N88" s="76">
        <v>738921.01700400014</v>
      </c>
      <c r="O88" s="78">
        <v>131.08000000000001</v>
      </c>
      <c r="P88" s="76">
        <v>968.57769441900018</v>
      </c>
      <c r="Q88" s="77">
        <f t="shared" si="1"/>
        <v>1.247025547958234E-2</v>
      </c>
      <c r="R88" s="77">
        <f>P88/'סכום נכסי הקרן'!$C$42</f>
        <v>3.0552684958130898E-4</v>
      </c>
    </row>
    <row r="89" spans="2:18">
      <c r="B89" s="75" t="s">
        <v>2645</v>
      </c>
      <c r="C89" s="82" t="s">
        <v>2387</v>
      </c>
      <c r="D89" s="69" t="s">
        <v>2425</v>
      </c>
      <c r="E89" s="69"/>
      <c r="F89" s="69" t="s">
        <v>352</v>
      </c>
      <c r="G89" s="94">
        <v>41207</v>
      </c>
      <c r="H89" s="69" t="s">
        <v>261</v>
      </c>
      <c r="I89" s="76">
        <v>3.6900000000333395</v>
      </c>
      <c r="J89" s="82" t="s">
        <v>271</v>
      </c>
      <c r="K89" s="82" t="s">
        <v>129</v>
      </c>
      <c r="L89" s="83">
        <v>5.0999999999999997E-2</v>
      </c>
      <c r="M89" s="83">
        <v>2.5000000000000001E-2</v>
      </c>
      <c r="N89" s="76">
        <v>10503.262586000003</v>
      </c>
      <c r="O89" s="78">
        <v>125.65</v>
      </c>
      <c r="P89" s="76">
        <v>13.197349424000004</v>
      </c>
      <c r="Q89" s="77">
        <f t="shared" si="1"/>
        <v>1.699133894151037E-4</v>
      </c>
      <c r="R89" s="77">
        <f>P89/'סכום נכסי הקרן'!$C$42</f>
        <v>4.1629542116981125E-6</v>
      </c>
    </row>
    <row r="90" spans="2:18">
      <c r="B90" s="75" t="s">
        <v>2645</v>
      </c>
      <c r="C90" s="82" t="s">
        <v>2387</v>
      </c>
      <c r="D90" s="69" t="s">
        <v>2426</v>
      </c>
      <c r="E90" s="69"/>
      <c r="F90" s="69" t="s">
        <v>352</v>
      </c>
      <c r="G90" s="94">
        <v>41239</v>
      </c>
      <c r="H90" s="69" t="s">
        <v>261</v>
      </c>
      <c r="I90" s="76">
        <v>3.6699999999940092</v>
      </c>
      <c r="J90" s="82" t="s">
        <v>271</v>
      </c>
      <c r="K90" s="82" t="s">
        <v>129</v>
      </c>
      <c r="L90" s="83">
        <v>5.0999999999999997E-2</v>
      </c>
      <c r="M90" s="83">
        <v>2.8499999999917515E-2</v>
      </c>
      <c r="N90" s="76">
        <v>92625.871981000018</v>
      </c>
      <c r="O90" s="78">
        <v>124.34</v>
      </c>
      <c r="P90" s="76">
        <v>115.17101630700002</v>
      </c>
      <c r="Q90" s="77">
        <f t="shared" si="1"/>
        <v>1.4828051538528808E-3</v>
      </c>
      <c r="R90" s="77">
        <f>P90/'סכום נכסי הקרן'!$C$42</f>
        <v>3.6329391000959038E-5</v>
      </c>
    </row>
    <row r="91" spans="2:18">
      <c r="B91" s="75" t="s">
        <v>2645</v>
      </c>
      <c r="C91" s="82" t="s">
        <v>2387</v>
      </c>
      <c r="D91" s="69" t="s">
        <v>2427</v>
      </c>
      <c r="E91" s="69"/>
      <c r="F91" s="69" t="s">
        <v>352</v>
      </c>
      <c r="G91" s="94">
        <v>41269</v>
      </c>
      <c r="H91" s="69" t="s">
        <v>261</v>
      </c>
      <c r="I91" s="76">
        <v>3.6900000000172448</v>
      </c>
      <c r="J91" s="82" t="s">
        <v>271</v>
      </c>
      <c r="K91" s="82" t="s">
        <v>129</v>
      </c>
      <c r="L91" s="83">
        <v>5.0999999999999997E-2</v>
      </c>
      <c r="M91" s="83">
        <v>2.5100000000141093E-2</v>
      </c>
      <c r="N91" s="76">
        <v>25217.874959000004</v>
      </c>
      <c r="O91" s="78">
        <v>126.47</v>
      </c>
      <c r="P91" s="76">
        <v>31.893048405000005</v>
      </c>
      <c r="Q91" s="77">
        <f t="shared" si="1"/>
        <v>4.1061699430483431E-4</v>
      </c>
      <c r="R91" s="77">
        <f>P91/'סכום נכסי הקרן'!$C$42</f>
        <v>1.0060300437301394E-5</v>
      </c>
    </row>
    <row r="92" spans="2:18">
      <c r="B92" s="75" t="s">
        <v>2645</v>
      </c>
      <c r="C92" s="82" t="s">
        <v>2387</v>
      </c>
      <c r="D92" s="69" t="s">
        <v>2428</v>
      </c>
      <c r="E92" s="69"/>
      <c r="F92" s="69" t="s">
        <v>352</v>
      </c>
      <c r="G92" s="94">
        <v>41298</v>
      </c>
      <c r="H92" s="69" t="s">
        <v>261</v>
      </c>
      <c r="I92" s="76">
        <v>3.6700000000061297</v>
      </c>
      <c r="J92" s="82" t="s">
        <v>271</v>
      </c>
      <c r="K92" s="82" t="s">
        <v>129</v>
      </c>
      <c r="L92" s="83">
        <v>5.0999999999999997E-2</v>
      </c>
      <c r="M92" s="83">
        <v>2.8499999999913549E-2</v>
      </c>
      <c r="N92" s="76">
        <v>51028.08374300001</v>
      </c>
      <c r="O92" s="78">
        <v>124.68</v>
      </c>
      <c r="P92" s="76">
        <v>63.621815983000005</v>
      </c>
      <c r="Q92" s="77">
        <f t="shared" si="1"/>
        <v>8.1911890388813163E-4</v>
      </c>
      <c r="R92" s="77">
        <f>P92/'סכום נכסי הקרן'!$C$42</f>
        <v>2.0068780350746896E-5</v>
      </c>
    </row>
    <row r="93" spans="2:18">
      <c r="B93" s="75" t="s">
        <v>2645</v>
      </c>
      <c r="C93" s="82" t="s">
        <v>2387</v>
      </c>
      <c r="D93" s="69" t="s">
        <v>2429</v>
      </c>
      <c r="E93" s="69"/>
      <c r="F93" s="69" t="s">
        <v>352</v>
      </c>
      <c r="G93" s="94">
        <v>41330</v>
      </c>
      <c r="H93" s="69" t="s">
        <v>261</v>
      </c>
      <c r="I93" s="76">
        <v>3.6700000000046558</v>
      </c>
      <c r="J93" s="82" t="s">
        <v>271</v>
      </c>
      <c r="K93" s="82" t="s">
        <v>129</v>
      </c>
      <c r="L93" s="83">
        <v>5.0999999999999997E-2</v>
      </c>
      <c r="M93" s="83">
        <v>2.8500000000030359E-2</v>
      </c>
      <c r="N93" s="76">
        <v>79102.229174000007</v>
      </c>
      <c r="O93" s="78">
        <v>124.91</v>
      </c>
      <c r="P93" s="76">
        <v>98.806600562</v>
      </c>
      <c r="Q93" s="77">
        <f t="shared" si="1"/>
        <v>1.2721163817594244E-3</v>
      </c>
      <c r="R93" s="77">
        <f>P93/'סכום נכסי הקרן'!$C$42</f>
        <v>3.1167421634311871E-5</v>
      </c>
    </row>
    <row r="94" spans="2:18">
      <c r="B94" s="75" t="s">
        <v>2645</v>
      </c>
      <c r="C94" s="82" t="s">
        <v>2387</v>
      </c>
      <c r="D94" s="69" t="s">
        <v>2430</v>
      </c>
      <c r="E94" s="69"/>
      <c r="F94" s="69" t="s">
        <v>352</v>
      </c>
      <c r="G94" s="94">
        <v>41389</v>
      </c>
      <c r="H94" s="69" t="s">
        <v>261</v>
      </c>
      <c r="I94" s="76">
        <v>3.6900000000137312</v>
      </c>
      <c r="J94" s="82" t="s">
        <v>271</v>
      </c>
      <c r="K94" s="82" t="s">
        <v>129</v>
      </c>
      <c r="L94" s="83">
        <v>5.0999999999999997E-2</v>
      </c>
      <c r="M94" s="83">
        <v>2.5100000000091539E-2</v>
      </c>
      <c r="N94" s="76">
        <v>34624.233269999997</v>
      </c>
      <c r="O94" s="78">
        <v>126.2</v>
      </c>
      <c r="P94" s="76">
        <v>43.695784160000009</v>
      </c>
      <c r="Q94" s="77">
        <f t="shared" si="1"/>
        <v>5.625749952694743E-4</v>
      </c>
      <c r="R94" s="77">
        <f>P94/'סכום נכסי הקרן'!$C$42</f>
        <v>1.3783339582683437E-5</v>
      </c>
    </row>
    <row r="95" spans="2:18">
      <c r="B95" s="75" t="s">
        <v>2645</v>
      </c>
      <c r="C95" s="82" t="s">
        <v>2387</v>
      </c>
      <c r="D95" s="69" t="s">
        <v>2431</v>
      </c>
      <c r="E95" s="69"/>
      <c r="F95" s="69" t="s">
        <v>352</v>
      </c>
      <c r="G95" s="94">
        <v>41422</v>
      </c>
      <c r="H95" s="69" t="s">
        <v>261</v>
      </c>
      <c r="I95" s="76">
        <v>3.6799999999774102</v>
      </c>
      <c r="J95" s="82" t="s">
        <v>271</v>
      </c>
      <c r="K95" s="82" t="s">
        <v>129</v>
      </c>
      <c r="L95" s="83">
        <v>5.0999999999999997E-2</v>
      </c>
      <c r="M95" s="83">
        <v>2.5099999999830577E-2</v>
      </c>
      <c r="N95" s="76">
        <v>12681.284766000002</v>
      </c>
      <c r="O95" s="78">
        <v>125.67</v>
      </c>
      <c r="P95" s="76">
        <v>15.936570477000004</v>
      </c>
      <c r="Q95" s="77">
        <f t="shared" si="1"/>
        <v>2.0518034481040696E-4</v>
      </c>
      <c r="R95" s="77">
        <f>P95/'סכום נכסי הקרן'!$C$42</f>
        <v>5.0270104288216156E-6</v>
      </c>
    </row>
    <row r="96" spans="2:18">
      <c r="B96" s="75" t="s">
        <v>2645</v>
      </c>
      <c r="C96" s="82" t="s">
        <v>2387</v>
      </c>
      <c r="D96" s="69" t="s">
        <v>2432</v>
      </c>
      <c r="E96" s="69"/>
      <c r="F96" s="69" t="s">
        <v>352</v>
      </c>
      <c r="G96" s="94">
        <v>41450</v>
      </c>
      <c r="H96" s="69" t="s">
        <v>261</v>
      </c>
      <c r="I96" s="76">
        <v>3.6799999999649184</v>
      </c>
      <c r="J96" s="82" t="s">
        <v>271</v>
      </c>
      <c r="K96" s="82" t="s">
        <v>129</v>
      </c>
      <c r="L96" s="83">
        <v>5.0999999999999997E-2</v>
      </c>
      <c r="M96" s="83">
        <v>2.5199999999664446E-2</v>
      </c>
      <c r="N96" s="76">
        <v>20891.441737000005</v>
      </c>
      <c r="O96" s="78">
        <v>125.53</v>
      </c>
      <c r="P96" s="76">
        <v>26.225027744000005</v>
      </c>
      <c r="Q96" s="77">
        <f t="shared" si="1"/>
        <v>3.3764229530702241E-4</v>
      </c>
      <c r="R96" s="77">
        <f>P96/'סכום נכסי הקרן'!$C$42</f>
        <v>8.2723875977889422E-6</v>
      </c>
    </row>
    <row r="97" spans="2:18">
      <c r="B97" s="75" t="s">
        <v>2645</v>
      </c>
      <c r="C97" s="82" t="s">
        <v>2387</v>
      </c>
      <c r="D97" s="69" t="s">
        <v>2433</v>
      </c>
      <c r="E97" s="69"/>
      <c r="F97" s="69" t="s">
        <v>352</v>
      </c>
      <c r="G97" s="94">
        <v>41480</v>
      </c>
      <c r="H97" s="69" t="s">
        <v>261</v>
      </c>
      <c r="I97" s="76">
        <v>3.6799999999526349</v>
      </c>
      <c r="J97" s="82" t="s">
        <v>271</v>
      </c>
      <c r="K97" s="82" t="s">
        <v>129</v>
      </c>
      <c r="L97" s="83">
        <v>5.0999999999999997E-2</v>
      </c>
      <c r="M97" s="83">
        <v>2.5799999999570208E-2</v>
      </c>
      <c r="N97" s="76">
        <v>18346.800279000003</v>
      </c>
      <c r="O97" s="78">
        <v>124.28</v>
      </c>
      <c r="P97" s="76">
        <v>22.801403681</v>
      </c>
      <c r="Q97" s="77">
        <f t="shared" si="1"/>
        <v>2.9356377999776228E-4</v>
      </c>
      <c r="R97" s="77">
        <f>P97/'סכום נכסי הקרן'!$C$42</f>
        <v>7.1924442126105344E-6</v>
      </c>
    </row>
    <row r="98" spans="2:18">
      <c r="B98" s="75" t="s">
        <v>2645</v>
      </c>
      <c r="C98" s="82" t="s">
        <v>2387</v>
      </c>
      <c r="D98" s="69" t="s">
        <v>2434</v>
      </c>
      <c r="E98" s="69"/>
      <c r="F98" s="69" t="s">
        <v>352</v>
      </c>
      <c r="G98" s="94">
        <v>41512</v>
      </c>
      <c r="H98" s="69" t="s">
        <v>261</v>
      </c>
      <c r="I98" s="76">
        <v>3.6299999999989767</v>
      </c>
      <c r="J98" s="82" t="s">
        <v>271</v>
      </c>
      <c r="K98" s="82" t="s">
        <v>129</v>
      </c>
      <c r="L98" s="83">
        <v>5.0999999999999997E-2</v>
      </c>
      <c r="M98" s="83">
        <v>3.5800000000055544E-2</v>
      </c>
      <c r="N98" s="76">
        <v>57199.473798000014</v>
      </c>
      <c r="O98" s="78">
        <v>119.6</v>
      </c>
      <c r="P98" s="76">
        <v>68.410573589000009</v>
      </c>
      <c r="Q98" s="77">
        <f t="shared" si="1"/>
        <v>8.8077325657527909E-4</v>
      </c>
      <c r="R98" s="77">
        <f>P98/'סכום נכסי הקרן'!$C$42</f>
        <v>2.1579339630813065E-5</v>
      </c>
    </row>
    <row r="99" spans="2:18">
      <c r="B99" s="75" t="s">
        <v>2645</v>
      </c>
      <c r="C99" s="82" t="s">
        <v>2387</v>
      </c>
      <c r="D99" s="69" t="s">
        <v>2435</v>
      </c>
      <c r="E99" s="69"/>
      <c r="F99" s="69" t="s">
        <v>352</v>
      </c>
      <c r="G99" s="94">
        <v>40871</v>
      </c>
      <c r="H99" s="69" t="s">
        <v>261</v>
      </c>
      <c r="I99" s="76">
        <v>3.6600000000125781</v>
      </c>
      <c r="J99" s="82" t="s">
        <v>271</v>
      </c>
      <c r="K99" s="82" t="s">
        <v>129</v>
      </c>
      <c r="L99" s="83">
        <v>5.1879999999999996E-2</v>
      </c>
      <c r="M99" s="83">
        <v>2.8500000000095706E-2</v>
      </c>
      <c r="N99" s="76">
        <v>28786.276162000002</v>
      </c>
      <c r="O99" s="78">
        <v>127.04</v>
      </c>
      <c r="P99" s="76">
        <v>36.570084969</v>
      </c>
      <c r="Q99" s="77">
        <f t="shared" si="1"/>
        <v>4.7083295960786905E-4</v>
      </c>
      <c r="R99" s="77">
        <f>P99/'סכום נכסי הקרן'!$C$42</f>
        <v>1.1535618581637422E-5</v>
      </c>
    </row>
    <row r="100" spans="2:18">
      <c r="B100" s="75" t="s">
        <v>2645</v>
      </c>
      <c r="C100" s="82" t="s">
        <v>2387</v>
      </c>
      <c r="D100" s="69" t="s">
        <v>2436</v>
      </c>
      <c r="E100" s="69"/>
      <c r="F100" s="69" t="s">
        <v>352</v>
      </c>
      <c r="G100" s="94">
        <v>41547</v>
      </c>
      <c r="H100" s="69" t="s">
        <v>261</v>
      </c>
      <c r="I100" s="76">
        <v>3.629999999982584</v>
      </c>
      <c r="J100" s="82" t="s">
        <v>271</v>
      </c>
      <c r="K100" s="82" t="s">
        <v>129</v>
      </c>
      <c r="L100" s="83">
        <v>5.0999999999999997E-2</v>
      </c>
      <c r="M100" s="83">
        <v>3.5799999999915927E-2</v>
      </c>
      <c r="N100" s="76">
        <v>41853.357821000005</v>
      </c>
      <c r="O100" s="78">
        <v>119.36</v>
      </c>
      <c r="P100" s="76">
        <v>49.956169549000009</v>
      </c>
      <c r="Q100" s="77">
        <f t="shared" si="1"/>
        <v>6.4317627862682416E-4</v>
      </c>
      <c r="R100" s="77">
        <f>P100/'סכום נכסי הקרן'!$C$42</f>
        <v>1.575810715795097E-5</v>
      </c>
    </row>
    <row r="101" spans="2:18">
      <c r="B101" s="75" t="s">
        <v>2645</v>
      </c>
      <c r="C101" s="82" t="s">
        <v>2387</v>
      </c>
      <c r="D101" s="69" t="s">
        <v>2437</v>
      </c>
      <c r="E101" s="69"/>
      <c r="F101" s="69" t="s">
        <v>352</v>
      </c>
      <c r="G101" s="94">
        <v>41571</v>
      </c>
      <c r="H101" s="69" t="s">
        <v>261</v>
      </c>
      <c r="I101" s="76">
        <v>3.6799999999904665</v>
      </c>
      <c r="J101" s="82" t="s">
        <v>271</v>
      </c>
      <c r="K101" s="82" t="s">
        <v>129</v>
      </c>
      <c r="L101" s="83">
        <v>5.0999999999999997E-2</v>
      </c>
      <c r="M101" s="83">
        <v>2.6500000000119147E-2</v>
      </c>
      <c r="N101" s="76">
        <v>20407.497755000004</v>
      </c>
      <c r="O101" s="78">
        <v>123.37</v>
      </c>
      <c r="P101" s="76">
        <v>25.176730618000008</v>
      </c>
      <c r="Q101" s="77">
        <f t="shared" si="1"/>
        <v>3.2414566715312563E-4</v>
      </c>
      <c r="R101" s="77">
        <f>P101/'סכום נכסי הקרן'!$C$42</f>
        <v>7.9417141575709732E-6</v>
      </c>
    </row>
    <row r="102" spans="2:18">
      <c r="B102" s="75" t="s">
        <v>2645</v>
      </c>
      <c r="C102" s="82" t="s">
        <v>2387</v>
      </c>
      <c r="D102" s="69" t="s">
        <v>2438</v>
      </c>
      <c r="E102" s="69"/>
      <c r="F102" s="69" t="s">
        <v>352</v>
      </c>
      <c r="G102" s="94">
        <v>41597</v>
      </c>
      <c r="H102" s="69" t="s">
        <v>261</v>
      </c>
      <c r="I102" s="76">
        <v>3.6800000001420217</v>
      </c>
      <c r="J102" s="82" t="s">
        <v>271</v>
      </c>
      <c r="K102" s="82" t="s">
        <v>129</v>
      </c>
      <c r="L102" s="83">
        <v>5.0999999999999997E-2</v>
      </c>
      <c r="M102" s="83">
        <v>2.6700000000355058E-2</v>
      </c>
      <c r="N102" s="76">
        <v>5270.4304890000003</v>
      </c>
      <c r="O102" s="78">
        <v>122.91</v>
      </c>
      <c r="P102" s="76">
        <v>6.4778864310000008</v>
      </c>
      <c r="Q102" s="77">
        <f t="shared" si="1"/>
        <v>8.340156832823427E-5</v>
      </c>
      <c r="R102" s="77">
        <f>P102/'סכום נכסי הקרן'!$C$42</f>
        <v>2.0433758124030938E-6</v>
      </c>
    </row>
    <row r="103" spans="2:18">
      <c r="B103" s="75" t="s">
        <v>2645</v>
      </c>
      <c r="C103" s="82" t="s">
        <v>2387</v>
      </c>
      <c r="D103" s="69" t="s">
        <v>2439</v>
      </c>
      <c r="E103" s="69"/>
      <c r="F103" s="69" t="s">
        <v>352</v>
      </c>
      <c r="G103" s="94">
        <v>41630</v>
      </c>
      <c r="H103" s="69" t="s">
        <v>261</v>
      </c>
      <c r="I103" s="76">
        <v>3.6700000000083004</v>
      </c>
      <c r="J103" s="82" t="s">
        <v>271</v>
      </c>
      <c r="K103" s="82" t="s">
        <v>129</v>
      </c>
      <c r="L103" s="83">
        <v>5.0999999999999997E-2</v>
      </c>
      <c r="M103" s="83">
        <v>2.8500000000074834E-2</v>
      </c>
      <c r="N103" s="76">
        <v>59960.484551000009</v>
      </c>
      <c r="O103" s="78">
        <v>122.58</v>
      </c>
      <c r="P103" s="76">
        <v>73.499565916999998</v>
      </c>
      <c r="Q103" s="77">
        <f t="shared" si="1"/>
        <v>9.4629307478858338E-4</v>
      </c>
      <c r="R103" s="77">
        <f>P103/'סכום נכסי הקרן'!$C$42</f>
        <v>2.3184604549132235E-5</v>
      </c>
    </row>
    <row r="104" spans="2:18">
      <c r="B104" s="75" t="s">
        <v>2645</v>
      </c>
      <c r="C104" s="82" t="s">
        <v>2387</v>
      </c>
      <c r="D104" s="69" t="s">
        <v>2440</v>
      </c>
      <c r="E104" s="69"/>
      <c r="F104" s="69" t="s">
        <v>352</v>
      </c>
      <c r="G104" s="94">
        <v>41666</v>
      </c>
      <c r="H104" s="69" t="s">
        <v>261</v>
      </c>
      <c r="I104" s="76">
        <v>3.6700000000985669</v>
      </c>
      <c r="J104" s="82" t="s">
        <v>271</v>
      </c>
      <c r="K104" s="82" t="s">
        <v>129</v>
      </c>
      <c r="L104" s="83">
        <v>5.0999999999999997E-2</v>
      </c>
      <c r="M104" s="83">
        <v>2.8500000000704052E-2</v>
      </c>
      <c r="N104" s="76">
        <v>11597.544345000002</v>
      </c>
      <c r="O104" s="78">
        <v>122.47</v>
      </c>
      <c r="P104" s="76">
        <v>14.203512880000002</v>
      </c>
      <c r="Q104" s="77">
        <f t="shared" si="1"/>
        <v>1.8286755449947089E-4</v>
      </c>
      <c r="R104" s="77">
        <f>P104/'סכום נכסי הקרן'!$C$42</f>
        <v>4.4803370635300669E-6</v>
      </c>
    </row>
    <row r="105" spans="2:18">
      <c r="B105" s="75" t="s">
        <v>2645</v>
      </c>
      <c r="C105" s="82" t="s">
        <v>2387</v>
      </c>
      <c r="D105" s="69" t="s">
        <v>2441</v>
      </c>
      <c r="E105" s="69"/>
      <c r="F105" s="69" t="s">
        <v>352</v>
      </c>
      <c r="G105" s="94">
        <v>41696</v>
      </c>
      <c r="H105" s="69" t="s">
        <v>261</v>
      </c>
      <c r="I105" s="76">
        <v>3.6700000000094528</v>
      </c>
      <c r="J105" s="82" t="s">
        <v>271</v>
      </c>
      <c r="K105" s="82" t="s">
        <v>129</v>
      </c>
      <c r="L105" s="83">
        <v>5.0999999999999997E-2</v>
      </c>
      <c r="M105" s="83">
        <v>2.8500000000109074E-2</v>
      </c>
      <c r="N105" s="76">
        <v>11162.632137000002</v>
      </c>
      <c r="O105" s="78">
        <v>123.2</v>
      </c>
      <c r="P105" s="76">
        <v>13.752363261000003</v>
      </c>
      <c r="Q105" s="77">
        <f t="shared" si="1"/>
        <v>1.7705908808437245E-4</v>
      </c>
      <c r="R105" s="77">
        <f>P105/'סכום נכסי הקרן'!$C$42</f>
        <v>4.3380270324637832E-6</v>
      </c>
    </row>
    <row r="106" spans="2:18">
      <c r="B106" s="75" t="s">
        <v>2645</v>
      </c>
      <c r="C106" s="82" t="s">
        <v>2387</v>
      </c>
      <c r="D106" s="69" t="s">
        <v>2442</v>
      </c>
      <c r="E106" s="69"/>
      <c r="F106" s="69" t="s">
        <v>352</v>
      </c>
      <c r="G106" s="94">
        <v>41725</v>
      </c>
      <c r="H106" s="69" t="s">
        <v>261</v>
      </c>
      <c r="I106" s="76">
        <v>3.6699999999333133</v>
      </c>
      <c r="J106" s="82" t="s">
        <v>271</v>
      </c>
      <c r="K106" s="82" t="s">
        <v>129</v>
      </c>
      <c r="L106" s="83">
        <v>5.0999999999999997E-2</v>
      </c>
      <c r="M106" s="83">
        <v>2.8499999999398725E-2</v>
      </c>
      <c r="N106" s="76">
        <v>22230.722791000004</v>
      </c>
      <c r="O106" s="78">
        <v>123.44</v>
      </c>
      <c r="P106" s="76">
        <v>27.441604149000003</v>
      </c>
      <c r="Q106" s="77">
        <f t="shared" si="1"/>
        <v>3.5330548749924208E-4</v>
      </c>
      <c r="R106" s="77">
        <f>P106/'סכום נכסי הקרן'!$C$42</f>
        <v>8.6561428282018886E-6</v>
      </c>
    </row>
    <row r="107" spans="2:18">
      <c r="B107" s="75" t="s">
        <v>2645</v>
      </c>
      <c r="C107" s="82" t="s">
        <v>2387</v>
      </c>
      <c r="D107" s="69" t="s">
        <v>2443</v>
      </c>
      <c r="E107" s="69"/>
      <c r="F107" s="69" t="s">
        <v>352</v>
      </c>
      <c r="G107" s="94">
        <v>41787</v>
      </c>
      <c r="H107" s="69" t="s">
        <v>261</v>
      </c>
      <c r="I107" s="76">
        <v>3.6700000000052291</v>
      </c>
      <c r="J107" s="82" t="s">
        <v>271</v>
      </c>
      <c r="K107" s="82" t="s">
        <v>129</v>
      </c>
      <c r="L107" s="83">
        <v>5.0999999999999997E-2</v>
      </c>
      <c r="M107" s="83">
        <v>2.8499999999970941E-2</v>
      </c>
      <c r="N107" s="76">
        <v>13995.729856000002</v>
      </c>
      <c r="O107" s="78">
        <v>122.96</v>
      </c>
      <c r="P107" s="76">
        <v>17.209149773000004</v>
      </c>
      <c r="Q107" s="77">
        <f t="shared" si="1"/>
        <v>2.2156456368163161E-4</v>
      </c>
      <c r="R107" s="77">
        <f>P107/'סכום נכסי הקרן'!$C$42</f>
        <v>5.4284311361015879E-6</v>
      </c>
    </row>
    <row r="108" spans="2:18">
      <c r="B108" s="75" t="s">
        <v>2645</v>
      </c>
      <c r="C108" s="82" t="s">
        <v>2387</v>
      </c>
      <c r="D108" s="69" t="s">
        <v>2444</v>
      </c>
      <c r="E108" s="69"/>
      <c r="F108" s="69" t="s">
        <v>352</v>
      </c>
      <c r="G108" s="94">
        <v>41815</v>
      </c>
      <c r="H108" s="69" t="s">
        <v>261</v>
      </c>
      <c r="I108" s="76">
        <v>3.6700000001251754</v>
      </c>
      <c r="J108" s="82" t="s">
        <v>271</v>
      </c>
      <c r="K108" s="82" t="s">
        <v>129</v>
      </c>
      <c r="L108" s="83">
        <v>5.0999999999999997E-2</v>
      </c>
      <c r="M108" s="83">
        <v>2.8500000001603479E-2</v>
      </c>
      <c r="N108" s="76">
        <v>7869.1532080000006</v>
      </c>
      <c r="O108" s="78">
        <v>122.84</v>
      </c>
      <c r="P108" s="76">
        <v>9.6664683370000013</v>
      </c>
      <c r="Q108" s="77">
        <f t="shared" si="1"/>
        <v>1.2445396011312359E-4</v>
      </c>
      <c r="R108" s="77">
        <f>P108/'סכום נכסי הקרן'!$C$42</f>
        <v>3.0491778146436228E-6</v>
      </c>
    </row>
    <row r="109" spans="2:18">
      <c r="B109" s="75" t="s">
        <v>2645</v>
      </c>
      <c r="C109" s="82" t="s">
        <v>2387</v>
      </c>
      <c r="D109" s="69" t="s">
        <v>2445</v>
      </c>
      <c r="E109" s="69"/>
      <c r="F109" s="69" t="s">
        <v>352</v>
      </c>
      <c r="G109" s="94">
        <v>41836</v>
      </c>
      <c r="H109" s="69" t="s">
        <v>261</v>
      </c>
      <c r="I109" s="76">
        <v>3.67000000000349</v>
      </c>
      <c r="J109" s="82" t="s">
        <v>271</v>
      </c>
      <c r="K109" s="82" t="s">
        <v>129</v>
      </c>
      <c r="L109" s="83">
        <v>5.0999999999999997E-2</v>
      </c>
      <c r="M109" s="83">
        <v>2.85000000001745E-2</v>
      </c>
      <c r="N109" s="76">
        <v>23394.069817000003</v>
      </c>
      <c r="O109" s="78">
        <v>122.48</v>
      </c>
      <c r="P109" s="76">
        <v>28.653057470000004</v>
      </c>
      <c r="Q109" s="77">
        <f t="shared" si="1"/>
        <v>3.6890272094938927E-4</v>
      </c>
      <c r="R109" s="77">
        <f>P109/'סכום נכסי הקרן'!$C$42</f>
        <v>9.0382820398652011E-6</v>
      </c>
    </row>
    <row r="110" spans="2:18">
      <c r="B110" s="75" t="s">
        <v>2645</v>
      </c>
      <c r="C110" s="82" t="s">
        <v>2387</v>
      </c>
      <c r="D110" s="69" t="s">
        <v>2446</v>
      </c>
      <c r="E110" s="69"/>
      <c r="F110" s="69" t="s">
        <v>352</v>
      </c>
      <c r="G110" s="94">
        <v>40903</v>
      </c>
      <c r="H110" s="69" t="s">
        <v>261</v>
      </c>
      <c r="I110" s="76">
        <v>3.6199999999635146</v>
      </c>
      <c r="J110" s="82" t="s">
        <v>271</v>
      </c>
      <c r="K110" s="82" t="s">
        <v>129</v>
      </c>
      <c r="L110" s="83">
        <v>5.2619999999999993E-2</v>
      </c>
      <c r="M110" s="83">
        <v>3.559999999947723E-2</v>
      </c>
      <c r="N110" s="76">
        <v>29535.129229000002</v>
      </c>
      <c r="O110" s="78">
        <v>124.35</v>
      </c>
      <c r="P110" s="76">
        <v>36.726935157</v>
      </c>
      <c r="Q110" s="77">
        <f t="shared" si="1"/>
        <v>4.7285237625110878E-4</v>
      </c>
      <c r="R110" s="77">
        <f>P110/'סכום נכסי הקרן'!$C$42</f>
        <v>1.1585095194687677E-5</v>
      </c>
    </row>
    <row r="111" spans="2:18">
      <c r="B111" s="75" t="s">
        <v>2645</v>
      </c>
      <c r="C111" s="82" t="s">
        <v>2387</v>
      </c>
      <c r="D111" s="69" t="s">
        <v>2447</v>
      </c>
      <c r="E111" s="69"/>
      <c r="F111" s="69" t="s">
        <v>352</v>
      </c>
      <c r="G111" s="94">
        <v>41911</v>
      </c>
      <c r="H111" s="69" t="s">
        <v>261</v>
      </c>
      <c r="I111" s="76">
        <v>3.6699999999884403</v>
      </c>
      <c r="J111" s="82" t="s">
        <v>271</v>
      </c>
      <c r="K111" s="82" t="s">
        <v>129</v>
      </c>
      <c r="L111" s="83">
        <v>5.0999999999999997E-2</v>
      </c>
      <c r="M111" s="83">
        <v>2.8499999999866618E-2</v>
      </c>
      <c r="N111" s="76">
        <v>9182.1403800000026</v>
      </c>
      <c r="O111" s="78">
        <v>122.48</v>
      </c>
      <c r="P111" s="76">
        <v>11.246285739000003</v>
      </c>
      <c r="Q111" s="77">
        <f t="shared" si="1"/>
        <v>1.4479381176110885E-4</v>
      </c>
      <c r="R111" s="77">
        <f>P111/'סכום נכסי הקרן'!$C$42</f>
        <v>3.5475132982377618E-6</v>
      </c>
    </row>
    <row r="112" spans="2:18">
      <c r="B112" s="75" t="s">
        <v>2645</v>
      </c>
      <c r="C112" s="82" t="s">
        <v>2387</v>
      </c>
      <c r="D112" s="69" t="s">
        <v>2448</v>
      </c>
      <c r="E112" s="69"/>
      <c r="F112" s="69" t="s">
        <v>352</v>
      </c>
      <c r="G112" s="94">
        <v>40933</v>
      </c>
      <c r="H112" s="69" t="s">
        <v>261</v>
      </c>
      <c r="I112" s="76">
        <v>3.6699999999913171</v>
      </c>
      <c r="J112" s="82" t="s">
        <v>271</v>
      </c>
      <c r="K112" s="82" t="s">
        <v>129</v>
      </c>
      <c r="L112" s="83">
        <v>5.1330999999999995E-2</v>
      </c>
      <c r="M112" s="83">
        <v>2.8499999999927642E-2</v>
      </c>
      <c r="N112" s="76">
        <v>108912.40311200003</v>
      </c>
      <c r="O112" s="78">
        <v>126.89</v>
      </c>
      <c r="P112" s="76">
        <v>138.19894606000003</v>
      </c>
      <c r="Q112" s="77">
        <f t="shared" si="1"/>
        <v>1.7792854143838033E-3</v>
      </c>
      <c r="R112" s="77">
        <f>P112/'סכום נכסי הקרן'!$C$42</f>
        <v>4.3593290294070582E-5</v>
      </c>
    </row>
    <row r="113" spans="2:18">
      <c r="B113" s="75" t="s">
        <v>2645</v>
      </c>
      <c r="C113" s="82" t="s">
        <v>2387</v>
      </c>
      <c r="D113" s="69" t="s">
        <v>2449</v>
      </c>
      <c r="E113" s="69"/>
      <c r="F113" s="69" t="s">
        <v>352</v>
      </c>
      <c r="G113" s="94">
        <v>40993</v>
      </c>
      <c r="H113" s="69" t="s">
        <v>261</v>
      </c>
      <c r="I113" s="76">
        <v>3.6700000000227413</v>
      </c>
      <c r="J113" s="82" t="s">
        <v>271</v>
      </c>
      <c r="K113" s="82" t="s">
        <v>129</v>
      </c>
      <c r="L113" s="83">
        <v>5.1451999999999998E-2</v>
      </c>
      <c r="M113" s="83">
        <v>2.8500000000205042E-2</v>
      </c>
      <c r="N113" s="76">
        <v>63384.188061000008</v>
      </c>
      <c r="O113" s="78">
        <v>126.96</v>
      </c>
      <c r="P113" s="76">
        <v>80.472568951000014</v>
      </c>
      <c r="Q113" s="77">
        <f t="shared" si="1"/>
        <v>1.036069176174072E-3</v>
      </c>
      <c r="R113" s="77">
        <f>P113/'סכום נכסי הקרן'!$C$42</f>
        <v>2.5384159279098296E-5</v>
      </c>
    </row>
    <row r="114" spans="2:18">
      <c r="B114" s="75" t="s">
        <v>2645</v>
      </c>
      <c r="C114" s="82" t="s">
        <v>2387</v>
      </c>
      <c r="D114" s="69" t="s">
        <v>2450</v>
      </c>
      <c r="E114" s="69"/>
      <c r="F114" s="69" t="s">
        <v>352</v>
      </c>
      <c r="G114" s="94">
        <v>41053</v>
      </c>
      <c r="H114" s="69" t="s">
        <v>261</v>
      </c>
      <c r="I114" s="76">
        <v>3.669999999999821</v>
      </c>
      <c r="J114" s="82" t="s">
        <v>271</v>
      </c>
      <c r="K114" s="82" t="s">
        <v>129</v>
      </c>
      <c r="L114" s="83">
        <v>5.0999999999999997E-2</v>
      </c>
      <c r="M114" s="83">
        <v>2.850000000008053E-2</v>
      </c>
      <c r="N114" s="76">
        <v>44646.332990000003</v>
      </c>
      <c r="O114" s="78">
        <v>125.16</v>
      </c>
      <c r="P114" s="76">
        <v>55.879353203000008</v>
      </c>
      <c r="Q114" s="77">
        <f t="shared" si="1"/>
        <v>7.1943615312473213E-4</v>
      </c>
      <c r="R114" s="77">
        <f>P114/'סכום נכסי הקרן'!$C$42</f>
        <v>1.7626508269937826E-5</v>
      </c>
    </row>
    <row r="115" spans="2:18">
      <c r="B115" s="75" t="s">
        <v>2645</v>
      </c>
      <c r="C115" s="82" t="s">
        <v>2387</v>
      </c>
      <c r="D115" s="69" t="s">
        <v>2451</v>
      </c>
      <c r="E115" s="69"/>
      <c r="F115" s="69" t="s">
        <v>352</v>
      </c>
      <c r="G115" s="94">
        <v>41085</v>
      </c>
      <c r="H115" s="69" t="s">
        <v>261</v>
      </c>
      <c r="I115" s="76">
        <v>3.6699999999828825</v>
      </c>
      <c r="J115" s="82" t="s">
        <v>271</v>
      </c>
      <c r="K115" s="82" t="s">
        <v>129</v>
      </c>
      <c r="L115" s="83">
        <v>5.0999999999999997E-2</v>
      </c>
      <c r="M115" s="83">
        <v>2.8499999999922195E-2</v>
      </c>
      <c r="N115" s="76">
        <v>82152.343458000018</v>
      </c>
      <c r="O115" s="78">
        <v>125.16</v>
      </c>
      <c r="P115" s="76">
        <v>102.82187842800001</v>
      </c>
      <c r="Q115" s="77">
        <f t="shared" si="1"/>
        <v>1.3238123284026802E-3</v>
      </c>
      <c r="R115" s="77">
        <f>P115/'סכום נכסי הקרן'!$C$42</f>
        <v>3.2433995502016331E-5</v>
      </c>
    </row>
    <row r="116" spans="2:18">
      <c r="B116" s="75" t="s">
        <v>2645</v>
      </c>
      <c r="C116" s="82" t="s">
        <v>2387</v>
      </c>
      <c r="D116" s="69" t="s">
        <v>2452</v>
      </c>
      <c r="E116" s="69"/>
      <c r="F116" s="69" t="s">
        <v>352</v>
      </c>
      <c r="G116" s="94">
        <v>41115</v>
      </c>
      <c r="H116" s="69" t="s">
        <v>261</v>
      </c>
      <c r="I116" s="76">
        <v>3.6700000000330348</v>
      </c>
      <c r="J116" s="82" t="s">
        <v>271</v>
      </c>
      <c r="K116" s="82" t="s">
        <v>129</v>
      </c>
      <c r="L116" s="83">
        <v>5.0999999999999997E-2</v>
      </c>
      <c r="M116" s="83">
        <v>2.8600000000345661E-2</v>
      </c>
      <c r="N116" s="76">
        <v>36430.48384500001</v>
      </c>
      <c r="O116" s="78">
        <v>125.47</v>
      </c>
      <c r="P116" s="76">
        <v>45.70933074700001</v>
      </c>
      <c r="Q116" s="77">
        <f t="shared" si="1"/>
        <v>5.8849902852422826E-4</v>
      </c>
      <c r="R116" s="77">
        <f>P116/'סכום נכסי הקרן'!$C$42</f>
        <v>1.4418490018994413E-5</v>
      </c>
    </row>
    <row r="117" spans="2:18">
      <c r="B117" s="75" t="s">
        <v>2645</v>
      </c>
      <c r="C117" s="82" t="s">
        <v>2387</v>
      </c>
      <c r="D117" s="69" t="s">
        <v>2453</v>
      </c>
      <c r="E117" s="69"/>
      <c r="F117" s="69" t="s">
        <v>352</v>
      </c>
      <c r="G117" s="94">
        <v>41179</v>
      </c>
      <c r="H117" s="69" t="s">
        <v>261</v>
      </c>
      <c r="I117" s="76">
        <v>3.6699999999975446</v>
      </c>
      <c r="J117" s="82" t="s">
        <v>271</v>
      </c>
      <c r="K117" s="82" t="s">
        <v>129</v>
      </c>
      <c r="L117" s="83">
        <v>5.0999999999999997E-2</v>
      </c>
      <c r="M117" s="83">
        <v>2.8500000000052626E-2</v>
      </c>
      <c r="N117" s="76">
        <v>45938.843230000006</v>
      </c>
      <c r="O117" s="78">
        <v>124.1</v>
      </c>
      <c r="P117" s="76">
        <v>57.010104142000003</v>
      </c>
      <c r="Q117" s="77">
        <f t="shared" si="1"/>
        <v>7.3399435859896191E-4</v>
      </c>
      <c r="R117" s="77">
        <f>P117/'סכום נכסי הקרן'!$C$42</f>
        <v>1.798319083040192E-5</v>
      </c>
    </row>
    <row r="118" spans="2:18">
      <c r="B118" s="75" t="s">
        <v>2646</v>
      </c>
      <c r="C118" s="82" t="s">
        <v>2378</v>
      </c>
      <c r="D118" s="69">
        <v>9079</v>
      </c>
      <c r="E118" s="69"/>
      <c r="F118" s="69" t="s">
        <v>2419</v>
      </c>
      <c r="G118" s="94">
        <v>44705</v>
      </c>
      <c r="H118" s="69" t="s">
        <v>2377</v>
      </c>
      <c r="I118" s="76">
        <v>7.519999999998932</v>
      </c>
      <c r="J118" s="82" t="s">
        <v>264</v>
      </c>
      <c r="K118" s="82" t="s">
        <v>129</v>
      </c>
      <c r="L118" s="83">
        <v>2.3671999999999999E-2</v>
      </c>
      <c r="M118" s="83">
        <v>2.6999999999993321E-2</v>
      </c>
      <c r="N118" s="76">
        <v>1292983.1492010003</v>
      </c>
      <c r="O118" s="78">
        <v>104.19</v>
      </c>
      <c r="P118" s="76">
        <v>1347.1591449470002</v>
      </c>
      <c r="Q118" s="77">
        <f t="shared" si="1"/>
        <v>1.7344420386659735E-2</v>
      </c>
      <c r="R118" s="77">
        <f>P118/'סכום נכסי הקרן'!$C$42</f>
        <v>4.2494607486000447E-4</v>
      </c>
    </row>
    <row r="119" spans="2:18">
      <c r="B119" s="75" t="s">
        <v>2646</v>
      </c>
      <c r="C119" s="82" t="s">
        <v>2378</v>
      </c>
      <c r="D119" s="69">
        <v>9017</v>
      </c>
      <c r="E119" s="69"/>
      <c r="F119" s="69" t="s">
        <v>2419</v>
      </c>
      <c r="G119" s="94">
        <v>44651</v>
      </c>
      <c r="H119" s="69" t="s">
        <v>2377</v>
      </c>
      <c r="I119" s="76">
        <v>7.6199999999989432</v>
      </c>
      <c r="J119" s="82" t="s">
        <v>264</v>
      </c>
      <c r="K119" s="82" t="s">
        <v>129</v>
      </c>
      <c r="L119" s="83">
        <v>1.797E-2</v>
      </c>
      <c r="M119" s="83">
        <v>3.8599999999995568E-2</v>
      </c>
      <c r="N119" s="76">
        <v>3167953.159699</v>
      </c>
      <c r="O119" s="78">
        <v>92.56</v>
      </c>
      <c r="P119" s="76">
        <v>2932.2573366050001</v>
      </c>
      <c r="Q119" s="77">
        <f t="shared" si="1"/>
        <v>3.775226120737591E-2</v>
      </c>
      <c r="R119" s="77">
        <f>P119/'סכום נכסי הקרן'!$C$42</f>
        <v>9.2494732366513958E-4</v>
      </c>
    </row>
    <row r="120" spans="2:18">
      <c r="B120" s="75" t="s">
        <v>2646</v>
      </c>
      <c r="C120" s="82" t="s">
        <v>2378</v>
      </c>
      <c r="D120" s="69">
        <v>9080</v>
      </c>
      <c r="E120" s="69"/>
      <c r="F120" s="69" t="s">
        <v>2419</v>
      </c>
      <c r="G120" s="94">
        <v>44705</v>
      </c>
      <c r="H120" s="69" t="s">
        <v>2377</v>
      </c>
      <c r="I120" s="76">
        <v>7.1600000000002959</v>
      </c>
      <c r="J120" s="82" t="s">
        <v>264</v>
      </c>
      <c r="K120" s="82" t="s">
        <v>129</v>
      </c>
      <c r="L120" s="83">
        <v>2.3184999999999997E-2</v>
      </c>
      <c r="M120" s="83">
        <v>2.830000000000148E-2</v>
      </c>
      <c r="N120" s="76">
        <v>918894.94779700006</v>
      </c>
      <c r="O120" s="78">
        <v>103.03</v>
      </c>
      <c r="P120" s="76">
        <v>946.73743364200004</v>
      </c>
      <c r="Q120" s="77">
        <f t="shared" si="1"/>
        <v>1.2189066233537124E-2</v>
      </c>
      <c r="R120" s="77">
        <f>P120/'סכום נכסי הקרן'!$C$42</f>
        <v>2.9863758699795608E-4</v>
      </c>
    </row>
    <row r="121" spans="2:18">
      <c r="B121" s="75" t="s">
        <v>2646</v>
      </c>
      <c r="C121" s="82" t="s">
        <v>2378</v>
      </c>
      <c r="D121" s="69">
        <v>9019</v>
      </c>
      <c r="E121" s="69"/>
      <c r="F121" s="69" t="s">
        <v>2419</v>
      </c>
      <c r="G121" s="94">
        <v>44651</v>
      </c>
      <c r="H121" s="69" t="s">
        <v>2377</v>
      </c>
      <c r="I121" s="76">
        <v>7.2099999999983408</v>
      </c>
      <c r="J121" s="82" t="s">
        <v>264</v>
      </c>
      <c r="K121" s="82" t="s">
        <v>129</v>
      </c>
      <c r="L121" s="83">
        <v>1.8769999999999998E-2</v>
      </c>
      <c r="M121" s="83">
        <v>4.0099999999991087E-2</v>
      </c>
      <c r="N121" s="76">
        <v>1956934.7866160006</v>
      </c>
      <c r="O121" s="78">
        <v>92.91</v>
      </c>
      <c r="P121" s="76">
        <v>1818.1880328620002</v>
      </c>
      <c r="Q121" s="77">
        <f t="shared" si="1"/>
        <v>2.3408828646739505E-2</v>
      </c>
      <c r="R121" s="77">
        <f>P121/'סכום נכסי הקרן'!$C$42</f>
        <v>5.7352679586533672E-4</v>
      </c>
    </row>
    <row r="122" spans="2:18">
      <c r="B122" s="75" t="s">
        <v>2647</v>
      </c>
      <c r="C122" s="82" t="s">
        <v>2378</v>
      </c>
      <c r="D122" s="69">
        <v>4100</v>
      </c>
      <c r="E122" s="69"/>
      <c r="F122" s="69" t="s">
        <v>355</v>
      </c>
      <c r="G122" s="94">
        <v>42052</v>
      </c>
      <c r="H122" s="69" t="s">
        <v>127</v>
      </c>
      <c r="I122" s="76">
        <v>3.9100000000028503</v>
      </c>
      <c r="J122" s="82" t="s">
        <v>479</v>
      </c>
      <c r="K122" s="82" t="s">
        <v>129</v>
      </c>
      <c r="L122" s="83">
        <v>2.9779E-2</v>
      </c>
      <c r="M122" s="83">
        <v>2.3100000000033337E-2</v>
      </c>
      <c r="N122" s="76">
        <v>353814.11301200005</v>
      </c>
      <c r="O122" s="78">
        <v>117</v>
      </c>
      <c r="P122" s="76">
        <v>413.96254020200007</v>
      </c>
      <c r="Q122" s="77">
        <f t="shared" si="1"/>
        <v>5.3296897760921128E-3</v>
      </c>
      <c r="R122" s="77">
        <f>P122/'סכום נכסי הקרן'!$C$42</f>
        <v>1.305797887782868E-4</v>
      </c>
    </row>
    <row r="123" spans="2:18">
      <c r="B123" s="75" t="s">
        <v>2648</v>
      </c>
      <c r="C123" s="82" t="s">
        <v>2387</v>
      </c>
      <c r="D123" s="69" t="s">
        <v>2454</v>
      </c>
      <c r="E123" s="69"/>
      <c r="F123" s="69" t="s">
        <v>355</v>
      </c>
      <c r="G123" s="94">
        <v>41767</v>
      </c>
      <c r="H123" s="69" t="s">
        <v>127</v>
      </c>
      <c r="I123" s="76">
        <v>4.4800000000843792</v>
      </c>
      <c r="J123" s="82" t="s">
        <v>479</v>
      </c>
      <c r="K123" s="82" t="s">
        <v>129</v>
      </c>
      <c r="L123" s="83">
        <v>5.3499999999999999E-2</v>
      </c>
      <c r="M123" s="83">
        <v>2.7900000000460959E-2</v>
      </c>
      <c r="N123" s="76">
        <v>20497.096298000004</v>
      </c>
      <c r="O123" s="78">
        <v>124.89</v>
      </c>
      <c r="P123" s="76">
        <v>25.598823858000003</v>
      </c>
      <c r="Q123" s="77">
        <f t="shared" si="1"/>
        <v>3.2958003815850169E-4</v>
      </c>
      <c r="R123" s="77">
        <f>P123/'סכום נכסי הקרן'!$C$42</f>
        <v>8.0748586833946061E-6</v>
      </c>
    </row>
    <row r="124" spans="2:18">
      <c r="B124" s="75" t="s">
        <v>2648</v>
      </c>
      <c r="C124" s="82" t="s">
        <v>2387</v>
      </c>
      <c r="D124" s="69" t="s">
        <v>2455</v>
      </c>
      <c r="E124" s="69"/>
      <c r="F124" s="69" t="s">
        <v>355</v>
      </c>
      <c r="G124" s="94">
        <v>41269</v>
      </c>
      <c r="H124" s="69" t="s">
        <v>127</v>
      </c>
      <c r="I124" s="76">
        <v>4.5200000000096621</v>
      </c>
      <c r="J124" s="82" t="s">
        <v>479</v>
      </c>
      <c r="K124" s="82" t="s">
        <v>129</v>
      </c>
      <c r="L124" s="83">
        <v>5.3499999999999999E-2</v>
      </c>
      <c r="M124" s="83">
        <v>2.1900000000030947E-2</v>
      </c>
      <c r="N124" s="76">
        <v>101800.03017700002</v>
      </c>
      <c r="O124" s="78">
        <v>130.13</v>
      </c>
      <c r="P124" s="76">
        <v>132.47237466100003</v>
      </c>
      <c r="Q124" s="77">
        <f t="shared" si="1"/>
        <v>1.7055568856564971E-3</v>
      </c>
      <c r="R124" s="77">
        <f>P124/'סכום נכסי הקרן'!$C$42</f>
        <v>4.1786908288248734E-5</v>
      </c>
    </row>
    <row r="125" spans="2:18">
      <c r="B125" s="75" t="s">
        <v>2648</v>
      </c>
      <c r="C125" s="82" t="s">
        <v>2387</v>
      </c>
      <c r="D125" s="69" t="s">
        <v>2456</v>
      </c>
      <c r="E125" s="69"/>
      <c r="F125" s="69" t="s">
        <v>355</v>
      </c>
      <c r="G125" s="94">
        <v>41767</v>
      </c>
      <c r="H125" s="69" t="s">
        <v>127</v>
      </c>
      <c r="I125" s="76">
        <v>4.4799999999241287</v>
      </c>
      <c r="J125" s="82" t="s">
        <v>479</v>
      </c>
      <c r="K125" s="82" t="s">
        <v>129</v>
      </c>
      <c r="L125" s="83">
        <v>5.3499999999999999E-2</v>
      </c>
      <c r="M125" s="83">
        <v>2.7899999999396023E-2</v>
      </c>
      <c r="N125" s="76">
        <v>16041.206837000002</v>
      </c>
      <c r="O125" s="78">
        <v>124.89</v>
      </c>
      <c r="P125" s="76">
        <v>20.033863299000004</v>
      </c>
      <c r="Q125" s="77">
        <f t="shared" si="1"/>
        <v>2.5793221857273608E-4</v>
      </c>
      <c r="R125" s="77">
        <f>P125/'סכום נכסי הקרן'!$C$42</f>
        <v>6.3194549843083916E-6</v>
      </c>
    </row>
    <row r="126" spans="2:18">
      <c r="B126" s="75" t="s">
        <v>2648</v>
      </c>
      <c r="C126" s="82" t="s">
        <v>2387</v>
      </c>
      <c r="D126" s="69" t="s">
        <v>2457</v>
      </c>
      <c r="E126" s="69"/>
      <c r="F126" s="69" t="s">
        <v>355</v>
      </c>
      <c r="G126" s="94">
        <v>41767</v>
      </c>
      <c r="H126" s="69" t="s">
        <v>127</v>
      </c>
      <c r="I126" s="76">
        <v>4.4799999999328097</v>
      </c>
      <c r="J126" s="82" t="s">
        <v>479</v>
      </c>
      <c r="K126" s="82" t="s">
        <v>129</v>
      </c>
      <c r="L126" s="83">
        <v>5.3499999999999999E-2</v>
      </c>
      <c r="M126" s="83">
        <v>2.78999999998789E-2</v>
      </c>
      <c r="N126" s="76">
        <v>20497.095421000005</v>
      </c>
      <c r="O126" s="78">
        <v>124.89</v>
      </c>
      <c r="P126" s="76">
        <v>25.598822689000006</v>
      </c>
      <c r="Q126" s="77">
        <f t="shared" si="1"/>
        <v>3.295800231078468E-4</v>
      </c>
      <c r="R126" s="77">
        <f>P126/'סכום נכסי הקרן'!$C$42</f>
        <v>8.0748583146468136E-6</v>
      </c>
    </row>
    <row r="127" spans="2:18">
      <c r="B127" s="75" t="s">
        <v>2648</v>
      </c>
      <c r="C127" s="82" t="s">
        <v>2387</v>
      </c>
      <c r="D127" s="69" t="s">
        <v>2458</v>
      </c>
      <c r="E127" s="69"/>
      <c r="F127" s="69" t="s">
        <v>355</v>
      </c>
      <c r="G127" s="94">
        <v>41269</v>
      </c>
      <c r="H127" s="69" t="s">
        <v>127</v>
      </c>
      <c r="I127" s="76">
        <v>4.520000000004547</v>
      </c>
      <c r="J127" s="82" t="s">
        <v>479</v>
      </c>
      <c r="K127" s="82" t="s">
        <v>129</v>
      </c>
      <c r="L127" s="83">
        <v>5.3499999999999999E-2</v>
      </c>
      <c r="M127" s="83">
        <v>2.1900000000041209E-2</v>
      </c>
      <c r="N127" s="76">
        <v>108162.52601300001</v>
      </c>
      <c r="O127" s="78">
        <v>130.13</v>
      </c>
      <c r="P127" s="76">
        <v>140.75189021800003</v>
      </c>
      <c r="Q127" s="77">
        <f t="shared" si="1"/>
        <v>1.8121540898228593E-3</v>
      </c>
      <c r="R127" s="77">
        <f>P127/'סכום נכסי הקרן'!$C$42</f>
        <v>4.4398587577133274E-5</v>
      </c>
    </row>
    <row r="128" spans="2:18">
      <c r="B128" s="75" t="s">
        <v>2648</v>
      </c>
      <c r="C128" s="82" t="s">
        <v>2387</v>
      </c>
      <c r="D128" s="69" t="s">
        <v>2459</v>
      </c>
      <c r="E128" s="69"/>
      <c r="F128" s="69" t="s">
        <v>355</v>
      </c>
      <c r="G128" s="94">
        <v>41281</v>
      </c>
      <c r="H128" s="69" t="s">
        <v>127</v>
      </c>
      <c r="I128" s="76">
        <v>4.5200000000069949</v>
      </c>
      <c r="J128" s="82" t="s">
        <v>479</v>
      </c>
      <c r="K128" s="82" t="s">
        <v>129</v>
      </c>
      <c r="L128" s="83">
        <v>5.3499999999999999E-2</v>
      </c>
      <c r="M128" s="83">
        <v>2.2000000000022567E-2</v>
      </c>
      <c r="N128" s="76">
        <v>136269.17921400003</v>
      </c>
      <c r="O128" s="78">
        <v>130.08000000000001</v>
      </c>
      <c r="P128" s="76">
        <v>177.25894181300004</v>
      </c>
      <c r="Q128" s="77">
        <f t="shared" si="1"/>
        <v>2.2821755066065965E-3</v>
      </c>
      <c r="R128" s="77">
        <f>P128/'סכום נכסי הקרן'!$C$42</f>
        <v>5.5914322995770287E-5</v>
      </c>
    </row>
    <row r="129" spans="2:18">
      <c r="B129" s="75" t="s">
        <v>2648</v>
      </c>
      <c r="C129" s="82" t="s">
        <v>2387</v>
      </c>
      <c r="D129" s="69" t="s">
        <v>2460</v>
      </c>
      <c r="E129" s="69"/>
      <c r="F129" s="69" t="s">
        <v>355</v>
      </c>
      <c r="G129" s="94">
        <v>41767</v>
      </c>
      <c r="H129" s="69" t="s">
        <v>127</v>
      </c>
      <c r="I129" s="76">
        <v>4.4800000000479194</v>
      </c>
      <c r="J129" s="82" t="s">
        <v>479</v>
      </c>
      <c r="K129" s="82" t="s">
        <v>129</v>
      </c>
      <c r="L129" s="83">
        <v>5.3499999999999999E-2</v>
      </c>
      <c r="M129" s="83">
        <v>2.7900000000372703E-2</v>
      </c>
      <c r="N129" s="76">
        <v>24061.807867000007</v>
      </c>
      <c r="O129" s="78">
        <v>124.89</v>
      </c>
      <c r="P129" s="76">
        <v>30.050792072000004</v>
      </c>
      <c r="Q129" s="77">
        <f t="shared" si="1"/>
        <v>3.8689829082470811E-4</v>
      </c>
      <c r="R129" s="77">
        <f>P129/'סכום נכסי הקרן'!$C$42</f>
        <v>9.4791815691032823E-6</v>
      </c>
    </row>
    <row r="130" spans="2:18">
      <c r="B130" s="75" t="s">
        <v>2648</v>
      </c>
      <c r="C130" s="82" t="s">
        <v>2387</v>
      </c>
      <c r="D130" s="69" t="s">
        <v>2461</v>
      </c>
      <c r="E130" s="69"/>
      <c r="F130" s="69" t="s">
        <v>355</v>
      </c>
      <c r="G130" s="94">
        <v>41281</v>
      </c>
      <c r="H130" s="69" t="s">
        <v>127</v>
      </c>
      <c r="I130" s="76">
        <v>4.5199999999943614</v>
      </c>
      <c r="J130" s="82" t="s">
        <v>479</v>
      </c>
      <c r="K130" s="82" t="s">
        <v>129</v>
      </c>
      <c r="L130" s="83">
        <v>5.3499999999999999E-2</v>
      </c>
      <c r="M130" s="83">
        <v>2.1999999999984334E-2</v>
      </c>
      <c r="N130" s="76">
        <v>98160.002214000007</v>
      </c>
      <c r="O130" s="78">
        <v>130.08000000000001</v>
      </c>
      <c r="P130" s="76">
        <v>127.68652626100003</v>
      </c>
      <c r="Q130" s="77">
        <f t="shared" si="1"/>
        <v>1.6439399884489378E-3</v>
      </c>
      <c r="R130" s="77">
        <f>P130/'סכום נכסי הקרן'!$C$42</f>
        <v>4.0277266684223513E-5</v>
      </c>
    </row>
    <row r="131" spans="2:18">
      <c r="B131" s="75" t="s">
        <v>2648</v>
      </c>
      <c r="C131" s="82" t="s">
        <v>2387</v>
      </c>
      <c r="D131" s="69" t="s">
        <v>2462</v>
      </c>
      <c r="E131" s="69"/>
      <c r="F131" s="69" t="s">
        <v>355</v>
      </c>
      <c r="G131" s="94">
        <v>41767</v>
      </c>
      <c r="H131" s="69" t="s">
        <v>127</v>
      </c>
      <c r="I131" s="76">
        <v>4.4799999999591513</v>
      </c>
      <c r="J131" s="82" t="s">
        <v>479</v>
      </c>
      <c r="K131" s="82" t="s">
        <v>129</v>
      </c>
      <c r="L131" s="83">
        <v>5.3499999999999999E-2</v>
      </c>
      <c r="M131" s="83">
        <v>2.7899999999897881E-2</v>
      </c>
      <c r="N131" s="76">
        <v>19601.424461000002</v>
      </c>
      <c r="O131" s="78">
        <v>124.89</v>
      </c>
      <c r="P131" s="76">
        <v>24.480219174999998</v>
      </c>
      <c r="Q131" s="77">
        <f t="shared" si="1"/>
        <v>3.1517821344372265E-4</v>
      </c>
      <c r="R131" s="77">
        <f>P131/'סכום נכסי הקרן'!$C$42</f>
        <v>7.7220075216414991E-6</v>
      </c>
    </row>
    <row r="132" spans="2:18">
      <c r="B132" s="75" t="s">
        <v>2648</v>
      </c>
      <c r="C132" s="82" t="s">
        <v>2387</v>
      </c>
      <c r="D132" s="69" t="s">
        <v>2463</v>
      </c>
      <c r="E132" s="69"/>
      <c r="F132" s="69" t="s">
        <v>355</v>
      </c>
      <c r="G132" s="94">
        <v>41281</v>
      </c>
      <c r="H132" s="69" t="s">
        <v>127</v>
      </c>
      <c r="I132" s="76">
        <v>4.5199999999966085</v>
      </c>
      <c r="J132" s="82" t="s">
        <v>479</v>
      </c>
      <c r="K132" s="82" t="s">
        <v>129</v>
      </c>
      <c r="L132" s="83">
        <v>5.3499999999999999E-2</v>
      </c>
      <c r="M132" s="83">
        <v>2.199999999998695E-2</v>
      </c>
      <c r="N132" s="76">
        <v>117888.24129300001</v>
      </c>
      <c r="O132" s="78">
        <v>130.08000000000001</v>
      </c>
      <c r="P132" s="76">
        <v>153.34901867600004</v>
      </c>
      <c r="Q132" s="77">
        <f t="shared" si="1"/>
        <v>1.9743397472931227E-3</v>
      </c>
      <c r="R132" s="77">
        <f>P132/'סכום נכסי הקרן'!$C$42</f>
        <v>4.8372208891892618E-5</v>
      </c>
    </row>
    <row r="133" spans="2:18">
      <c r="B133" s="75" t="s">
        <v>2649</v>
      </c>
      <c r="C133" s="82" t="s">
        <v>2378</v>
      </c>
      <c r="D133" s="69">
        <v>9533</v>
      </c>
      <c r="E133" s="69"/>
      <c r="F133" s="69" t="s">
        <v>2419</v>
      </c>
      <c r="G133" s="94">
        <v>45015</v>
      </c>
      <c r="H133" s="69" t="s">
        <v>2377</v>
      </c>
      <c r="I133" s="76">
        <v>3.8699999999987074</v>
      </c>
      <c r="J133" s="82" t="s">
        <v>443</v>
      </c>
      <c r="K133" s="82" t="s">
        <v>129</v>
      </c>
      <c r="L133" s="83">
        <v>3.3593000000000005E-2</v>
      </c>
      <c r="M133" s="83">
        <v>3.4199999999985596E-2</v>
      </c>
      <c r="N133" s="76">
        <v>984929.41216900025</v>
      </c>
      <c r="O133" s="78">
        <v>102.88</v>
      </c>
      <c r="P133" s="76">
        <v>1013.295373913</v>
      </c>
      <c r="Q133" s="77">
        <f t="shared" si="1"/>
        <v>1.3045987184903882E-2</v>
      </c>
      <c r="R133" s="77">
        <f>P133/'סכום נכסי הקרן'!$C$42</f>
        <v>3.196325344583326E-4</v>
      </c>
    </row>
    <row r="134" spans="2:18">
      <c r="B134" s="75" t="s">
        <v>2650</v>
      </c>
      <c r="C134" s="82" t="s">
        <v>2387</v>
      </c>
      <c r="D134" s="69" t="s">
        <v>2464</v>
      </c>
      <c r="E134" s="69"/>
      <c r="F134" s="69" t="s">
        <v>2419</v>
      </c>
      <c r="G134" s="94">
        <v>44748</v>
      </c>
      <c r="H134" s="69" t="s">
        <v>2377</v>
      </c>
      <c r="I134" s="76">
        <v>1.6399999999998678</v>
      </c>
      <c r="J134" s="82" t="s">
        <v>264</v>
      </c>
      <c r="K134" s="82" t="s">
        <v>129</v>
      </c>
      <c r="L134" s="83">
        <v>7.5660000000000005E-2</v>
      </c>
      <c r="M134" s="83">
        <v>8.2099999999987683E-2</v>
      </c>
      <c r="N134" s="76">
        <v>1198100.2100190003</v>
      </c>
      <c r="O134" s="78">
        <v>101.1</v>
      </c>
      <c r="P134" s="76">
        <v>1211.2780267690002</v>
      </c>
      <c r="Q134" s="77">
        <f t="shared" si="1"/>
        <v>1.5594976569922446E-2</v>
      </c>
      <c r="R134" s="77">
        <f>P134/'סכום נכסי הקרן'!$C$42</f>
        <v>3.820839170860607E-4</v>
      </c>
    </row>
    <row r="135" spans="2:18">
      <c r="B135" s="75" t="s">
        <v>2651</v>
      </c>
      <c r="C135" s="82" t="s">
        <v>2387</v>
      </c>
      <c r="D135" s="69">
        <v>7127</v>
      </c>
      <c r="E135" s="69"/>
      <c r="F135" s="69" t="s">
        <v>2419</v>
      </c>
      <c r="G135" s="94">
        <v>43631</v>
      </c>
      <c r="H135" s="69" t="s">
        <v>2377</v>
      </c>
      <c r="I135" s="76">
        <v>4.8499999999978254</v>
      </c>
      <c r="J135" s="82" t="s">
        <v>264</v>
      </c>
      <c r="K135" s="82" t="s">
        <v>129</v>
      </c>
      <c r="L135" s="83">
        <v>3.1E-2</v>
      </c>
      <c r="M135" s="83">
        <v>2.9499999999988074E-2</v>
      </c>
      <c r="N135" s="76">
        <v>635389.70483600011</v>
      </c>
      <c r="O135" s="78">
        <v>112.17</v>
      </c>
      <c r="P135" s="76">
        <v>712.71663912300005</v>
      </c>
      <c r="Q135" s="77">
        <f t="shared" si="1"/>
        <v>9.1760925588363958E-3</v>
      </c>
      <c r="R135" s="77">
        <f>P135/'סכום נכסי הקרן'!$C$42</f>
        <v>2.248183812719829E-4</v>
      </c>
    </row>
    <row r="136" spans="2:18">
      <c r="B136" s="75" t="s">
        <v>2651</v>
      </c>
      <c r="C136" s="82" t="s">
        <v>2387</v>
      </c>
      <c r="D136" s="69">
        <v>7128</v>
      </c>
      <c r="E136" s="69"/>
      <c r="F136" s="69" t="s">
        <v>2419</v>
      </c>
      <c r="G136" s="94">
        <v>43634</v>
      </c>
      <c r="H136" s="69" t="s">
        <v>2377</v>
      </c>
      <c r="I136" s="76">
        <v>4.8599999999941215</v>
      </c>
      <c r="J136" s="82" t="s">
        <v>264</v>
      </c>
      <c r="K136" s="82" t="s">
        <v>129</v>
      </c>
      <c r="L136" s="83">
        <v>2.4900000000000002E-2</v>
      </c>
      <c r="M136" s="83">
        <v>2.9599999999944591E-2</v>
      </c>
      <c r="N136" s="76">
        <v>267100.93286700005</v>
      </c>
      <c r="O136" s="78">
        <v>110.8</v>
      </c>
      <c r="P136" s="76">
        <v>295.94782410899995</v>
      </c>
      <c r="Q136" s="77">
        <f t="shared" si="1"/>
        <v>3.810272522824816E-3</v>
      </c>
      <c r="R136" s="77">
        <f>P136/'סכום נכסי הקרן'!$C$42</f>
        <v>9.3353384928716965E-5</v>
      </c>
    </row>
    <row r="137" spans="2:18">
      <c r="B137" s="75" t="s">
        <v>2651</v>
      </c>
      <c r="C137" s="82" t="s">
        <v>2387</v>
      </c>
      <c r="D137" s="69">
        <v>7130</v>
      </c>
      <c r="E137" s="69"/>
      <c r="F137" s="69" t="s">
        <v>2419</v>
      </c>
      <c r="G137" s="94">
        <v>43634</v>
      </c>
      <c r="H137" s="69" t="s">
        <v>2377</v>
      </c>
      <c r="I137" s="76">
        <v>5.1300000000075636</v>
      </c>
      <c r="J137" s="82" t="s">
        <v>264</v>
      </c>
      <c r="K137" s="82" t="s">
        <v>129</v>
      </c>
      <c r="L137" s="83">
        <v>3.6000000000000004E-2</v>
      </c>
      <c r="M137" s="83">
        <v>2.9800000000041259E-2</v>
      </c>
      <c r="N137" s="76">
        <v>176922.64518500003</v>
      </c>
      <c r="O137" s="78">
        <v>115.07</v>
      </c>
      <c r="P137" s="76">
        <v>203.58488304200006</v>
      </c>
      <c r="Q137" s="77">
        <f t="shared" si="1"/>
        <v>2.6211170440358939E-3</v>
      </c>
      <c r="R137" s="77">
        <f>P137/'סכום נכסי הקרן'!$C$42</f>
        <v>6.4218542607996458E-5</v>
      </c>
    </row>
    <row r="138" spans="2:18">
      <c r="B138" s="75" t="s">
        <v>2644</v>
      </c>
      <c r="C138" s="82" t="s">
        <v>2378</v>
      </c>
      <c r="D138" s="69">
        <v>9922</v>
      </c>
      <c r="E138" s="69"/>
      <c r="F138" s="69" t="s">
        <v>355</v>
      </c>
      <c r="G138" s="94">
        <v>40489</v>
      </c>
      <c r="H138" s="69" t="s">
        <v>127</v>
      </c>
      <c r="I138" s="76">
        <v>1.7299999999946103</v>
      </c>
      <c r="J138" s="82" t="s">
        <v>264</v>
      </c>
      <c r="K138" s="82" t="s">
        <v>129</v>
      </c>
      <c r="L138" s="83">
        <v>5.7000000000000002E-2</v>
      </c>
      <c r="M138" s="83">
        <v>2.64999999999283E-2</v>
      </c>
      <c r="N138" s="76">
        <v>162247.23154100002</v>
      </c>
      <c r="O138" s="78">
        <v>124.64</v>
      </c>
      <c r="P138" s="76">
        <v>202.224948033</v>
      </c>
      <c r="Q138" s="77">
        <f t="shared" si="1"/>
        <v>2.6036081368046248E-3</v>
      </c>
      <c r="R138" s="77">
        <f>P138/'סכום נכסי הקרן'!$C$42</f>
        <v>6.3789566531705183E-5</v>
      </c>
    </row>
    <row r="139" spans="2:18">
      <c r="B139" s="75" t="s">
        <v>2652</v>
      </c>
      <c r="C139" s="82" t="s">
        <v>2387</v>
      </c>
      <c r="D139" s="69">
        <v>9365</v>
      </c>
      <c r="E139" s="69"/>
      <c r="F139" s="69" t="s">
        <v>2465</v>
      </c>
      <c r="G139" s="94">
        <v>44906</v>
      </c>
      <c r="H139" s="69" t="s">
        <v>2377</v>
      </c>
      <c r="I139" s="76">
        <v>1.9800000010173551</v>
      </c>
      <c r="J139" s="82" t="s">
        <v>264</v>
      </c>
      <c r="K139" s="82" t="s">
        <v>129</v>
      </c>
      <c r="L139" s="83">
        <v>7.6799999999999993E-2</v>
      </c>
      <c r="M139" s="83">
        <v>7.7000000022476436E-2</v>
      </c>
      <c r="N139" s="76">
        <v>839.95352900000012</v>
      </c>
      <c r="O139" s="78">
        <v>100.64</v>
      </c>
      <c r="P139" s="76">
        <v>0.84532924300000012</v>
      </c>
      <c r="Q139" s="77">
        <f t="shared" ref="Q139:Q202" si="2">IFERROR(P139/$P$10,0)</f>
        <v>1.0883454869250555E-5</v>
      </c>
      <c r="R139" s="77">
        <f>P139/'סכום נכסי הקרן'!$C$42</f>
        <v>2.6664952327615406E-7</v>
      </c>
    </row>
    <row r="140" spans="2:18">
      <c r="B140" s="75" t="s">
        <v>2652</v>
      </c>
      <c r="C140" s="82" t="s">
        <v>2387</v>
      </c>
      <c r="D140" s="69">
        <v>9509</v>
      </c>
      <c r="E140" s="69"/>
      <c r="F140" s="69" t="s">
        <v>2465</v>
      </c>
      <c r="G140" s="94">
        <v>44991</v>
      </c>
      <c r="H140" s="69" t="s">
        <v>2377</v>
      </c>
      <c r="I140" s="76">
        <v>1.98</v>
      </c>
      <c r="J140" s="82" t="s">
        <v>264</v>
      </c>
      <c r="K140" s="82" t="s">
        <v>129</v>
      </c>
      <c r="L140" s="83">
        <v>7.6799999999999993E-2</v>
      </c>
      <c r="M140" s="83">
        <v>7.3900000000118912E-2</v>
      </c>
      <c r="N140" s="76">
        <v>41540.530432000007</v>
      </c>
      <c r="O140" s="78">
        <v>101.22</v>
      </c>
      <c r="P140" s="76">
        <v>42.047329350000005</v>
      </c>
      <c r="Q140" s="77">
        <f t="shared" si="2"/>
        <v>5.4135144991457394E-4</v>
      </c>
      <c r="R140" s="77">
        <f>P140/'סכום נכסי הקרן'!$C$42</f>
        <v>1.3263353207115943E-5</v>
      </c>
    </row>
    <row r="141" spans="2:18">
      <c r="B141" s="75" t="s">
        <v>2652</v>
      </c>
      <c r="C141" s="82" t="s">
        <v>2387</v>
      </c>
      <c r="D141" s="69">
        <v>9316</v>
      </c>
      <c r="E141" s="69"/>
      <c r="F141" s="69" t="s">
        <v>2465</v>
      </c>
      <c r="G141" s="94">
        <v>44885</v>
      </c>
      <c r="H141" s="69" t="s">
        <v>2377</v>
      </c>
      <c r="I141" s="76">
        <v>1.9799999999986462</v>
      </c>
      <c r="J141" s="82" t="s">
        <v>264</v>
      </c>
      <c r="K141" s="82" t="s">
        <v>129</v>
      </c>
      <c r="L141" s="83">
        <v>7.6799999999999993E-2</v>
      </c>
      <c r="M141" s="83">
        <v>8.039999999990402E-2</v>
      </c>
      <c r="N141" s="76">
        <v>324976.22792400006</v>
      </c>
      <c r="O141" s="78">
        <v>100.01</v>
      </c>
      <c r="P141" s="76">
        <v>325.00876122800003</v>
      </c>
      <c r="Q141" s="77">
        <f t="shared" si="2"/>
        <v>4.1844266174711851E-3</v>
      </c>
      <c r="R141" s="77">
        <f>P141/'סכום נכסי הקרן'!$C$42</f>
        <v>1.0252032797831363E-4</v>
      </c>
    </row>
    <row r="142" spans="2:18">
      <c r="B142" s="75" t="s">
        <v>2653</v>
      </c>
      <c r="C142" s="82" t="s">
        <v>2387</v>
      </c>
      <c r="D142" s="69" t="s">
        <v>2466</v>
      </c>
      <c r="E142" s="69"/>
      <c r="F142" s="69" t="s">
        <v>407</v>
      </c>
      <c r="G142" s="94">
        <v>45015</v>
      </c>
      <c r="H142" s="69" t="s">
        <v>127</v>
      </c>
      <c r="I142" s="76">
        <v>5.0800000000044294</v>
      </c>
      <c r="J142" s="82" t="s">
        <v>271</v>
      </c>
      <c r="K142" s="82" t="s">
        <v>129</v>
      </c>
      <c r="L142" s="83">
        <v>4.4999999999999998E-2</v>
      </c>
      <c r="M142" s="83">
        <v>3.8200000000033069E-2</v>
      </c>
      <c r="N142" s="76">
        <v>622229.94902900013</v>
      </c>
      <c r="O142" s="78">
        <v>105.95</v>
      </c>
      <c r="P142" s="76">
        <v>659.25261765100015</v>
      </c>
      <c r="Q142" s="77">
        <f t="shared" si="2"/>
        <v>8.4877533470588216E-3</v>
      </c>
      <c r="R142" s="77">
        <f>P142/'סכום נכסי הקרן'!$C$42</f>
        <v>2.0795376200559982E-4</v>
      </c>
    </row>
    <row r="143" spans="2:18">
      <c r="B143" s="75" t="s">
        <v>2654</v>
      </c>
      <c r="C143" s="82" t="s">
        <v>2387</v>
      </c>
      <c r="D143" s="69" t="s">
        <v>2467</v>
      </c>
      <c r="E143" s="69"/>
      <c r="F143" s="69" t="s">
        <v>407</v>
      </c>
      <c r="G143" s="94">
        <v>44074</v>
      </c>
      <c r="H143" s="69" t="s">
        <v>127</v>
      </c>
      <c r="I143" s="76">
        <v>8.5899999999986498</v>
      </c>
      <c r="J143" s="82" t="s">
        <v>479</v>
      </c>
      <c r="K143" s="82" t="s">
        <v>129</v>
      </c>
      <c r="L143" s="83">
        <v>2.35E-2</v>
      </c>
      <c r="M143" s="83">
        <v>4.1099999999994211E-2</v>
      </c>
      <c r="N143" s="76">
        <v>756296.05057300022</v>
      </c>
      <c r="O143" s="78">
        <v>95.94</v>
      </c>
      <c r="P143" s="76">
        <v>725.59044372200015</v>
      </c>
      <c r="Q143" s="77">
        <f t="shared" si="2"/>
        <v>9.341840369537377E-3</v>
      </c>
      <c r="R143" s="77">
        <f>P143/'סכום נכסי הקרן'!$C$42</f>
        <v>2.2887927693778412E-4</v>
      </c>
    </row>
    <row r="144" spans="2:18">
      <c r="B144" s="75" t="s">
        <v>2654</v>
      </c>
      <c r="C144" s="82" t="s">
        <v>2387</v>
      </c>
      <c r="D144" s="69" t="s">
        <v>2468</v>
      </c>
      <c r="E144" s="69"/>
      <c r="F144" s="69" t="s">
        <v>407</v>
      </c>
      <c r="G144" s="94">
        <v>44189</v>
      </c>
      <c r="H144" s="69" t="s">
        <v>127</v>
      </c>
      <c r="I144" s="76">
        <v>8.4999999999555378</v>
      </c>
      <c r="J144" s="82" t="s">
        <v>479</v>
      </c>
      <c r="K144" s="82" t="s">
        <v>129</v>
      </c>
      <c r="L144" s="83">
        <v>2.4700000000000003E-2</v>
      </c>
      <c r="M144" s="83">
        <v>4.3499999999733224E-2</v>
      </c>
      <c r="N144" s="76">
        <v>94616.782153000007</v>
      </c>
      <c r="O144" s="78">
        <v>95.08</v>
      </c>
      <c r="P144" s="76">
        <v>89.961627604000014</v>
      </c>
      <c r="Q144" s="77">
        <f t="shared" si="2"/>
        <v>1.1582390200033088E-3</v>
      </c>
      <c r="R144" s="77">
        <f>P144/'סכום נכסי הקרן'!$C$42</f>
        <v>2.8377375220832747E-5</v>
      </c>
    </row>
    <row r="145" spans="2:18">
      <c r="B145" s="75" t="s">
        <v>2654</v>
      </c>
      <c r="C145" s="82" t="s">
        <v>2387</v>
      </c>
      <c r="D145" s="69" t="s">
        <v>2469</v>
      </c>
      <c r="E145" s="69"/>
      <c r="F145" s="69" t="s">
        <v>407</v>
      </c>
      <c r="G145" s="94">
        <v>44322</v>
      </c>
      <c r="H145" s="69" t="s">
        <v>127</v>
      </c>
      <c r="I145" s="76">
        <v>8.4000000000024659</v>
      </c>
      <c r="J145" s="82" t="s">
        <v>479</v>
      </c>
      <c r="K145" s="82" t="s">
        <v>129</v>
      </c>
      <c r="L145" s="83">
        <v>2.5600000000000001E-2</v>
      </c>
      <c r="M145" s="83">
        <v>4.6300000000027118E-2</v>
      </c>
      <c r="N145" s="76">
        <v>435558.99786700006</v>
      </c>
      <c r="O145" s="78">
        <v>93.13</v>
      </c>
      <c r="P145" s="76">
        <v>405.63610303000007</v>
      </c>
      <c r="Q145" s="77">
        <f t="shared" si="2"/>
        <v>5.2224884649656831E-3</v>
      </c>
      <c r="R145" s="77">
        <f>P145/'סכום נכסי הקרן'!$C$42</f>
        <v>1.2795330859806351E-4</v>
      </c>
    </row>
    <row r="146" spans="2:18">
      <c r="B146" s="75" t="s">
        <v>2654</v>
      </c>
      <c r="C146" s="82" t="s">
        <v>2387</v>
      </c>
      <c r="D146" s="69" t="s">
        <v>2470</v>
      </c>
      <c r="E146" s="69"/>
      <c r="F146" s="69" t="s">
        <v>407</v>
      </c>
      <c r="G146" s="94">
        <v>44418</v>
      </c>
      <c r="H146" s="69" t="s">
        <v>127</v>
      </c>
      <c r="I146" s="76">
        <v>8.5199999999922085</v>
      </c>
      <c r="J146" s="82" t="s">
        <v>479</v>
      </c>
      <c r="K146" s="82" t="s">
        <v>129</v>
      </c>
      <c r="L146" s="83">
        <v>2.2700000000000001E-2</v>
      </c>
      <c r="M146" s="83">
        <v>4.4699999999946123E-2</v>
      </c>
      <c r="N146" s="76">
        <v>434066.62332700007</v>
      </c>
      <c r="O146" s="78">
        <v>91.08</v>
      </c>
      <c r="P146" s="76">
        <v>395.34788117900007</v>
      </c>
      <c r="Q146" s="77">
        <f t="shared" si="2"/>
        <v>5.0900295454057503E-3</v>
      </c>
      <c r="R146" s="77">
        <f>P146/'סכום נכסי הקרן'!$C$42</f>
        <v>1.2470800568840367E-4</v>
      </c>
    </row>
    <row r="147" spans="2:18">
      <c r="B147" s="75" t="s">
        <v>2654</v>
      </c>
      <c r="C147" s="82" t="s">
        <v>2387</v>
      </c>
      <c r="D147" s="69" t="s">
        <v>2471</v>
      </c>
      <c r="E147" s="69"/>
      <c r="F147" s="69" t="s">
        <v>407</v>
      </c>
      <c r="G147" s="94">
        <v>44530</v>
      </c>
      <c r="H147" s="69" t="s">
        <v>127</v>
      </c>
      <c r="I147" s="76">
        <v>8.5699999999927208</v>
      </c>
      <c r="J147" s="82" t="s">
        <v>479</v>
      </c>
      <c r="K147" s="82" t="s">
        <v>129</v>
      </c>
      <c r="L147" s="83">
        <v>1.7899999999999999E-2</v>
      </c>
      <c r="M147" s="83">
        <v>4.7399999999947484E-2</v>
      </c>
      <c r="N147" s="76">
        <v>357675.89362600003</v>
      </c>
      <c r="O147" s="78">
        <v>84.11</v>
      </c>
      <c r="P147" s="76">
        <v>300.84118356700003</v>
      </c>
      <c r="Q147" s="77">
        <f t="shared" si="2"/>
        <v>3.8732736046650238E-3</v>
      </c>
      <c r="R147" s="77">
        <f>P147/'סכום נכסי הקרן'!$C$42</f>
        <v>9.4896939676762733E-5</v>
      </c>
    </row>
    <row r="148" spans="2:18">
      <c r="B148" s="75" t="s">
        <v>2654</v>
      </c>
      <c r="C148" s="82" t="s">
        <v>2387</v>
      </c>
      <c r="D148" s="69" t="s">
        <v>2472</v>
      </c>
      <c r="E148" s="69"/>
      <c r="F148" s="69" t="s">
        <v>407</v>
      </c>
      <c r="G148" s="94">
        <v>44612</v>
      </c>
      <c r="H148" s="69" t="s">
        <v>127</v>
      </c>
      <c r="I148" s="76">
        <v>8.3900000000093087</v>
      </c>
      <c r="J148" s="82" t="s">
        <v>479</v>
      </c>
      <c r="K148" s="82" t="s">
        <v>129</v>
      </c>
      <c r="L148" s="83">
        <v>2.3599999999999999E-2</v>
      </c>
      <c r="M148" s="83">
        <v>4.8100000000047632E-2</v>
      </c>
      <c r="N148" s="76">
        <v>419458.37281500007</v>
      </c>
      <c r="O148" s="78">
        <v>88.11</v>
      </c>
      <c r="P148" s="76">
        <v>369.58476830400002</v>
      </c>
      <c r="Q148" s="77">
        <f t="shared" si="2"/>
        <v>4.7583343170810033E-3</v>
      </c>
      <c r="R148" s="77">
        <f>P148/'סכום נכסי הקרן'!$C$42</f>
        <v>1.1658132389771053E-4</v>
      </c>
    </row>
    <row r="149" spans="2:18">
      <c r="B149" s="75" t="s">
        <v>2654</v>
      </c>
      <c r="C149" s="82" t="s">
        <v>2387</v>
      </c>
      <c r="D149" s="69" t="s">
        <v>2473</v>
      </c>
      <c r="E149" s="69"/>
      <c r="F149" s="69" t="s">
        <v>407</v>
      </c>
      <c r="G149" s="94">
        <v>44662</v>
      </c>
      <c r="H149" s="69" t="s">
        <v>127</v>
      </c>
      <c r="I149" s="76">
        <v>8.4400000000063731</v>
      </c>
      <c r="J149" s="82" t="s">
        <v>479</v>
      </c>
      <c r="K149" s="82" t="s">
        <v>129</v>
      </c>
      <c r="L149" s="83">
        <v>2.4E-2</v>
      </c>
      <c r="M149" s="83">
        <v>4.6000000000042174E-2</v>
      </c>
      <c r="N149" s="76">
        <v>477730.22393600008</v>
      </c>
      <c r="O149" s="78">
        <v>89.35</v>
      </c>
      <c r="P149" s="76">
        <v>426.85196126200003</v>
      </c>
      <c r="Q149" s="77">
        <f t="shared" si="2"/>
        <v>5.495638645788648E-3</v>
      </c>
      <c r="R149" s="77">
        <f>P149/'סכום נכסי הקרן'!$C$42</f>
        <v>1.3464561047961247E-4</v>
      </c>
    </row>
    <row r="150" spans="2:18">
      <c r="B150" s="75" t="s">
        <v>2654</v>
      </c>
      <c r="C150" s="82" t="s">
        <v>2387</v>
      </c>
      <c r="D150" s="69">
        <v>9796</v>
      </c>
      <c r="E150" s="69"/>
      <c r="F150" s="69" t="s">
        <v>407</v>
      </c>
      <c r="G150" s="94">
        <v>45197</v>
      </c>
      <c r="H150" s="69" t="s">
        <v>127</v>
      </c>
      <c r="I150" s="76">
        <v>8.2000000000812889</v>
      </c>
      <c r="J150" s="82" t="s">
        <v>479</v>
      </c>
      <c r="K150" s="82" t="s">
        <v>129</v>
      </c>
      <c r="L150" s="83">
        <v>4.1200000000000001E-2</v>
      </c>
      <c r="M150" s="83">
        <v>4.1800000000731592E-2</v>
      </c>
      <c r="N150" s="76">
        <v>7381.1942020000006</v>
      </c>
      <c r="O150" s="78">
        <v>100</v>
      </c>
      <c r="P150" s="76">
        <v>7.3811943970000007</v>
      </c>
      <c r="Q150" s="77">
        <f t="shared" si="2"/>
        <v>9.5031488341536715E-5</v>
      </c>
      <c r="R150" s="77">
        <f>P150/'סכום נכסי הקרן'!$C$42</f>
        <v>2.3283140663438155E-6</v>
      </c>
    </row>
    <row r="151" spans="2:18">
      <c r="B151" s="75" t="s">
        <v>2654</v>
      </c>
      <c r="C151" s="82" t="s">
        <v>2387</v>
      </c>
      <c r="D151" s="69">
        <v>9797</v>
      </c>
      <c r="E151" s="69"/>
      <c r="F151" s="69" t="s">
        <v>407</v>
      </c>
      <c r="G151" s="94">
        <v>45197</v>
      </c>
      <c r="H151" s="69" t="s">
        <v>127</v>
      </c>
      <c r="I151" s="76">
        <v>8.1999999999901991</v>
      </c>
      <c r="J151" s="82" t="s">
        <v>479</v>
      </c>
      <c r="K151" s="82" t="s">
        <v>129</v>
      </c>
      <c r="L151" s="83">
        <v>4.1200000000000001E-2</v>
      </c>
      <c r="M151" s="83">
        <v>4.1799999999969709E-2</v>
      </c>
      <c r="N151" s="76">
        <v>224511.32405200004</v>
      </c>
      <c r="O151" s="78">
        <v>100</v>
      </c>
      <c r="P151" s="76">
        <v>224.51133087600005</v>
      </c>
      <c r="Q151" s="77">
        <f t="shared" si="2"/>
        <v>2.8905411204665078E-3</v>
      </c>
      <c r="R151" s="77">
        <f>P151/'סכום נכסי הקרן'!$C$42</f>
        <v>7.0819553261545329E-5</v>
      </c>
    </row>
    <row r="152" spans="2:18">
      <c r="B152" s="75" t="s">
        <v>2655</v>
      </c>
      <c r="C152" s="82" t="s">
        <v>2378</v>
      </c>
      <c r="D152" s="69">
        <v>7490</v>
      </c>
      <c r="E152" s="69"/>
      <c r="F152" s="69" t="s">
        <v>2465</v>
      </c>
      <c r="G152" s="94">
        <v>43899</v>
      </c>
      <c r="H152" s="69" t="s">
        <v>2377</v>
      </c>
      <c r="I152" s="76">
        <v>2.9700000000060673</v>
      </c>
      <c r="J152" s="82" t="s">
        <v>125</v>
      </c>
      <c r="K152" s="82" t="s">
        <v>129</v>
      </c>
      <c r="L152" s="83">
        <v>2.3889999999999998E-2</v>
      </c>
      <c r="M152" s="83">
        <v>5.4400000000168022E-2</v>
      </c>
      <c r="N152" s="76">
        <v>116353.86019900002</v>
      </c>
      <c r="O152" s="78">
        <v>92.07</v>
      </c>
      <c r="P152" s="76">
        <v>107.12700385500003</v>
      </c>
      <c r="Q152" s="77">
        <f t="shared" si="2"/>
        <v>1.3792400078296153E-3</v>
      </c>
      <c r="R152" s="77">
        <f>P152/'סכום נכסי הקרן'!$C$42</f>
        <v>3.3791998495831612E-5</v>
      </c>
    </row>
    <row r="153" spans="2:18">
      <c r="B153" s="75" t="s">
        <v>2655</v>
      </c>
      <c r="C153" s="82" t="s">
        <v>2378</v>
      </c>
      <c r="D153" s="69">
        <v>7491</v>
      </c>
      <c r="E153" s="69"/>
      <c r="F153" s="69" t="s">
        <v>2465</v>
      </c>
      <c r="G153" s="94">
        <v>43899</v>
      </c>
      <c r="H153" s="69" t="s">
        <v>2377</v>
      </c>
      <c r="I153" s="76">
        <v>3.119999999997376</v>
      </c>
      <c r="J153" s="82" t="s">
        <v>125</v>
      </c>
      <c r="K153" s="82" t="s">
        <v>129</v>
      </c>
      <c r="L153" s="83">
        <v>1.2969999999999999E-2</v>
      </c>
      <c r="M153" s="83">
        <v>2.5499999999989066E-2</v>
      </c>
      <c r="N153" s="76">
        <v>682362.9408770001</v>
      </c>
      <c r="O153" s="78">
        <v>107.24</v>
      </c>
      <c r="P153" s="76">
        <v>731.76600681600007</v>
      </c>
      <c r="Q153" s="77">
        <f t="shared" si="2"/>
        <v>9.421349581814514E-3</v>
      </c>
      <c r="R153" s="77">
        <f>P153/'סכום נכסי הקרן'!$C$42</f>
        <v>2.3082728828201831E-4</v>
      </c>
    </row>
    <row r="154" spans="2:18">
      <c r="B154" s="75" t="s">
        <v>2656</v>
      </c>
      <c r="C154" s="82" t="s">
        <v>2387</v>
      </c>
      <c r="D154" s="69" t="s">
        <v>2474</v>
      </c>
      <c r="E154" s="69"/>
      <c r="F154" s="69" t="s">
        <v>407</v>
      </c>
      <c r="G154" s="94">
        <v>43924</v>
      </c>
      <c r="H154" s="69" t="s">
        <v>127</v>
      </c>
      <c r="I154" s="76">
        <v>7.8899999999843651</v>
      </c>
      <c r="J154" s="82" t="s">
        <v>479</v>
      </c>
      <c r="K154" s="82" t="s">
        <v>129</v>
      </c>
      <c r="L154" s="83">
        <v>3.1400000000000004E-2</v>
      </c>
      <c r="M154" s="83">
        <v>3.2099999999891188E-2</v>
      </c>
      <c r="N154" s="76">
        <v>101259.83472900001</v>
      </c>
      <c r="O154" s="78">
        <v>108</v>
      </c>
      <c r="P154" s="76">
        <v>109.36061593900001</v>
      </c>
      <c r="Q154" s="77">
        <f t="shared" si="2"/>
        <v>1.4079973429306164E-3</v>
      </c>
      <c r="R154" s="77">
        <f>P154/'סכום נכסי הקרן'!$C$42</f>
        <v>3.4496566097525772E-5</v>
      </c>
    </row>
    <row r="155" spans="2:18">
      <c r="B155" s="75" t="s">
        <v>2656</v>
      </c>
      <c r="C155" s="82" t="s">
        <v>2387</v>
      </c>
      <c r="D155" s="69" t="s">
        <v>2475</v>
      </c>
      <c r="E155" s="69"/>
      <c r="F155" s="69" t="s">
        <v>407</v>
      </c>
      <c r="G155" s="94">
        <v>44015</v>
      </c>
      <c r="H155" s="69" t="s">
        <v>127</v>
      </c>
      <c r="I155" s="76">
        <v>7.6600000000370656</v>
      </c>
      <c r="J155" s="82" t="s">
        <v>479</v>
      </c>
      <c r="K155" s="82" t="s">
        <v>129</v>
      </c>
      <c r="L155" s="83">
        <v>3.1E-2</v>
      </c>
      <c r="M155" s="83">
        <v>4.2000000000239138E-2</v>
      </c>
      <c r="N155" s="76">
        <v>83476.670528000017</v>
      </c>
      <c r="O155" s="78">
        <v>100.19</v>
      </c>
      <c r="P155" s="76">
        <v>83.635273315000006</v>
      </c>
      <c r="Q155" s="77">
        <f t="shared" si="2"/>
        <v>1.0767883994771937E-3</v>
      </c>
      <c r="R155" s="77">
        <f>P155/'סכום נכסי הקרן'!$C$42</f>
        <v>2.638179850417833E-5</v>
      </c>
    </row>
    <row r="156" spans="2:18">
      <c r="B156" s="75" t="s">
        <v>2656</v>
      </c>
      <c r="C156" s="82" t="s">
        <v>2387</v>
      </c>
      <c r="D156" s="69" t="s">
        <v>2476</v>
      </c>
      <c r="E156" s="69"/>
      <c r="F156" s="69" t="s">
        <v>407</v>
      </c>
      <c r="G156" s="94">
        <v>44108</v>
      </c>
      <c r="H156" s="69" t="s">
        <v>127</v>
      </c>
      <c r="I156" s="76">
        <v>7.5800000000237802</v>
      </c>
      <c r="J156" s="82" t="s">
        <v>479</v>
      </c>
      <c r="K156" s="82" t="s">
        <v>129</v>
      </c>
      <c r="L156" s="83">
        <v>3.1E-2</v>
      </c>
      <c r="M156" s="83">
        <v>4.5500000000087096E-2</v>
      </c>
      <c r="N156" s="76">
        <v>135399.55609500001</v>
      </c>
      <c r="O156" s="78">
        <v>97.52</v>
      </c>
      <c r="P156" s="76">
        <v>132.04164806700004</v>
      </c>
      <c r="Q156" s="77">
        <f t="shared" si="2"/>
        <v>1.7000113618436119E-3</v>
      </c>
      <c r="R156" s="77">
        <f>P156/'סכום נכסי הקרן'!$C$42</f>
        <v>4.1651040468812063E-5</v>
      </c>
    </row>
    <row r="157" spans="2:18">
      <c r="B157" s="75" t="s">
        <v>2656</v>
      </c>
      <c r="C157" s="82" t="s">
        <v>2387</v>
      </c>
      <c r="D157" s="69" t="s">
        <v>2477</v>
      </c>
      <c r="E157" s="69"/>
      <c r="F157" s="69" t="s">
        <v>407</v>
      </c>
      <c r="G157" s="94">
        <v>44200</v>
      </c>
      <c r="H157" s="69" t="s">
        <v>127</v>
      </c>
      <c r="I157" s="76">
        <v>7.4600000000184634</v>
      </c>
      <c r="J157" s="82" t="s">
        <v>479</v>
      </c>
      <c r="K157" s="82" t="s">
        <v>129</v>
      </c>
      <c r="L157" s="83">
        <v>3.1E-2</v>
      </c>
      <c r="M157" s="83">
        <v>5.0600000000063573E-2</v>
      </c>
      <c r="N157" s="76">
        <v>70247.111720000015</v>
      </c>
      <c r="O157" s="78">
        <v>94.06</v>
      </c>
      <c r="P157" s="76">
        <v>66.074433293000013</v>
      </c>
      <c r="Q157" s="77">
        <f t="shared" si="2"/>
        <v>8.5069589004585261E-4</v>
      </c>
      <c r="R157" s="77">
        <f>P157/'סכום נכסי הקרן'!$C$42</f>
        <v>2.0842430667361278E-5</v>
      </c>
    </row>
    <row r="158" spans="2:18">
      <c r="B158" s="75" t="s">
        <v>2656</v>
      </c>
      <c r="C158" s="82" t="s">
        <v>2387</v>
      </c>
      <c r="D158" s="69" t="s">
        <v>2478</v>
      </c>
      <c r="E158" s="69"/>
      <c r="F158" s="69" t="s">
        <v>407</v>
      </c>
      <c r="G158" s="94">
        <v>44290</v>
      </c>
      <c r="H158" s="69" t="s">
        <v>127</v>
      </c>
      <c r="I158" s="76">
        <v>7.389999999988202</v>
      </c>
      <c r="J158" s="82" t="s">
        <v>479</v>
      </c>
      <c r="K158" s="82" t="s">
        <v>129</v>
      </c>
      <c r="L158" s="83">
        <v>3.1E-2</v>
      </c>
      <c r="M158" s="83">
        <v>5.3999999999870714E-2</v>
      </c>
      <c r="N158" s="76">
        <v>134926.98330100003</v>
      </c>
      <c r="O158" s="78">
        <v>91.72</v>
      </c>
      <c r="P158" s="76">
        <v>123.75502131400003</v>
      </c>
      <c r="Q158" s="77">
        <f t="shared" si="2"/>
        <v>1.5933226023674418E-3</v>
      </c>
      <c r="R158" s="77">
        <f>P158/'סכום נכסי הקרן'!$C$42</f>
        <v>3.9037118033793601E-5</v>
      </c>
    </row>
    <row r="159" spans="2:18">
      <c r="B159" s="75" t="s">
        <v>2656</v>
      </c>
      <c r="C159" s="82" t="s">
        <v>2387</v>
      </c>
      <c r="D159" s="69" t="s">
        <v>2479</v>
      </c>
      <c r="E159" s="69"/>
      <c r="F159" s="69" t="s">
        <v>407</v>
      </c>
      <c r="G159" s="94">
        <v>44496</v>
      </c>
      <c r="H159" s="69" t="s">
        <v>127</v>
      </c>
      <c r="I159" s="76">
        <v>6.8499999999830878</v>
      </c>
      <c r="J159" s="82" t="s">
        <v>479</v>
      </c>
      <c r="K159" s="82" t="s">
        <v>129</v>
      </c>
      <c r="L159" s="83">
        <v>3.1E-2</v>
      </c>
      <c r="M159" s="83">
        <v>7.8199999999762349E-2</v>
      </c>
      <c r="N159" s="76">
        <v>151147.08484100003</v>
      </c>
      <c r="O159" s="78">
        <v>76.28</v>
      </c>
      <c r="P159" s="76">
        <v>115.29499570700001</v>
      </c>
      <c r="Q159" s="77">
        <f t="shared" si="2"/>
        <v>1.4844013652885908E-3</v>
      </c>
      <c r="R159" s="77">
        <f>P159/'סכום נכסי הקרן'!$C$42</f>
        <v>3.6368498896704772E-5</v>
      </c>
    </row>
    <row r="160" spans="2:18">
      <c r="B160" s="75" t="s">
        <v>2656</v>
      </c>
      <c r="C160" s="82" t="s">
        <v>2387</v>
      </c>
      <c r="D160" s="69" t="s">
        <v>2480</v>
      </c>
      <c r="E160" s="69"/>
      <c r="F160" s="69" t="s">
        <v>407</v>
      </c>
      <c r="G160" s="94">
        <v>44615</v>
      </c>
      <c r="H160" s="69" t="s">
        <v>127</v>
      </c>
      <c r="I160" s="76">
        <v>7.0799999999970575</v>
      </c>
      <c r="J160" s="82" t="s">
        <v>479</v>
      </c>
      <c r="K160" s="82" t="s">
        <v>129</v>
      </c>
      <c r="L160" s="83">
        <v>3.1E-2</v>
      </c>
      <c r="M160" s="83">
        <v>6.7399999999945143E-2</v>
      </c>
      <c r="N160" s="76">
        <v>183478.76745100002</v>
      </c>
      <c r="O160" s="78">
        <v>81.45</v>
      </c>
      <c r="P160" s="76">
        <v>149.443456193</v>
      </c>
      <c r="Q160" s="77">
        <f t="shared" si="2"/>
        <v>1.924056365551922E-3</v>
      </c>
      <c r="R160" s="77">
        <f>P160/'סכום נכסי הקרן'!$C$42</f>
        <v>4.7140243497531836E-5</v>
      </c>
    </row>
    <row r="161" spans="2:18">
      <c r="B161" s="75" t="s">
        <v>2656</v>
      </c>
      <c r="C161" s="82" t="s">
        <v>2387</v>
      </c>
      <c r="D161" s="69" t="s">
        <v>2481</v>
      </c>
      <c r="E161" s="69"/>
      <c r="F161" s="69" t="s">
        <v>407</v>
      </c>
      <c r="G161" s="94">
        <v>44753</v>
      </c>
      <c r="H161" s="69" t="s">
        <v>127</v>
      </c>
      <c r="I161" s="76">
        <v>7.6500000000089763</v>
      </c>
      <c r="J161" s="82" t="s">
        <v>479</v>
      </c>
      <c r="K161" s="82" t="s">
        <v>129</v>
      </c>
      <c r="L161" s="83">
        <v>3.2599999999999997E-2</v>
      </c>
      <c r="M161" s="83">
        <v>4.1100000000049271E-2</v>
      </c>
      <c r="N161" s="76">
        <v>270849.61484600004</v>
      </c>
      <c r="O161" s="78">
        <v>96.65</v>
      </c>
      <c r="P161" s="76">
        <v>261.77615636100006</v>
      </c>
      <c r="Q161" s="77">
        <f t="shared" si="2"/>
        <v>3.370318733432034E-3</v>
      </c>
      <c r="R161" s="77">
        <f>P161/'סכום נכסי הקרן'!$C$42</f>
        <v>8.2574319860273223E-5</v>
      </c>
    </row>
    <row r="162" spans="2:18">
      <c r="B162" s="75" t="s">
        <v>2656</v>
      </c>
      <c r="C162" s="82" t="s">
        <v>2387</v>
      </c>
      <c r="D162" s="69" t="s">
        <v>2482</v>
      </c>
      <c r="E162" s="69"/>
      <c r="F162" s="69" t="s">
        <v>407</v>
      </c>
      <c r="G162" s="94">
        <v>44959</v>
      </c>
      <c r="H162" s="69" t="s">
        <v>127</v>
      </c>
      <c r="I162" s="76">
        <v>7.5299999999771137</v>
      </c>
      <c r="J162" s="82" t="s">
        <v>479</v>
      </c>
      <c r="K162" s="82" t="s">
        <v>129</v>
      </c>
      <c r="L162" s="83">
        <v>3.8100000000000002E-2</v>
      </c>
      <c r="M162" s="83">
        <v>4.2399999999887521E-2</v>
      </c>
      <c r="N162" s="76">
        <v>131056.26236800003</v>
      </c>
      <c r="O162" s="78">
        <v>97.69</v>
      </c>
      <c r="P162" s="76">
        <v>128.02886648100002</v>
      </c>
      <c r="Q162" s="77">
        <f t="shared" si="2"/>
        <v>1.6483475543354279E-3</v>
      </c>
      <c r="R162" s="77">
        <f>P162/'סכום נכסי הקרן'!$C$42</f>
        <v>4.038525402432462E-5</v>
      </c>
    </row>
    <row r="163" spans="2:18">
      <c r="B163" s="75" t="s">
        <v>2656</v>
      </c>
      <c r="C163" s="82" t="s">
        <v>2387</v>
      </c>
      <c r="D163" s="69" t="s">
        <v>2483</v>
      </c>
      <c r="E163" s="69"/>
      <c r="F163" s="69" t="s">
        <v>407</v>
      </c>
      <c r="G163" s="94">
        <v>45153</v>
      </c>
      <c r="H163" s="69" t="s">
        <v>127</v>
      </c>
      <c r="I163" s="76">
        <v>7.4200000000221156</v>
      </c>
      <c r="J163" s="82" t="s">
        <v>479</v>
      </c>
      <c r="K163" s="82" t="s">
        <v>129</v>
      </c>
      <c r="L163" s="83">
        <v>4.3205999999999994E-2</v>
      </c>
      <c r="M163" s="83">
        <v>4.3800000000092834E-2</v>
      </c>
      <c r="N163" s="76">
        <v>148906.59389300004</v>
      </c>
      <c r="O163" s="78">
        <v>98.39</v>
      </c>
      <c r="P163" s="76">
        <v>146.509195828</v>
      </c>
      <c r="Q163" s="77">
        <f t="shared" si="2"/>
        <v>1.8862783157310335E-3</v>
      </c>
      <c r="R163" s="77">
        <f>P163/'סכום נכסי הקרן'!$C$42</f>
        <v>4.6214664341274777E-5</v>
      </c>
    </row>
    <row r="164" spans="2:18">
      <c r="B164" s="75" t="s">
        <v>2656</v>
      </c>
      <c r="C164" s="82" t="s">
        <v>2387</v>
      </c>
      <c r="D164" s="69" t="s">
        <v>2484</v>
      </c>
      <c r="E164" s="69"/>
      <c r="F164" s="69" t="s">
        <v>407</v>
      </c>
      <c r="G164" s="94">
        <v>43011</v>
      </c>
      <c r="H164" s="69" t="s">
        <v>127</v>
      </c>
      <c r="I164" s="76">
        <v>7.6499999999828434</v>
      </c>
      <c r="J164" s="82" t="s">
        <v>479</v>
      </c>
      <c r="K164" s="82" t="s">
        <v>129</v>
      </c>
      <c r="L164" s="83">
        <v>3.9E-2</v>
      </c>
      <c r="M164" s="83">
        <v>3.6799999999901342E-2</v>
      </c>
      <c r="N164" s="76">
        <v>83348.248945000014</v>
      </c>
      <c r="O164" s="78">
        <v>111.88</v>
      </c>
      <c r="P164" s="76">
        <v>93.250022344000001</v>
      </c>
      <c r="Q164" s="77">
        <f t="shared" si="2"/>
        <v>1.200576483236047E-3</v>
      </c>
      <c r="R164" s="77">
        <f>P164/'סכום נכסי הקרן'!$C$42</f>
        <v>2.9414662049634444E-5</v>
      </c>
    </row>
    <row r="165" spans="2:18">
      <c r="B165" s="75" t="s">
        <v>2656</v>
      </c>
      <c r="C165" s="82" t="s">
        <v>2387</v>
      </c>
      <c r="D165" s="69" t="s">
        <v>2485</v>
      </c>
      <c r="E165" s="69"/>
      <c r="F165" s="69" t="s">
        <v>407</v>
      </c>
      <c r="G165" s="94">
        <v>43104</v>
      </c>
      <c r="H165" s="69" t="s">
        <v>127</v>
      </c>
      <c r="I165" s="76">
        <v>7.4999999999872102</v>
      </c>
      <c r="J165" s="82" t="s">
        <v>479</v>
      </c>
      <c r="K165" s="82" t="s">
        <v>129</v>
      </c>
      <c r="L165" s="83">
        <v>3.8199999999999998E-2</v>
      </c>
      <c r="M165" s="83">
        <v>4.3699999999942445E-2</v>
      </c>
      <c r="N165" s="76">
        <v>148100.79061900004</v>
      </c>
      <c r="O165" s="78">
        <v>105.59</v>
      </c>
      <c r="P165" s="76">
        <v>156.37962937000003</v>
      </c>
      <c r="Q165" s="77">
        <f t="shared" si="2"/>
        <v>2.0133582894618063E-3</v>
      </c>
      <c r="R165" s="77">
        <f>P165/'סכום נכסי הקרן'!$C$42</f>
        <v>4.9328180666775024E-5</v>
      </c>
    </row>
    <row r="166" spans="2:18">
      <c r="B166" s="75" t="s">
        <v>2656</v>
      </c>
      <c r="C166" s="82" t="s">
        <v>2387</v>
      </c>
      <c r="D166" s="69" t="s">
        <v>2486</v>
      </c>
      <c r="E166" s="69"/>
      <c r="F166" s="69" t="s">
        <v>407</v>
      </c>
      <c r="G166" s="94">
        <v>43194</v>
      </c>
      <c r="H166" s="69" t="s">
        <v>127</v>
      </c>
      <c r="I166" s="76">
        <v>7.6500000000231809</v>
      </c>
      <c r="J166" s="82" t="s">
        <v>479</v>
      </c>
      <c r="K166" s="82" t="s">
        <v>129</v>
      </c>
      <c r="L166" s="83">
        <v>3.7900000000000003E-2</v>
      </c>
      <c r="M166" s="83">
        <v>3.7500000000165581E-2</v>
      </c>
      <c r="N166" s="76">
        <v>95554.255349000028</v>
      </c>
      <c r="O166" s="78">
        <v>110.61</v>
      </c>
      <c r="P166" s="76">
        <v>105.69256108700002</v>
      </c>
      <c r="Q166" s="77">
        <f t="shared" si="2"/>
        <v>1.3607718272274083E-3</v>
      </c>
      <c r="R166" s="77">
        <f>P166/'סכום נכסי הקרן'!$C$42</f>
        <v>3.3339519791916561E-5</v>
      </c>
    </row>
    <row r="167" spans="2:18">
      <c r="B167" s="75" t="s">
        <v>2656</v>
      </c>
      <c r="C167" s="82" t="s">
        <v>2387</v>
      </c>
      <c r="D167" s="69" t="s">
        <v>2487</v>
      </c>
      <c r="E167" s="69"/>
      <c r="F167" s="69" t="s">
        <v>407</v>
      </c>
      <c r="G167" s="94">
        <v>43285</v>
      </c>
      <c r="H167" s="69" t="s">
        <v>127</v>
      </c>
      <c r="I167" s="76">
        <v>7.6100000000117971</v>
      </c>
      <c r="J167" s="82" t="s">
        <v>479</v>
      </c>
      <c r="K167" s="82" t="s">
        <v>129</v>
      </c>
      <c r="L167" s="83">
        <v>4.0099999999999997E-2</v>
      </c>
      <c r="M167" s="83">
        <v>3.7500000000017665E-2</v>
      </c>
      <c r="N167" s="76">
        <v>127475.85187000001</v>
      </c>
      <c r="O167" s="78">
        <v>111.07</v>
      </c>
      <c r="P167" s="76">
        <v>141.58743145299999</v>
      </c>
      <c r="Q167" s="77">
        <f t="shared" si="2"/>
        <v>1.8229115259317153E-3</v>
      </c>
      <c r="R167" s="77">
        <f>P167/'סכום נכסי הקרן'!$C$42</f>
        <v>4.4662149584286398E-5</v>
      </c>
    </row>
    <row r="168" spans="2:18">
      <c r="B168" s="75" t="s">
        <v>2656</v>
      </c>
      <c r="C168" s="82" t="s">
        <v>2387</v>
      </c>
      <c r="D168" s="69" t="s">
        <v>2488</v>
      </c>
      <c r="E168" s="69"/>
      <c r="F168" s="69" t="s">
        <v>407</v>
      </c>
      <c r="G168" s="94">
        <v>43377</v>
      </c>
      <c r="H168" s="69" t="s">
        <v>127</v>
      </c>
      <c r="I168" s="76">
        <v>7.5699999999946748</v>
      </c>
      <c r="J168" s="82" t="s">
        <v>479</v>
      </c>
      <c r="K168" s="82" t="s">
        <v>129</v>
      </c>
      <c r="L168" s="83">
        <v>3.9699999999999999E-2</v>
      </c>
      <c r="M168" s="83">
        <v>3.9399999999958253E-2</v>
      </c>
      <c r="N168" s="76">
        <v>254865.42381900002</v>
      </c>
      <c r="O168" s="78">
        <v>109.05</v>
      </c>
      <c r="P168" s="76">
        <v>277.9307353640001</v>
      </c>
      <c r="Q168" s="77">
        <f t="shared" si="2"/>
        <v>3.5783058969742912E-3</v>
      </c>
      <c r="R168" s="77">
        <f>P168/'סכום נכסי הקרן'!$C$42</f>
        <v>8.7670098606303101E-5</v>
      </c>
    </row>
    <row r="169" spans="2:18">
      <c r="B169" s="75" t="s">
        <v>2656</v>
      </c>
      <c r="C169" s="82" t="s">
        <v>2387</v>
      </c>
      <c r="D169" s="69" t="s">
        <v>2489</v>
      </c>
      <c r="E169" s="69"/>
      <c r="F169" s="69" t="s">
        <v>407</v>
      </c>
      <c r="G169" s="94">
        <v>43469</v>
      </c>
      <c r="H169" s="69" t="s">
        <v>127</v>
      </c>
      <c r="I169" s="76">
        <v>7.6599999999853914</v>
      </c>
      <c r="J169" s="82" t="s">
        <v>479</v>
      </c>
      <c r="K169" s="82" t="s">
        <v>129</v>
      </c>
      <c r="L169" s="83">
        <v>4.1700000000000001E-2</v>
      </c>
      <c r="M169" s="83">
        <v>3.4299999999965657E-2</v>
      </c>
      <c r="N169" s="76">
        <v>180038.55582800004</v>
      </c>
      <c r="O169" s="78">
        <v>114.83</v>
      </c>
      <c r="P169" s="76">
        <v>206.73826369700004</v>
      </c>
      <c r="Q169" s="77">
        <f t="shared" si="2"/>
        <v>2.6617162263408412E-3</v>
      </c>
      <c r="R169" s="77">
        <f>P169/'סכום נכסי הקרן'!$C$42</f>
        <v>6.5213240774807644E-5</v>
      </c>
    </row>
    <row r="170" spans="2:18">
      <c r="B170" s="75" t="s">
        <v>2656</v>
      </c>
      <c r="C170" s="82" t="s">
        <v>2387</v>
      </c>
      <c r="D170" s="69" t="s">
        <v>2490</v>
      </c>
      <c r="E170" s="69"/>
      <c r="F170" s="69" t="s">
        <v>407</v>
      </c>
      <c r="G170" s="94">
        <v>43559</v>
      </c>
      <c r="H170" s="69" t="s">
        <v>127</v>
      </c>
      <c r="I170" s="76">
        <v>7.669999999994066</v>
      </c>
      <c r="J170" s="82" t="s">
        <v>479</v>
      </c>
      <c r="K170" s="82" t="s">
        <v>129</v>
      </c>
      <c r="L170" s="83">
        <v>3.7200000000000004E-2</v>
      </c>
      <c r="M170" s="83">
        <v>3.6799999999976858E-2</v>
      </c>
      <c r="N170" s="76">
        <v>427504.04444400006</v>
      </c>
      <c r="O170" s="78">
        <v>109.2</v>
      </c>
      <c r="P170" s="76">
        <v>466.83443743100014</v>
      </c>
      <c r="Q170" s="77">
        <f t="shared" si="2"/>
        <v>6.0104054997092548E-3</v>
      </c>
      <c r="R170" s="77">
        <f>P170/'סכום נכסי הקרן'!$C$42</f>
        <v>1.472576291671809E-4</v>
      </c>
    </row>
    <row r="171" spans="2:18">
      <c r="B171" s="75" t="s">
        <v>2656</v>
      </c>
      <c r="C171" s="82" t="s">
        <v>2387</v>
      </c>
      <c r="D171" s="69" t="s">
        <v>2491</v>
      </c>
      <c r="E171" s="69"/>
      <c r="F171" s="69" t="s">
        <v>407</v>
      </c>
      <c r="G171" s="94">
        <v>43742</v>
      </c>
      <c r="H171" s="69" t="s">
        <v>127</v>
      </c>
      <c r="I171" s="76">
        <v>7.5699999999976058</v>
      </c>
      <c r="J171" s="82" t="s">
        <v>479</v>
      </c>
      <c r="K171" s="82" t="s">
        <v>129</v>
      </c>
      <c r="L171" s="83">
        <v>3.1E-2</v>
      </c>
      <c r="M171" s="83">
        <v>4.5899999999978139E-2</v>
      </c>
      <c r="N171" s="76">
        <v>497705.62608200009</v>
      </c>
      <c r="O171" s="78">
        <v>96.51</v>
      </c>
      <c r="P171" s="76">
        <v>480.33570409500004</v>
      </c>
      <c r="Q171" s="77">
        <f t="shared" si="2"/>
        <v>6.1842317663765248E-3</v>
      </c>
      <c r="R171" s="77">
        <f>P171/'סכום נכסי הקרן'!$C$42</f>
        <v>1.5151645062567361E-4</v>
      </c>
    </row>
    <row r="172" spans="2:18">
      <c r="B172" s="75" t="s">
        <v>2656</v>
      </c>
      <c r="C172" s="82" t="s">
        <v>2387</v>
      </c>
      <c r="D172" s="69" t="s">
        <v>2492</v>
      </c>
      <c r="E172" s="69"/>
      <c r="F172" s="69" t="s">
        <v>407</v>
      </c>
      <c r="G172" s="94">
        <v>42935</v>
      </c>
      <c r="H172" s="69" t="s">
        <v>127</v>
      </c>
      <c r="I172" s="76">
        <v>7.6199999999927988</v>
      </c>
      <c r="J172" s="82" t="s">
        <v>479</v>
      </c>
      <c r="K172" s="82" t="s">
        <v>129</v>
      </c>
      <c r="L172" s="83">
        <v>4.0800000000000003E-2</v>
      </c>
      <c r="M172" s="83">
        <v>3.6599999999963995E-2</v>
      </c>
      <c r="N172" s="76">
        <v>390405.66950500006</v>
      </c>
      <c r="O172" s="78">
        <v>113.81</v>
      </c>
      <c r="P172" s="76">
        <v>444.32068531000004</v>
      </c>
      <c r="Q172" s="77">
        <f t="shared" si="2"/>
        <v>5.7205451793956958E-3</v>
      </c>
      <c r="R172" s="77">
        <f>P172/'סכום נכסי הקרן'!$C$42</f>
        <v>1.4015592137706938E-4</v>
      </c>
    </row>
    <row r="173" spans="2:18">
      <c r="B173" s="75" t="s">
        <v>2638</v>
      </c>
      <c r="C173" s="82" t="s">
        <v>2387</v>
      </c>
      <c r="D173" s="69" t="s">
        <v>2493</v>
      </c>
      <c r="E173" s="69"/>
      <c r="F173" s="69" t="s">
        <v>2465</v>
      </c>
      <c r="G173" s="94">
        <v>40742</v>
      </c>
      <c r="H173" s="69" t="s">
        <v>2377</v>
      </c>
      <c r="I173" s="76">
        <v>5.1100000000007526</v>
      </c>
      <c r="J173" s="82" t="s">
        <v>264</v>
      </c>
      <c r="K173" s="82" t="s">
        <v>129</v>
      </c>
      <c r="L173" s="83">
        <v>0.06</v>
      </c>
      <c r="M173" s="83">
        <v>2.1600000000003346E-2</v>
      </c>
      <c r="N173" s="76">
        <v>1443494.3919750003</v>
      </c>
      <c r="O173" s="78">
        <v>140.91999999999999</v>
      </c>
      <c r="P173" s="76">
        <v>2034.1722299770004</v>
      </c>
      <c r="Q173" s="77">
        <f t="shared" si="2"/>
        <v>2.6189584525277615E-2</v>
      </c>
      <c r="R173" s="77">
        <f>P173/'סכום נכסי הקרן'!$C$42</f>
        <v>6.4165656148365178E-4</v>
      </c>
    </row>
    <row r="174" spans="2:18">
      <c r="B174" s="75" t="s">
        <v>2638</v>
      </c>
      <c r="C174" s="82" t="s">
        <v>2387</v>
      </c>
      <c r="D174" s="69" t="s">
        <v>2494</v>
      </c>
      <c r="E174" s="69"/>
      <c r="F174" s="69" t="s">
        <v>2465</v>
      </c>
      <c r="G174" s="94">
        <v>42201</v>
      </c>
      <c r="H174" s="69" t="s">
        <v>2377</v>
      </c>
      <c r="I174" s="76">
        <v>4.7100000000025295</v>
      </c>
      <c r="J174" s="82" t="s">
        <v>264</v>
      </c>
      <c r="K174" s="82" t="s">
        <v>129</v>
      </c>
      <c r="L174" s="83">
        <v>4.2030000000000005E-2</v>
      </c>
      <c r="M174" s="83">
        <v>3.3000000000000002E-2</v>
      </c>
      <c r="N174" s="76">
        <v>100969.95135500001</v>
      </c>
      <c r="O174" s="78">
        <v>117.48</v>
      </c>
      <c r="P174" s="76">
        <v>118.61949427</v>
      </c>
      <c r="Q174" s="77">
        <f t="shared" si="2"/>
        <v>1.5272036584458603E-3</v>
      </c>
      <c r="R174" s="77">
        <f>P174/'סכום נכסי הקרן'!$C$42</f>
        <v>3.7417174267037613E-5</v>
      </c>
    </row>
    <row r="175" spans="2:18">
      <c r="B175" s="75" t="s">
        <v>2657</v>
      </c>
      <c r="C175" s="82" t="s">
        <v>2387</v>
      </c>
      <c r="D175" s="69" t="s">
        <v>2495</v>
      </c>
      <c r="E175" s="69"/>
      <c r="F175" s="69" t="s">
        <v>2465</v>
      </c>
      <c r="G175" s="94">
        <v>42521</v>
      </c>
      <c r="H175" s="69" t="s">
        <v>2377</v>
      </c>
      <c r="I175" s="76">
        <v>1.3600000000013719</v>
      </c>
      <c r="J175" s="82" t="s">
        <v>125</v>
      </c>
      <c r="K175" s="82" t="s">
        <v>129</v>
      </c>
      <c r="L175" s="83">
        <v>2.3E-2</v>
      </c>
      <c r="M175" s="83">
        <v>3.9000000000034299E-2</v>
      </c>
      <c r="N175" s="76">
        <v>78904.060253000018</v>
      </c>
      <c r="O175" s="78">
        <v>110.86</v>
      </c>
      <c r="P175" s="76">
        <v>87.473041383000023</v>
      </c>
      <c r="Q175" s="77">
        <f t="shared" si="2"/>
        <v>1.1261989408876591E-3</v>
      </c>
      <c r="R175" s="77">
        <f>P175/'סכום נכסי הקרן'!$C$42</f>
        <v>2.7592378919147662E-5</v>
      </c>
    </row>
    <row r="176" spans="2:18">
      <c r="B176" s="75" t="s">
        <v>2658</v>
      </c>
      <c r="C176" s="82" t="s">
        <v>2387</v>
      </c>
      <c r="D176" s="69" t="s">
        <v>2496</v>
      </c>
      <c r="E176" s="69"/>
      <c r="F176" s="69" t="s">
        <v>407</v>
      </c>
      <c r="G176" s="94">
        <v>44592</v>
      </c>
      <c r="H176" s="69" t="s">
        <v>127</v>
      </c>
      <c r="I176" s="76">
        <v>11.33</v>
      </c>
      <c r="J176" s="82" t="s">
        <v>479</v>
      </c>
      <c r="K176" s="82" t="s">
        <v>129</v>
      </c>
      <c r="L176" s="83">
        <v>2.7473999999999998E-2</v>
      </c>
      <c r="M176" s="83">
        <v>4.2600000000000006E-2</v>
      </c>
      <c r="N176" s="76">
        <v>162611.98387400003</v>
      </c>
      <c r="O176" s="78">
        <v>85.77</v>
      </c>
      <c r="P176" s="76">
        <v>139.47230130000003</v>
      </c>
      <c r="Q176" s="77">
        <f t="shared" si="2"/>
        <v>1.7956796233879555E-3</v>
      </c>
      <c r="R176" s="77">
        <f>P176/'סכום נכסי הקרן'!$C$42</f>
        <v>4.3994955764085787E-5</v>
      </c>
    </row>
    <row r="177" spans="2:18">
      <c r="B177" s="75" t="s">
        <v>2658</v>
      </c>
      <c r="C177" s="82" t="s">
        <v>2387</v>
      </c>
      <c r="D177" s="69" t="s">
        <v>2497</v>
      </c>
      <c r="E177" s="69"/>
      <c r="F177" s="69" t="s">
        <v>407</v>
      </c>
      <c r="G177" s="94">
        <v>44837</v>
      </c>
      <c r="H177" s="69" t="s">
        <v>127</v>
      </c>
      <c r="I177" s="76">
        <v>11.159999999997742</v>
      </c>
      <c r="J177" s="82" t="s">
        <v>479</v>
      </c>
      <c r="K177" s="82" t="s">
        <v>129</v>
      </c>
      <c r="L177" s="83">
        <v>3.9636999999999999E-2</v>
      </c>
      <c r="M177" s="83">
        <v>3.910000000003034E-2</v>
      </c>
      <c r="N177" s="76">
        <v>142815.84734300003</v>
      </c>
      <c r="O177" s="78">
        <v>99.24</v>
      </c>
      <c r="P177" s="76">
        <v>141.730446927</v>
      </c>
      <c r="Q177" s="77">
        <f t="shared" si="2"/>
        <v>1.8247528232366087E-3</v>
      </c>
      <c r="R177" s="77">
        <f>P177/'סכום נכסי הקרן'!$C$42</f>
        <v>4.4707262193697469E-5</v>
      </c>
    </row>
    <row r="178" spans="2:18">
      <c r="B178" s="75" t="s">
        <v>2658</v>
      </c>
      <c r="C178" s="82" t="s">
        <v>2387</v>
      </c>
      <c r="D178" s="69" t="s">
        <v>2498</v>
      </c>
      <c r="E178" s="69"/>
      <c r="F178" s="69" t="s">
        <v>407</v>
      </c>
      <c r="G178" s="94">
        <v>45076</v>
      </c>
      <c r="H178" s="69" t="s">
        <v>127</v>
      </c>
      <c r="I178" s="76">
        <v>10.980000000025624</v>
      </c>
      <c r="J178" s="82" t="s">
        <v>479</v>
      </c>
      <c r="K178" s="82" t="s">
        <v>129</v>
      </c>
      <c r="L178" s="83">
        <v>4.4936999999999998E-2</v>
      </c>
      <c r="M178" s="83">
        <v>4.1500000000069245E-2</v>
      </c>
      <c r="N178" s="76">
        <v>173732.64835000003</v>
      </c>
      <c r="O178" s="78">
        <v>99.74</v>
      </c>
      <c r="P178" s="76">
        <v>173.28094387199999</v>
      </c>
      <c r="Q178" s="77">
        <f t="shared" si="2"/>
        <v>2.2309595319797188E-3</v>
      </c>
      <c r="R178" s="77">
        <f>P178/'סכום נכסי הקרן'!$C$42</f>
        <v>5.4659508657635312E-5</v>
      </c>
    </row>
    <row r="179" spans="2:18">
      <c r="B179" s="75" t="s">
        <v>2659</v>
      </c>
      <c r="C179" s="82" t="s">
        <v>2378</v>
      </c>
      <c r="D179" s="69" t="s">
        <v>2499</v>
      </c>
      <c r="E179" s="69"/>
      <c r="F179" s="69" t="s">
        <v>407</v>
      </c>
      <c r="G179" s="94">
        <v>42432</v>
      </c>
      <c r="H179" s="69" t="s">
        <v>127</v>
      </c>
      <c r="I179" s="76">
        <v>4.239999999998143</v>
      </c>
      <c r="J179" s="82" t="s">
        <v>479</v>
      </c>
      <c r="K179" s="82" t="s">
        <v>129</v>
      </c>
      <c r="L179" s="83">
        <v>2.5399999999999999E-2</v>
      </c>
      <c r="M179" s="83">
        <v>2.3799999999992705E-2</v>
      </c>
      <c r="N179" s="76">
        <v>523312.74913100014</v>
      </c>
      <c r="O179" s="78">
        <v>115.24</v>
      </c>
      <c r="P179" s="76">
        <v>603.06557968800007</v>
      </c>
      <c r="Q179" s="77">
        <f t="shared" si="2"/>
        <v>7.764355810571162E-3</v>
      </c>
      <c r="R179" s="77">
        <f>P179/'סכום נכסי הקרן'!$C$42</f>
        <v>1.9023019806740875E-4</v>
      </c>
    </row>
    <row r="180" spans="2:18">
      <c r="B180" s="75" t="s">
        <v>2660</v>
      </c>
      <c r="C180" s="82" t="s">
        <v>2387</v>
      </c>
      <c r="D180" s="69" t="s">
        <v>2500</v>
      </c>
      <c r="E180" s="69"/>
      <c r="F180" s="69" t="s">
        <v>407</v>
      </c>
      <c r="G180" s="94">
        <v>42242</v>
      </c>
      <c r="H180" s="69" t="s">
        <v>127</v>
      </c>
      <c r="I180" s="76">
        <v>2.9000000000001078</v>
      </c>
      <c r="J180" s="82" t="s">
        <v>404</v>
      </c>
      <c r="K180" s="82" t="s">
        <v>129</v>
      </c>
      <c r="L180" s="83">
        <v>2.3599999999999999E-2</v>
      </c>
      <c r="M180" s="83">
        <v>3.2400000000008207E-2</v>
      </c>
      <c r="N180" s="76">
        <v>847464.96996100014</v>
      </c>
      <c r="O180" s="78">
        <v>109.24</v>
      </c>
      <c r="P180" s="76">
        <v>925.77075905100025</v>
      </c>
      <c r="Q180" s="77">
        <f t="shared" si="2"/>
        <v>1.1919124245182879E-2</v>
      </c>
      <c r="R180" s="77">
        <f>P180/'סכום נכסי הקרן'!$C$42</f>
        <v>2.9202388727010182E-4</v>
      </c>
    </row>
    <row r="181" spans="2:18">
      <c r="B181" s="75" t="s">
        <v>2661</v>
      </c>
      <c r="C181" s="82" t="s">
        <v>2378</v>
      </c>
      <c r="D181" s="69">
        <v>7134</v>
      </c>
      <c r="E181" s="69"/>
      <c r="F181" s="69" t="s">
        <v>407</v>
      </c>
      <c r="G181" s="94">
        <v>43705</v>
      </c>
      <c r="H181" s="69" t="s">
        <v>127</v>
      </c>
      <c r="I181" s="76">
        <v>5.1199999999650103</v>
      </c>
      <c r="J181" s="82" t="s">
        <v>479</v>
      </c>
      <c r="K181" s="82" t="s">
        <v>129</v>
      </c>
      <c r="L181" s="83">
        <v>0.04</v>
      </c>
      <c r="M181" s="83">
        <v>3.6699999999761583E-2</v>
      </c>
      <c r="N181" s="76">
        <v>51226.903736000007</v>
      </c>
      <c r="O181" s="78">
        <v>113.81</v>
      </c>
      <c r="P181" s="76">
        <v>58.301336317000008</v>
      </c>
      <c r="Q181" s="77">
        <f t="shared" si="2"/>
        <v>7.5061872977588197E-4</v>
      </c>
      <c r="R181" s="77">
        <f>P181/'סכום נכסי הקרן'!$C$42</f>
        <v>1.839049537683009E-5</v>
      </c>
    </row>
    <row r="182" spans="2:18">
      <c r="B182" s="75" t="s">
        <v>2661</v>
      </c>
      <c r="C182" s="82" t="s">
        <v>2378</v>
      </c>
      <c r="D182" s="69" t="s">
        <v>2501</v>
      </c>
      <c r="E182" s="69"/>
      <c r="F182" s="69" t="s">
        <v>407</v>
      </c>
      <c r="G182" s="94">
        <v>43256</v>
      </c>
      <c r="H182" s="69" t="s">
        <v>127</v>
      </c>
      <c r="I182" s="76">
        <v>5.1199999999989716</v>
      </c>
      <c r="J182" s="82" t="s">
        <v>479</v>
      </c>
      <c r="K182" s="82" t="s">
        <v>129</v>
      </c>
      <c r="L182" s="83">
        <v>0.04</v>
      </c>
      <c r="M182" s="83">
        <v>3.5999999999989714E-2</v>
      </c>
      <c r="N182" s="76">
        <v>841653.6577610001</v>
      </c>
      <c r="O182" s="78">
        <v>115.45</v>
      </c>
      <c r="P182" s="76">
        <v>971.68914660000007</v>
      </c>
      <c r="Q182" s="77">
        <f t="shared" si="2"/>
        <v>1.2510314840677628E-2</v>
      </c>
      <c r="R182" s="77">
        <f>P182/'סכום נכסי הקרן'!$C$42</f>
        <v>3.0650832188648533E-4</v>
      </c>
    </row>
    <row r="183" spans="2:18">
      <c r="B183" s="75" t="s">
        <v>2662</v>
      </c>
      <c r="C183" s="82" t="s">
        <v>2387</v>
      </c>
      <c r="D183" s="69" t="s">
        <v>2502</v>
      </c>
      <c r="E183" s="69"/>
      <c r="F183" s="69" t="s">
        <v>407</v>
      </c>
      <c r="G183" s="94">
        <v>44294</v>
      </c>
      <c r="H183" s="69" t="s">
        <v>127</v>
      </c>
      <c r="I183" s="76">
        <v>7.6699999999962536</v>
      </c>
      <c r="J183" s="82" t="s">
        <v>479</v>
      </c>
      <c r="K183" s="82" t="s">
        <v>129</v>
      </c>
      <c r="L183" s="83">
        <v>0.03</v>
      </c>
      <c r="M183" s="83">
        <v>4.2999999999976987E-2</v>
      </c>
      <c r="N183" s="76">
        <v>469486.71111500007</v>
      </c>
      <c r="O183" s="78">
        <v>101.78</v>
      </c>
      <c r="P183" s="76">
        <v>477.84358313700005</v>
      </c>
      <c r="Q183" s="77">
        <f t="shared" si="2"/>
        <v>6.1521461781874195E-3</v>
      </c>
      <c r="R183" s="77">
        <f>P183/'סכום נכסי הקרן'!$C$42</f>
        <v>1.5073033933128745E-4</v>
      </c>
    </row>
    <row r="184" spans="2:18">
      <c r="B184" s="75" t="s">
        <v>2663</v>
      </c>
      <c r="C184" s="82" t="s">
        <v>2387</v>
      </c>
      <c r="D184" s="69" t="s">
        <v>2503</v>
      </c>
      <c r="E184" s="69"/>
      <c r="F184" s="69" t="s">
        <v>407</v>
      </c>
      <c r="G184" s="94">
        <v>42326</v>
      </c>
      <c r="H184" s="69" t="s">
        <v>127</v>
      </c>
      <c r="I184" s="76">
        <v>6.3100000000485963</v>
      </c>
      <c r="J184" s="82" t="s">
        <v>479</v>
      </c>
      <c r="K184" s="82" t="s">
        <v>129</v>
      </c>
      <c r="L184" s="83">
        <v>8.0500000000000002E-2</v>
      </c>
      <c r="M184" s="83">
        <v>7.4300000000579652E-2</v>
      </c>
      <c r="N184" s="76">
        <v>15953.581960000003</v>
      </c>
      <c r="O184" s="78">
        <v>107.06</v>
      </c>
      <c r="P184" s="76">
        <v>17.079968306999998</v>
      </c>
      <c r="Q184" s="77">
        <f t="shared" si="2"/>
        <v>2.1990137662546741E-4</v>
      </c>
      <c r="R184" s="77">
        <f>P184/'סכום נכסי הקרן'!$C$42</f>
        <v>5.38768230763001E-6</v>
      </c>
    </row>
    <row r="185" spans="2:18">
      <c r="B185" s="75" t="s">
        <v>2663</v>
      </c>
      <c r="C185" s="82" t="s">
        <v>2387</v>
      </c>
      <c r="D185" s="69" t="s">
        <v>2504</v>
      </c>
      <c r="E185" s="69"/>
      <c r="F185" s="69" t="s">
        <v>407</v>
      </c>
      <c r="G185" s="94">
        <v>42606</v>
      </c>
      <c r="H185" s="69" t="s">
        <v>127</v>
      </c>
      <c r="I185" s="76">
        <v>6.3099999999780092</v>
      </c>
      <c r="J185" s="82" t="s">
        <v>479</v>
      </c>
      <c r="K185" s="82" t="s">
        <v>129</v>
      </c>
      <c r="L185" s="83">
        <v>8.0500000000000002E-2</v>
      </c>
      <c r="M185" s="83">
        <v>7.4299999999757838E-2</v>
      </c>
      <c r="N185" s="76">
        <v>67105.197041000021</v>
      </c>
      <c r="O185" s="78">
        <v>107.07</v>
      </c>
      <c r="P185" s="76">
        <v>71.849797618000011</v>
      </c>
      <c r="Q185" s="77">
        <f t="shared" si="2"/>
        <v>9.2505261851007442E-4</v>
      </c>
      <c r="R185" s="77">
        <f>P185/'סכום נכסי הקרן'!$C$42</f>
        <v>2.2664203848355275E-5</v>
      </c>
    </row>
    <row r="186" spans="2:18">
      <c r="B186" s="75" t="s">
        <v>2663</v>
      </c>
      <c r="C186" s="82" t="s">
        <v>2387</v>
      </c>
      <c r="D186" s="69" t="s">
        <v>2505</v>
      </c>
      <c r="E186" s="69"/>
      <c r="F186" s="69" t="s">
        <v>407</v>
      </c>
      <c r="G186" s="94">
        <v>42648</v>
      </c>
      <c r="H186" s="69" t="s">
        <v>127</v>
      </c>
      <c r="I186" s="76">
        <v>6.310000000044611</v>
      </c>
      <c r="J186" s="82" t="s">
        <v>479</v>
      </c>
      <c r="K186" s="82" t="s">
        <v>129</v>
      </c>
      <c r="L186" s="83">
        <v>8.0500000000000002E-2</v>
      </c>
      <c r="M186" s="83">
        <v>7.4300000000427899E-2</v>
      </c>
      <c r="N186" s="76">
        <v>61555.981032000018</v>
      </c>
      <c r="O186" s="78">
        <v>107.06</v>
      </c>
      <c r="P186" s="76">
        <v>65.902074026000022</v>
      </c>
      <c r="Q186" s="77">
        <f t="shared" si="2"/>
        <v>8.4847679693009312E-4</v>
      </c>
      <c r="R186" s="77">
        <f>P186/'סכום נכסי הקרן'!$C$42</f>
        <v>2.0788061891220672E-5</v>
      </c>
    </row>
    <row r="187" spans="2:18">
      <c r="B187" s="75" t="s">
        <v>2663</v>
      </c>
      <c r="C187" s="82" t="s">
        <v>2387</v>
      </c>
      <c r="D187" s="69" t="s">
        <v>2506</v>
      </c>
      <c r="E187" s="69"/>
      <c r="F187" s="69" t="s">
        <v>407</v>
      </c>
      <c r="G187" s="94">
        <v>42718</v>
      </c>
      <c r="H187" s="69" t="s">
        <v>127</v>
      </c>
      <c r="I187" s="76">
        <v>6.3100000000062986</v>
      </c>
      <c r="J187" s="82" t="s">
        <v>479</v>
      </c>
      <c r="K187" s="82" t="s">
        <v>129</v>
      </c>
      <c r="L187" s="83">
        <v>8.0500000000000002E-2</v>
      </c>
      <c r="M187" s="83">
        <v>7.4300000000080371E-2</v>
      </c>
      <c r="N187" s="76">
        <v>43007.615908000007</v>
      </c>
      <c r="O187" s="78">
        <v>107.06</v>
      </c>
      <c r="P187" s="76">
        <v>46.044121641000004</v>
      </c>
      <c r="Q187" s="77">
        <f t="shared" si="2"/>
        <v>5.9280939825963916E-4</v>
      </c>
      <c r="R187" s="77">
        <f>P187/'סכום נכסי הקרן'!$C$42</f>
        <v>1.4524096009821701E-5</v>
      </c>
    </row>
    <row r="188" spans="2:18">
      <c r="B188" s="75" t="s">
        <v>2663</v>
      </c>
      <c r="C188" s="82" t="s">
        <v>2387</v>
      </c>
      <c r="D188" s="69" t="s">
        <v>2507</v>
      </c>
      <c r="E188" s="69"/>
      <c r="F188" s="69" t="s">
        <v>407</v>
      </c>
      <c r="G188" s="94">
        <v>42900</v>
      </c>
      <c r="H188" s="69" t="s">
        <v>127</v>
      </c>
      <c r="I188" s="76">
        <v>6.3099999999972498</v>
      </c>
      <c r="J188" s="82" t="s">
        <v>479</v>
      </c>
      <c r="K188" s="82" t="s">
        <v>129</v>
      </c>
      <c r="L188" s="83">
        <v>8.0500000000000002E-2</v>
      </c>
      <c r="M188" s="83">
        <v>7.430000000000915E-2</v>
      </c>
      <c r="N188" s="76">
        <v>50944.154885000011</v>
      </c>
      <c r="O188" s="78">
        <v>107.06</v>
      </c>
      <c r="P188" s="76">
        <v>54.541011965000003</v>
      </c>
      <c r="Q188" s="77">
        <f t="shared" si="2"/>
        <v>7.0220526163003211E-4</v>
      </c>
      <c r="R188" s="77">
        <f>P188/'סכום נכסי הקרן'!$C$42</f>
        <v>1.7204343703825072E-5</v>
      </c>
    </row>
    <row r="189" spans="2:18">
      <c r="B189" s="75" t="s">
        <v>2663</v>
      </c>
      <c r="C189" s="82" t="s">
        <v>2387</v>
      </c>
      <c r="D189" s="69" t="s">
        <v>2508</v>
      </c>
      <c r="E189" s="69"/>
      <c r="F189" s="69" t="s">
        <v>407</v>
      </c>
      <c r="G189" s="94">
        <v>43075</v>
      </c>
      <c r="H189" s="69" t="s">
        <v>127</v>
      </c>
      <c r="I189" s="76">
        <v>6.3100000000531864</v>
      </c>
      <c r="J189" s="82" t="s">
        <v>479</v>
      </c>
      <c r="K189" s="82" t="s">
        <v>129</v>
      </c>
      <c r="L189" s="83">
        <v>8.0500000000000002E-2</v>
      </c>
      <c r="M189" s="83">
        <v>7.430000000070916E-2</v>
      </c>
      <c r="N189" s="76">
        <v>31611.136695000008</v>
      </c>
      <c r="O189" s="78">
        <v>107.06</v>
      </c>
      <c r="P189" s="76">
        <v>33.843005820000009</v>
      </c>
      <c r="Q189" s="77">
        <f t="shared" si="2"/>
        <v>4.3572232894083604E-4</v>
      </c>
      <c r="R189" s="77">
        <f>P189/'סכום נכסי הקרן'!$C$42</f>
        <v>1.0675392390435864E-5</v>
      </c>
    </row>
    <row r="190" spans="2:18">
      <c r="B190" s="75" t="s">
        <v>2663</v>
      </c>
      <c r="C190" s="82" t="s">
        <v>2387</v>
      </c>
      <c r="D190" s="69" t="s">
        <v>2509</v>
      </c>
      <c r="E190" s="69"/>
      <c r="F190" s="69" t="s">
        <v>407</v>
      </c>
      <c r="G190" s="94">
        <v>43292</v>
      </c>
      <c r="H190" s="69" t="s">
        <v>127</v>
      </c>
      <c r="I190" s="76">
        <v>6.30999999997952</v>
      </c>
      <c r="J190" s="82" t="s">
        <v>479</v>
      </c>
      <c r="K190" s="82" t="s">
        <v>129</v>
      </c>
      <c r="L190" s="83">
        <v>8.0500000000000002E-2</v>
      </c>
      <c r="M190" s="83">
        <v>7.4299999999656488E-2</v>
      </c>
      <c r="N190" s="76">
        <v>86196.383739000012</v>
      </c>
      <c r="O190" s="78">
        <v>107.06</v>
      </c>
      <c r="P190" s="76">
        <v>92.28218581900002</v>
      </c>
      <c r="Q190" s="77">
        <f t="shared" si="2"/>
        <v>1.1881157701732082E-3</v>
      </c>
      <c r="R190" s="77">
        <f>P190/'סכום נכסי הקרן'!$C$42</f>
        <v>2.9109368993541158E-5</v>
      </c>
    </row>
    <row r="191" spans="2:18">
      <c r="B191" s="75" t="s">
        <v>2664</v>
      </c>
      <c r="C191" s="82" t="s">
        <v>2387</v>
      </c>
      <c r="D191" s="69" t="s">
        <v>2510</v>
      </c>
      <c r="E191" s="69"/>
      <c r="F191" s="69" t="s">
        <v>396</v>
      </c>
      <c r="G191" s="94">
        <v>44376</v>
      </c>
      <c r="H191" s="69" t="s">
        <v>261</v>
      </c>
      <c r="I191" s="76">
        <v>4.4799999999984692</v>
      </c>
      <c r="J191" s="82" t="s">
        <v>125</v>
      </c>
      <c r="K191" s="82" t="s">
        <v>129</v>
      </c>
      <c r="L191" s="83">
        <v>7.400000000000001E-2</v>
      </c>
      <c r="M191" s="83">
        <v>7.8299999999970116E-2</v>
      </c>
      <c r="N191" s="76">
        <v>1107556.9010890003</v>
      </c>
      <c r="O191" s="78">
        <v>99.06</v>
      </c>
      <c r="P191" s="76">
        <v>1097.1459102160002</v>
      </c>
      <c r="Q191" s="77">
        <f t="shared" si="2"/>
        <v>1.4125547054828028E-2</v>
      </c>
      <c r="R191" s="77">
        <f>P191/'סכום נכסי הקרן'!$C$42</f>
        <v>3.4608223523089281E-4</v>
      </c>
    </row>
    <row r="192" spans="2:18">
      <c r="B192" s="75" t="s">
        <v>2664</v>
      </c>
      <c r="C192" s="82" t="s">
        <v>2387</v>
      </c>
      <c r="D192" s="69" t="s">
        <v>2511</v>
      </c>
      <c r="E192" s="69"/>
      <c r="F192" s="69" t="s">
        <v>396</v>
      </c>
      <c r="G192" s="94">
        <v>44431</v>
      </c>
      <c r="H192" s="69" t="s">
        <v>261</v>
      </c>
      <c r="I192" s="76">
        <v>4.4799999999966218</v>
      </c>
      <c r="J192" s="82" t="s">
        <v>125</v>
      </c>
      <c r="K192" s="82" t="s">
        <v>129</v>
      </c>
      <c r="L192" s="83">
        <v>7.400000000000001E-2</v>
      </c>
      <c r="M192" s="83">
        <v>7.8099999999956191E-2</v>
      </c>
      <c r="N192" s="76">
        <v>191172.45501200002</v>
      </c>
      <c r="O192" s="78">
        <v>99.11</v>
      </c>
      <c r="P192" s="76">
        <v>189.47102774300004</v>
      </c>
      <c r="Q192" s="77">
        <f t="shared" si="2"/>
        <v>2.4394038140136366E-3</v>
      </c>
      <c r="R192" s="77">
        <f>P192/'סכום נכסי הקרן'!$C$42</f>
        <v>5.976648701163402E-5</v>
      </c>
    </row>
    <row r="193" spans="2:18">
      <c r="B193" s="75" t="s">
        <v>2664</v>
      </c>
      <c r="C193" s="82" t="s">
        <v>2387</v>
      </c>
      <c r="D193" s="69" t="s">
        <v>2512</v>
      </c>
      <c r="E193" s="69"/>
      <c r="F193" s="69" t="s">
        <v>396</v>
      </c>
      <c r="G193" s="94">
        <v>44859</v>
      </c>
      <c r="H193" s="69" t="s">
        <v>261</v>
      </c>
      <c r="I193" s="76">
        <v>4.4900000000016398</v>
      </c>
      <c r="J193" s="82" t="s">
        <v>125</v>
      </c>
      <c r="K193" s="82" t="s">
        <v>129</v>
      </c>
      <c r="L193" s="83">
        <v>7.400000000000001E-2</v>
      </c>
      <c r="M193" s="83">
        <v>7.2100000000019107E-2</v>
      </c>
      <c r="N193" s="76">
        <v>581856.3695550001</v>
      </c>
      <c r="O193" s="78">
        <v>101.65</v>
      </c>
      <c r="P193" s="76">
        <v>591.45702274700011</v>
      </c>
      <c r="Q193" s="77">
        <f t="shared" si="2"/>
        <v>7.6148978252823475E-3</v>
      </c>
      <c r="R193" s="77">
        <f>P193/'סכום נכסי הקרן'!$C$42</f>
        <v>1.8656841042682463E-4</v>
      </c>
    </row>
    <row r="194" spans="2:18">
      <c r="B194" s="75" t="s">
        <v>2665</v>
      </c>
      <c r="C194" s="82" t="s">
        <v>2387</v>
      </c>
      <c r="D194" s="69" t="s">
        <v>2513</v>
      </c>
      <c r="E194" s="69"/>
      <c r="F194" s="69" t="s">
        <v>396</v>
      </c>
      <c r="G194" s="94">
        <v>42516</v>
      </c>
      <c r="H194" s="69" t="s">
        <v>261</v>
      </c>
      <c r="I194" s="76">
        <v>3.4499999999981452</v>
      </c>
      <c r="J194" s="82" t="s">
        <v>271</v>
      </c>
      <c r="K194" s="82" t="s">
        <v>129</v>
      </c>
      <c r="L194" s="83">
        <v>2.3269999999999999E-2</v>
      </c>
      <c r="M194" s="83">
        <v>3.4699999999985895E-2</v>
      </c>
      <c r="N194" s="76">
        <v>618840.77981000009</v>
      </c>
      <c r="O194" s="78">
        <v>108.87</v>
      </c>
      <c r="P194" s="76">
        <v>673.73196668500009</v>
      </c>
      <c r="Q194" s="77">
        <f t="shared" si="2"/>
        <v>8.6741722401145124E-3</v>
      </c>
      <c r="R194" s="77">
        <f>P194/'סכום נכסי הקרן'!$C$42</f>
        <v>2.1252110845579843E-4</v>
      </c>
    </row>
    <row r="195" spans="2:18">
      <c r="B195" s="75" t="s">
        <v>2666</v>
      </c>
      <c r="C195" s="82" t="s">
        <v>2378</v>
      </c>
      <c r="D195" s="69" t="s">
        <v>2514</v>
      </c>
      <c r="E195" s="69"/>
      <c r="F195" s="69" t="s">
        <v>2465</v>
      </c>
      <c r="G195" s="94">
        <v>42978</v>
      </c>
      <c r="H195" s="69" t="s">
        <v>2377</v>
      </c>
      <c r="I195" s="76">
        <v>0.81000000001169348</v>
      </c>
      <c r="J195" s="82" t="s">
        <v>125</v>
      </c>
      <c r="K195" s="82" t="s">
        <v>129</v>
      </c>
      <c r="L195" s="83">
        <v>2.76E-2</v>
      </c>
      <c r="M195" s="83">
        <v>6.2900000000175399E-2</v>
      </c>
      <c r="N195" s="76">
        <v>35073.601643000009</v>
      </c>
      <c r="O195" s="78">
        <v>97.53</v>
      </c>
      <c r="P195" s="76">
        <v>34.207283460000006</v>
      </c>
      <c r="Q195" s="77">
        <f t="shared" si="2"/>
        <v>4.4041233498007709E-4</v>
      </c>
      <c r="R195" s="77">
        <f>P195/'סכום נכסי הקרן'!$C$42</f>
        <v>1.0790299640895389E-5</v>
      </c>
    </row>
    <row r="196" spans="2:18">
      <c r="B196" s="75" t="s">
        <v>2667</v>
      </c>
      <c r="C196" s="82" t="s">
        <v>2387</v>
      </c>
      <c r="D196" s="69" t="s">
        <v>2515</v>
      </c>
      <c r="E196" s="69"/>
      <c r="F196" s="69" t="s">
        <v>407</v>
      </c>
      <c r="G196" s="94">
        <v>42794</v>
      </c>
      <c r="H196" s="69" t="s">
        <v>127</v>
      </c>
      <c r="I196" s="76">
        <v>5.0000000000012781</v>
      </c>
      <c r="J196" s="82" t="s">
        <v>479</v>
      </c>
      <c r="K196" s="82" t="s">
        <v>129</v>
      </c>
      <c r="L196" s="83">
        <v>2.8999999999999998E-2</v>
      </c>
      <c r="M196" s="83">
        <v>2.8500000000004477E-2</v>
      </c>
      <c r="N196" s="76">
        <v>1362971.7141880002</v>
      </c>
      <c r="O196" s="78">
        <v>114.82</v>
      </c>
      <c r="P196" s="76">
        <v>1564.9641505580003</v>
      </c>
      <c r="Q196" s="77">
        <f t="shared" si="2"/>
        <v>2.0148618831814177E-2</v>
      </c>
      <c r="R196" s="77">
        <f>P196/'סכום נכסי הקרן'!$C$42</f>
        <v>4.9365019386956438E-4</v>
      </c>
    </row>
    <row r="197" spans="2:18">
      <c r="B197" s="75" t="s">
        <v>2668</v>
      </c>
      <c r="C197" s="82" t="s">
        <v>2387</v>
      </c>
      <c r="D197" s="69" t="s">
        <v>2516</v>
      </c>
      <c r="E197" s="69"/>
      <c r="F197" s="69" t="s">
        <v>407</v>
      </c>
      <c r="G197" s="94">
        <v>44728</v>
      </c>
      <c r="H197" s="69" t="s">
        <v>127</v>
      </c>
      <c r="I197" s="76">
        <v>9.6200000000098012</v>
      </c>
      <c r="J197" s="82" t="s">
        <v>479</v>
      </c>
      <c r="K197" s="82" t="s">
        <v>129</v>
      </c>
      <c r="L197" s="83">
        <v>2.6314999999999998E-2</v>
      </c>
      <c r="M197" s="83">
        <v>3.2000000000046672E-2</v>
      </c>
      <c r="N197" s="76">
        <v>171331.74869200002</v>
      </c>
      <c r="O197" s="78">
        <v>100.05</v>
      </c>
      <c r="P197" s="76">
        <v>171.41740863600003</v>
      </c>
      <c r="Q197" s="77">
        <f t="shared" si="2"/>
        <v>2.2069668666292504E-3</v>
      </c>
      <c r="R197" s="77">
        <f>P197/'סכום נכסי הקרן'!$C$42</f>
        <v>5.4071677600798555E-5</v>
      </c>
    </row>
    <row r="198" spans="2:18">
      <c r="B198" s="75" t="s">
        <v>2668</v>
      </c>
      <c r="C198" s="82" t="s">
        <v>2387</v>
      </c>
      <c r="D198" s="69" t="s">
        <v>2517</v>
      </c>
      <c r="E198" s="69"/>
      <c r="F198" s="69" t="s">
        <v>407</v>
      </c>
      <c r="G198" s="94">
        <v>44923</v>
      </c>
      <c r="H198" s="69" t="s">
        <v>127</v>
      </c>
      <c r="I198" s="76">
        <v>9.3499999999634369</v>
      </c>
      <c r="J198" s="82" t="s">
        <v>479</v>
      </c>
      <c r="K198" s="82" t="s">
        <v>129</v>
      </c>
      <c r="L198" s="83">
        <v>3.0750000000000003E-2</v>
      </c>
      <c r="M198" s="83">
        <v>3.6599999999780614E-2</v>
      </c>
      <c r="N198" s="76">
        <v>55758.877542000009</v>
      </c>
      <c r="O198" s="78">
        <v>98.1</v>
      </c>
      <c r="P198" s="76">
        <v>54.699461020000008</v>
      </c>
      <c r="Q198" s="77">
        <f t="shared" si="2"/>
        <v>7.04245263384908E-4</v>
      </c>
      <c r="R198" s="77">
        <f>P198/'סכום נכסי הקרן'!$C$42</f>
        <v>1.7254324661338579E-5</v>
      </c>
    </row>
    <row r="199" spans="2:18">
      <c r="B199" s="75" t="s">
        <v>2657</v>
      </c>
      <c r="C199" s="82" t="s">
        <v>2387</v>
      </c>
      <c r="D199" s="69" t="s">
        <v>2518</v>
      </c>
      <c r="E199" s="69"/>
      <c r="F199" s="69" t="s">
        <v>2465</v>
      </c>
      <c r="G199" s="94">
        <v>42474</v>
      </c>
      <c r="H199" s="69" t="s">
        <v>2377</v>
      </c>
      <c r="I199" s="76">
        <v>0.36000000000532711</v>
      </c>
      <c r="J199" s="82" t="s">
        <v>125</v>
      </c>
      <c r="K199" s="82" t="s">
        <v>129</v>
      </c>
      <c r="L199" s="83">
        <v>6.8499999999999991E-2</v>
      </c>
      <c r="M199" s="83">
        <v>6.4399999999325261E-2</v>
      </c>
      <c r="N199" s="76">
        <v>22416.688691000003</v>
      </c>
      <c r="O199" s="78">
        <v>100.49</v>
      </c>
      <c r="P199" s="76">
        <v>22.526524508000001</v>
      </c>
      <c r="Q199" s="77">
        <f t="shared" si="2"/>
        <v>2.9002476239176376E-4</v>
      </c>
      <c r="R199" s="77">
        <f>P199/'סכום נכסי הקרן'!$C$42</f>
        <v>7.1057366947458141E-6</v>
      </c>
    </row>
    <row r="200" spans="2:18">
      <c r="B200" s="75" t="s">
        <v>2657</v>
      </c>
      <c r="C200" s="82" t="s">
        <v>2387</v>
      </c>
      <c r="D200" s="69" t="s">
        <v>2519</v>
      </c>
      <c r="E200" s="69"/>
      <c r="F200" s="69" t="s">
        <v>2465</v>
      </c>
      <c r="G200" s="94">
        <v>42562</v>
      </c>
      <c r="H200" s="69" t="s">
        <v>2377</v>
      </c>
      <c r="I200" s="76">
        <v>1.3500000000112027</v>
      </c>
      <c r="J200" s="82" t="s">
        <v>125</v>
      </c>
      <c r="K200" s="82" t="s">
        <v>129</v>
      </c>
      <c r="L200" s="83">
        <v>3.3700000000000001E-2</v>
      </c>
      <c r="M200" s="83">
        <v>6.8300000001247238E-2</v>
      </c>
      <c r="N200" s="76">
        <v>13974.980714000003</v>
      </c>
      <c r="O200" s="78">
        <v>95.81</v>
      </c>
      <c r="P200" s="76">
        <v>13.389428451000004</v>
      </c>
      <c r="Q200" s="77">
        <f t="shared" si="2"/>
        <v>1.7238637072859183E-4</v>
      </c>
      <c r="R200" s="77">
        <f>P200/'סכום נכסי הקרן'!$C$42</f>
        <v>4.2235433624994384E-6</v>
      </c>
    </row>
    <row r="201" spans="2:18">
      <c r="B201" s="75" t="s">
        <v>2657</v>
      </c>
      <c r="C201" s="82" t="s">
        <v>2387</v>
      </c>
      <c r="D201" s="69" t="s">
        <v>2520</v>
      </c>
      <c r="E201" s="69"/>
      <c r="F201" s="69" t="s">
        <v>2465</v>
      </c>
      <c r="G201" s="94">
        <v>42717</v>
      </c>
      <c r="H201" s="69" t="s">
        <v>2377</v>
      </c>
      <c r="I201" s="76">
        <v>1.5300000000889533</v>
      </c>
      <c r="J201" s="82" t="s">
        <v>125</v>
      </c>
      <c r="K201" s="82" t="s">
        <v>129</v>
      </c>
      <c r="L201" s="83">
        <v>3.85E-2</v>
      </c>
      <c r="M201" s="83">
        <v>6.7600000003147573E-2</v>
      </c>
      <c r="N201" s="76">
        <v>3043.0873059999999</v>
      </c>
      <c r="O201" s="78">
        <v>96.05</v>
      </c>
      <c r="P201" s="76">
        <v>2.9228852580000004</v>
      </c>
      <c r="Q201" s="77">
        <f t="shared" si="2"/>
        <v>3.7631597459643024E-5</v>
      </c>
      <c r="R201" s="77">
        <f>P201/'סכום נכסי הקרן'!$C$42</f>
        <v>9.2199100775293851E-7</v>
      </c>
    </row>
    <row r="202" spans="2:18">
      <c r="B202" s="75" t="s">
        <v>2657</v>
      </c>
      <c r="C202" s="82" t="s">
        <v>2387</v>
      </c>
      <c r="D202" s="69" t="s">
        <v>2521</v>
      </c>
      <c r="E202" s="69"/>
      <c r="F202" s="69" t="s">
        <v>2465</v>
      </c>
      <c r="G202" s="94">
        <v>42710</v>
      </c>
      <c r="H202" s="69" t="s">
        <v>2377</v>
      </c>
      <c r="I202" s="76">
        <v>1.5299999999919878</v>
      </c>
      <c r="J202" s="82" t="s">
        <v>125</v>
      </c>
      <c r="K202" s="82" t="s">
        <v>129</v>
      </c>
      <c r="L202" s="83">
        <v>3.8399999999999997E-2</v>
      </c>
      <c r="M202" s="83">
        <v>6.7600000000640953E-2</v>
      </c>
      <c r="N202" s="76">
        <v>9097.9889920000023</v>
      </c>
      <c r="O202" s="78">
        <v>96.03</v>
      </c>
      <c r="P202" s="76">
        <v>8.7367987190000029</v>
      </c>
      <c r="Q202" s="77">
        <f t="shared" si="2"/>
        <v>1.1248463879293783E-4</v>
      </c>
      <c r="R202" s="77">
        <f>P202/'סכום נכסי הקרן'!$C$42</f>
        <v>2.7559240765329398E-6</v>
      </c>
    </row>
    <row r="203" spans="2:18">
      <c r="B203" s="75" t="s">
        <v>2657</v>
      </c>
      <c r="C203" s="82" t="s">
        <v>2387</v>
      </c>
      <c r="D203" s="69" t="s">
        <v>2522</v>
      </c>
      <c r="E203" s="69"/>
      <c r="F203" s="69" t="s">
        <v>2465</v>
      </c>
      <c r="G203" s="94">
        <v>42474</v>
      </c>
      <c r="H203" s="69" t="s">
        <v>2377</v>
      </c>
      <c r="I203" s="76">
        <v>0.36000000001760496</v>
      </c>
      <c r="J203" s="82" t="s">
        <v>125</v>
      </c>
      <c r="K203" s="82" t="s">
        <v>129</v>
      </c>
      <c r="L203" s="83">
        <v>3.1800000000000002E-2</v>
      </c>
      <c r="M203" s="83">
        <v>7.1099999999295782E-2</v>
      </c>
      <c r="N203" s="76">
        <v>22992.103508</v>
      </c>
      <c r="O203" s="78">
        <v>98.82</v>
      </c>
      <c r="P203" s="76">
        <v>22.720796060000009</v>
      </c>
      <c r="Q203" s="77">
        <f t="shared" ref="Q203:Q246" si="3">IFERROR(P203/$P$10,0)</f>
        <v>2.9252597205188118E-4</v>
      </c>
      <c r="R203" s="77">
        <f>P203/'סכום נכסי הקרן'!$C$42</f>
        <v>7.1670174526941345E-6</v>
      </c>
    </row>
    <row r="204" spans="2:18">
      <c r="B204" s="75" t="s">
        <v>2669</v>
      </c>
      <c r="C204" s="82" t="s">
        <v>2378</v>
      </c>
      <c r="D204" s="69">
        <v>7355</v>
      </c>
      <c r="E204" s="69"/>
      <c r="F204" s="69" t="s">
        <v>2465</v>
      </c>
      <c r="G204" s="94">
        <v>43842</v>
      </c>
      <c r="H204" s="69" t="s">
        <v>2377</v>
      </c>
      <c r="I204" s="76">
        <v>0.15999999999228315</v>
      </c>
      <c r="J204" s="82" t="s">
        <v>125</v>
      </c>
      <c r="K204" s="82" t="s">
        <v>129</v>
      </c>
      <c r="L204" s="83">
        <v>2.0838000000000002E-2</v>
      </c>
      <c r="M204" s="83">
        <v>6.5000000000723451E-2</v>
      </c>
      <c r="N204" s="76">
        <v>20777.475000000002</v>
      </c>
      <c r="O204" s="78">
        <v>99.79</v>
      </c>
      <c r="P204" s="76">
        <v>20.733842801000002</v>
      </c>
      <c r="Q204" s="77">
        <f t="shared" si="3"/>
        <v>2.6694432288889712E-4</v>
      </c>
      <c r="R204" s="77">
        <f>P204/'סכום נכסי הקרן'!$C$42</f>
        <v>6.5402555801200043E-6</v>
      </c>
    </row>
    <row r="205" spans="2:18">
      <c r="B205" s="75" t="s">
        <v>2670</v>
      </c>
      <c r="C205" s="82" t="s">
        <v>2387</v>
      </c>
      <c r="D205" s="69" t="s">
        <v>2523</v>
      </c>
      <c r="E205" s="69"/>
      <c r="F205" s="69" t="s">
        <v>407</v>
      </c>
      <c r="G205" s="94">
        <v>45015</v>
      </c>
      <c r="H205" s="69" t="s">
        <v>127</v>
      </c>
      <c r="I205" s="76">
        <v>5.2200000000018036</v>
      </c>
      <c r="J205" s="82" t="s">
        <v>271</v>
      </c>
      <c r="K205" s="82" t="s">
        <v>129</v>
      </c>
      <c r="L205" s="83">
        <v>4.5499999999999999E-2</v>
      </c>
      <c r="M205" s="83">
        <v>3.8700000000010164E-2</v>
      </c>
      <c r="N205" s="76">
        <v>1317087.2782900003</v>
      </c>
      <c r="O205" s="78">
        <v>106.06</v>
      </c>
      <c r="P205" s="76">
        <v>1396.9027354340001</v>
      </c>
      <c r="Q205" s="77">
        <f t="shared" si="3"/>
        <v>1.7984859749881604E-2</v>
      </c>
      <c r="R205" s="77">
        <f>P205/'סכום נכסי הקרן'!$C$42</f>
        <v>4.4063712636359327E-4</v>
      </c>
    </row>
    <row r="206" spans="2:18">
      <c r="B206" s="75" t="s">
        <v>2668</v>
      </c>
      <c r="C206" s="82" t="s">
        <v>2387</v>
      </c>
      <c r="D206" s="69" t="s">
        <v>2524</v>
      </c>
      <c r="E206" s="69"/>
      <c r="F206" s="69" t="s">
        <v>407</v>
      </c>
      <c r="G206" s="94">
        <v>44143</v>
      </c>
      <c r="H206" s="69" t="s">
        <v>127</v>
      </c>
      <c r="I206" s="76">
        <v>6.790000000007856</v>
      </c>
      <c r="J206" s="82" t="s">
        <v>479</v>
      </c>
      <c r="K206" s="82" t="s">
        <v>129</v>
      </c>
      <c r="L206" s="83">
        <v>2.5243000000000002E-2</v>
      </c>
      <c r="M206" s="83">
        <v>3.2900000000042312E-2</v>
      </c>
      <c r="N206" s="76">
        <v>390195.90100000007</v>
      </c>
      <c r="O206" s="78">
        <v>106</v>
      </c>
      <c r="P206" s="76">
        <v>413.60763982500009</v>
      </c>
      <c r="Q206" s="77">
        <f t="shared" si="3"/>
        <v>5.3251205005487145E-3</v>
      </c>
      <c r="R206" s="77">
        <f>P206/'סכום נכסי הקרן'!$C$42</f>
        <v>1.3046783947909808E-4</v>
      </c>
    </row>
    <row r="207" spans="2:18">
      <c r="B207" s="75" t="s">
        <v>2668</v>
      </c>
      <c r="C207" s="82" t="s">
        <v>2387</v>
      </c>
      <c r="D207" s="69" t="s">
        <v>2525</v>
      </c>
      <c r="E207" s="69"/>
      <c r="F207" s="69" t="s">
        <v>407</v>
      </c>
      <c r="G207" s="94">
        <v>43779</v>
      </c>
      <c r="H207" s="69" t="s">
        <v>127</v>
      </c>
      <c r="I207" s="76">
        <v>7.0899999999871133</v>
      </c>
      <c r="J207" s="82" t="s">
        <v>479</v>
      </c>
      <c r="K207" s="82" t="s">
        <v>129</v>
      </c>
      <c r="L207" s="83">
        <v>2.5243000000000002E-2</v>
      </c>
      <c r="M207" s="83">
        <v>3.6299999999962279E-2</v>
      </c>
      <c r="N207" s="76">
        <v>124074.84189900002</v>
      </c>
      <c r="O207" s="78">
        <v>102.57</v>
      </c>
      <c r="P207" s="76">
        <v>127.26355959600002</v>
      </c>
      <c r="Q207" s="77">
        <f t="shared" si="3"/>
        <v>1.6384943722611101E-3</v>
      </c>
      <c r="R207" s="77">
        <f>P207/'סכום נכסי הקרן'!$C$42</f>
        <v>4.014384664638867E-5</v>
      </c>
    </row>
    <row r="208" spans="2:18">
      <c r="B208" s="75" t="s">
        <v>2668</v>
      </c>
      <c r="C208" s="82" t="s">
        <v>2387</v>
      </c>
      <c r="D208" s="69" t="s">
        <v>2526</v>
      </c>
      <c r="E208" s="69"/>
      <c r="F208" s="69" t="s">
        <v>407</v>
      </c>
      <c r="G208" s="94">
        <v>43835</v>
      </c>
      <c r="H208" s="69" t="s">
        <v>127</v>
      </c>
      <c r="I208" s="76">
        <v>7.0800000000526362</v>
      </c>
      <c r="J208" s="82" t="s">
        <v>479</v>
      </c>
      <c r="K208" s="82" t="s">
        <v>129</v>
      </c>
      <c r="L208" s="83">
        <v>2.5243000000000002E-2</v>
      </c>
      <c r="M208" s="83">
        <v>3.6700000000322607E-2</v>
      </c>
      <c r="N208" s="76">
        <v>69092.220925000016</v>
      </c>
      <c r="O208" s="78">
        <v>102.29</v>
      </c>
      <c r="P208" s="76">
        <v>70.67442971600002</v>
      </c>
      <c r="Q208" s="77">
        <f t="shared" si="3"/>
        <v>9.0991997803642336E-4</v>
      </c>
      <c r="R208" s="77">
        <f>P208/'סכום נכסי הקרן'!$C$42</f>
        <v>2.229344737289002E-5</v>
      </c>
    </row>
    <row r="209" spans="2:18">
      <c r="B209" s="75" t="s">
        <v>2668</v>
      </c>
      <c r="C209" s="82" t="s">
        <v>2387</v>
      </c>
      <c r="D209" s="69" t="s">
        <v>2527</v>
      </c>
      <c r="E209" s="69"/>
      <c r="F209" s="69" t="s">
        <v>407</v>
      </c>
      <c r="G209" s="94">
        <v>43227</v>
      </c>
      <c r="H209" s="69" t="s">
        <v>127</v>
      </c>
      <c r="I209" s="76">
        <v>7.1200000000846568</v>
      </c>
      <c r="J209" s="82" t="s">
        <v>479</v>
      </c>
      <c r="K209" s="82" t="s">
        <v>129</v>
      </c>
      <c r="L209" s="83">
        <v>2.7806000000000001E-2</v>
      </c>
      <c r="M209" s="83">
        <v>3.2500000000394012E-2</v>
      </c>
      <c r="N209" s="76">
        <v>40810.795859000005</v>
      </c>
      <c r="O209" s="78">
        <v>108.83</v>
      </c>
      <c r="P209" s="76">
        <v>44.414391977000008</v>
      </c>
      <c r="Q209" s="77">
        <f t="shared" si="3"/>
        <v>5.7182693563445478E-4</v>
      </c>
      <c r="R209" s="77">
        <f>P209/'סכום נכסי הקרן'!$C$42</f>
        <v>1.4010016269208013E-5</v>
      </c>
    </row>
    <row r="210" spans="2:18">
      <c r="B210" s="75" t="s">
        <v>2668</v>
      </c>
      <c r="C210" s="82" t="s">
        <v>2387</v>
      </c>
      <c r="D210" s="69" t="s">
        <v>2528</v>
      </c>
      <c r="E210" s="69"/>
      <c r="F210" s="69" t="s">
        <v>407</v>
      </c>
      <c r="G210" s="94">
        <v>43279</v>
      </c>
      <c r="H210" s="69" t="s">
        <v>127</v>
      </c>
      <c r="I210" s="76">
        <v>7.1399999999409607</v>
      </c>
      <c r="J210" s="82" t="s">
        <v>479</v>
      </c>
      <c r="K210" s="82" t="s">
        <v>129</v>
      </c>
      <c r="L210" s="83">
        <v>2.7797000000000002E-2</v>
      </c>
      <c r="M210" s="83">
        <v>3.1599999999683576E-2</v>
      </c>
      <c r="N210" s="76">
        <v>47729.482316000009</v>
      </c>
      <c r="O210" s="78">
        <v>108.59</v>
      </c>
      <c r="P210" s="76">
        <v>51.829445029000013</v>
      </c>
      <c r="Q210" s="77">
        <f t="shared" si="3"/>
        <v>6.6729434778517894E-4</v>
      </c>
      <c r="R210" s="77">
        <f>P210/'סכום נכסי הקרן'!$C$42</f>
        <v>1.6349010664298626E-5</v>
      </c>
    </row>
    <row r="211" spans="2:18">
      <c r="B211" s="75" t="s">
        <v>2668</v>
      </c>
      <c r="C211" s="82" t="s">
        <v>2387</v>
      </c>
      <c r="D211" s="69" t="s">
        <v>2529</v>
      </c>
      <c r="E211" s="69"/>
      <c r="F211" s="69" t="s">
        <v>407</v>
      </c>
      <c r="G211" s="94">
        <v>43321</v>
      </c>
      <c r="H211" s="69" t="s">
        <v>127</v>
      </c>
      <c r="I211" s="76">
        <v>7.1300000000085859</v>
      </c>
      <c r="J211" s="82" t="s">
        <v>479</v>
      </c>
      <c r="K211" s="82" t="s">
        <v>129</v>
      </c>
      <c r="L211" s="83">
        <v>2.8528999999999999E-2</v>
      </c>
      <c r="M211" s="83">
        <v>3.1200000000042419E-2</v>
      </c>
      <c r="N211" s="76">
        <v>267373.70423600008</v>
      </c>
      <c r="O211" s="78">
        <v>109.32</v>
      </c>
      <c r="P211" s="76">
        <v>292.29291907300006</v>
      </c>
      <c r="Q211" s="77">
        <f t="shared" si="3"/>
        <v>3.7632163085271385E-3</v>
      </c>
      <c r="R211" s="77">
        <f>P211/'סכום נכסי הקרן'!$C$42</f>
        <v>9.2200486583439941E-5</v>
      </c>
    </row>
    <row r="212" spans="2:18">
      <c r="B212" s="75" t="s">
        <v>2668</v>
      </c>
      <c r="C212" s="82" t="s">
        <v>2387</v>
      </c>
      <c r="D212" s="69" t="s">
        <v>2530</v>
      </c>
      <c r="E212" s="69"/>
      <c r="F212" s="69" t="s">
        <v>407</v>
      </c>
      <c r="G212" s="94">
        <v>43138</v>
      </c>
      <c r="H212" s="69" t="s">
        <v>127</v>
      </c>
      <c r="I212" s="76">
        <v>7.0700000000026177</v>
      </c>
      <c r="J212" s="82" t="s">
        <v>479</v>
      </c>
      <c r="K212" s="82" t="s">
        <v>129</v>
      </c>
      <c r="L212" s="83">
        <v>2.6242999999999999E-2</v>
      </c>
      <c r="M212" s="83">
        <v>3.6700000000026184E-2</v>
      </c>
      <c r="N212" s="76">
        <v>255889.86407400004</v>
      </c>
      <c r="O212" s="78">
        <v>104.49</v>
      </c>
      <c r="P212" s="76">
        <v>267.37931979000001</v>
      </c>
      <c r="Q212" s="77">
        <f t="shared" si="3"/>
        <v>3.4424584077773069E-3</v>
      </c>
      <c r="R212" s="77">
        <f>P212/'סכום נכסי הקרן'!$C$42</f>
        <v>8.4341774221462546E-5</v>
      </c>
    </row>
    <row r="213" spans="2:18">
      <c r="B213" s="75" t="s">
        <v>2668</v>
      </c>
      <c r="C213" s="82" t="s">
        <v>2387</v>
      </c>
      <c r="D213" s="69" t="s">
        <v>2531</v>
      </c>
      <c r="E213" s="69"/>
      <c r="F213" s="69" t="s">
        <v>407</v>
      </c>
      <c r="G213" s="94">
        <v>43417</v>
      </c>
      <c r="H213" s="69" t="s">
        <v>127</v>
      </c>
      <c r="I213" s="76">
        <v>7.0800000000079946</v>
      </c>
      <c r="J213" s="82" t="s">
        <v>479</v>
      </c>
      <c r="K213" s="82" t="s">
        <v>129</v>
      </c>
      <c r="L213" s="83">
        <v>3.0796999999999998E-2</v>
      </c>
      <c r="M213" s="83">
        <v>3.2200000000048322E-2</v>
      </c>
      <c r="N213" s="76">
        <v>304417.093199</v>
      </c>
      <c r="O213" s="78">
        <v>110.14</v>
      </c>
      <c r="P213" s="76">
        <v>335.28499022900007</v>
      </c>
      <c r="Q213" s="77">
        <f t="shared" si="3"/>
        <v>4.316731131345038E-3</v>
      </c>
      <c r="R213" s="77">
        <f>P213/'סכום נכסי הקרן'!$C$42</f>
        <v>1.0576184787944552E-4</v>
      </c>
    </row>
    <row r="214" spans="2:18">
      <c r="B214" s="75" t="s">
        <v>2668</v>
      </c>
      <c r="C214" s="82" t="s">
        <v>2387</v>
      </c>
      <c r="D214" s="69" t="s">
        <v>2532</v>
      </c>
      <c r="E214" s="69"/>
      <c r="F214" s="69" t="s">
        <v>407</v>
      </c>
      <c r="G214" s="94">
        <v>43485</v>
      </c>
      <c r="H214" s="69" t="s">
        <v>127</v>
      </c>
      <c r="I214" s="76">
        <v>7.1199999999927961</v>
      </c>
      <c r="J214" s="82" t="s">
        <v>479</v>
      </c>
      <c r="K214" s="82" t="s">
        <v>129</v>
      </c>
      <c r="L214" s="83">
        <v>3.0190999999999999E-2</v>
      </c>
      <c r="M214" s="83">
        <v>3.0599999999963979E-2</v>
      </c>
      <c r="N214" s="76">
        <v>384691.40871400008</v>
      </c>
      <c r="O214" s="78">
        <v>111.15</v>
      </c>
      <c r="P214" s="76">
        <v>427.58450185900011</v>
      </c>
      <c r="Q214" s="77">
        <f t="shared" si="3"/>
        <v>5.5050699680732644E-3</v>
      </c>
      <c r="R214" s="77">
        <f>P214/'סכום נכסי הקרן'!$C$42</f>
        <v>1.3487668210358385E-4</v>
      </c>
    </row>
    <row r="215" spans="2:18">
      <c r="B215" s="75" t="s">
        <v>2668</v>
      </c>
      <c r="C215" s="82" t="s">
        <v>2387</v>
      </c>
      <c r="D215" s="69" t="s">
        <v>2533</v>
      </c>
      <c r="E215" s="69"/>
      <c r="F215" s="69" t="s">
        <v>407</v>
      </c>
      <c r="G215" s="94">
        <v>43613</v>
      </c>
      <c r="H215" s="69" t="s">
        <v>127</v>
      </c>
      <c r="I215" s="76">
        <v>7.1600000000195188</v>
      </c>
      <c r="J215" s="82" t="s">
        <v>479</v>
      </c>
      <c r="K215" s="82" t="s">
        <v>129</v>
      </c>
      <c r="L215" s="83">
        <v>2.5243000000000002E-2</v>
      </c>
      <c r="M215" s="83">
        <v>3.270000000002439E-2</v>
      </c>
      <c r="N215" s="76">
        <v>101533.36624900001</v>
      </c>
      <c r="O215" s="78">
        <v>104.95</v>
      </c>
      <c r="P215" s="76">
        <v>106.55926876200002</v>
      </c>
      <c r="Q215" s="77">
        <f t="shared" si="3"/>
        <v>1.37193052538414E-3</v>
      </c>
      <c r="R215" s="77">
        <f>P215/'סכום נכסי הקרן'!$C$42</f>
        <v>3.3612912899125715E-5</v>
      </c>
    </row>
    <row r="216" spans="2:18">
      <c r="B216" s="75" t="s">
        <v>2668</v>
      </c>
      <c r="C216" s="82" t="s">
        <v>2387</v>
      </c>
      <c r="D216" s="69" t="s">
        <v>2534</v>
      </c>
      <c r="E216" s="69"/>
      <c r="F216" s="69" t="s">
        <v>407</v>
      </c>
      <c r="G216" s="94">
        <v>43657</v>
      </c>
      <c r="H216" s="69" t="s">
        <v>127</v>
      </c>
      <c r="I216" s="76">
        <v>7.080000000022455</v>
      </c>
      <c r="J216" s="82" t="s">
        <v>479</v>
      </c>
      <c r="K216" s="82" t="s">
        <v>129</v>
      </c>
      <c r="L216" s="83">
        <v>2.5243000000000002E-2</v>
      </c>
      <c r="M216" s="83">
        <v>3.6700000000144777E-2</v>
      </c>
      <c r="N216" s="76">
        <v>100173.306465</v>
      </c>
      <c r="O216" s="78">
        <v>101.36</v>
      </c>
      <c r="P216" s="76">
        <v>101.53565625900001</v>
      </c>
      <c r="Q216" s="77">
        <f t="shared" si="3"/>
        <v>1.30725246010987E-3</v>
      </c>
      <c r="R216" s="77">
        <f>P216/'סכום נכסי הקרן'!$C$42</f>
        <v>3.2028271305165053E-5</v>
      </c>
    </row>
    <row r="217" spans="2:18">
      <c r="B217" s="75" t="s">
        <v>2668</v>
      </c>
      <c r="C217" s="82" t="s">
        <v>2387</v>
      </c>
      <c r="D217" s="69" t="s">
        <v>2535</v>
      </c>
      <c r="E217" s="69"/>
      <c r="F217" s="69" t="s">
        <v>407</v>
      </c>
      <c r="G217" s="94">
        <v>43541</v>
      </c>
      <c r="H217" s="69" t="s">
        <v>127</v>
      </c>
      <c r="I217" s="76">
        <v>7.1399999999927228</v>
      </c>
      <c r="J217" s="82" t="s">
        <v>479</v>
      </c>
      <c r="K217" s="82" t="s">
        <v>129</v>
      </c>
      <c r="L217" s="83">
        <v>2.7271E-2</v>
      </c>
      <c r="M217" s="83">
        <v>3.1599999999876838E-2</v>
      </c>
      <c r="N217" s="76">
        <v>33035.265186000004</v>
      </c>
      <c r="O217" s="78">
        <v>108.14</v>
      </c>
      <c r="P217" s="76">
        <v>35.724338508999999</v>
      </c>
      <c r="Q217" s="77">
        <f t="shared" si="3"/>
        <v>4.5994413314828515E-4</v>
      </c>
      <c r="R217" s="77">
        <f>P217/'סכום נכסי הקרן'!$C$42</f>
        <v>1.1268837451990054E-5</v>
      </c>
    </row>
    <row r="218" spans="2:18">
      <c r="B218" s="75" t="s">
        <v>2671</v>
      </c>
      <c r="C218" s="82" t="s">
        <v>2378</v>
      </c>
      <c r="D218" s="69">
        <v>22333</v>
      </c>
      <c r="E218" s="69"/>
      <c r="F218" s="69" t="s">
        <v>396</v>
      </c>
      <c r="G218" s="94">
        <v>41639</v>
      </c>
      <c r="H218" s="69" t="s">
        <v>261</v>
      </c>
      <c r="I218" s="76">
        <v>0.25999999999841722</v>
      </c>
      <c r="J218" s="82" t="s">
        <v>124</v>
      </c>
      <c r="K218" s="82" t="s">
        <v>129</v>
      </c>
      <c r="L218" s="83">
        <v>3.7000000000000005E-2</v>
      </c>
      <c r="M218" s="83">
        <v>6.9700000000047488E-2</v>
      </c>
      <c r="N218" s="76">
        <v>158916.47990100004</v>
      </c>
      <c r="O218" s="78">
        <v>111.32</v>
      </c>
      <c r="P218" s="76">
        <v>176.90582532800005</v>
      </c>
      <c r="Q218" s="77">
        <f t="shared" si="3"/>
        <v>2.2776291983368779E-3</v>
      </c>
      <c r="R218" s="77">
        <f>P218/'סכום נכסי הקרן'!$C$42</f>
        <v>5.5802936405082806E-5</v>
      </c>
    </row>
    <row r="219" spans="2:18">
      <c r="B219" s="75" t="s">
        <v>2671</v>
      </c>
      <c r="C219" s="82" t="s">
        <v>2378</v>
      </c>
      <c r="D219" s="69">
        <v>22334</v>
      </c>
      <c r="E219" s="69"/>
      <c r="F219" s="69" t="s">
        <v>396</v>
      </c>
      <c r="G219" s="94">
        <v>42004</v>
      </c>
      <c r="H219" s="69" t="s">
        <v>261</v>
      </c>
      <c r="I219" s="76">
        <v>0.72999999999582132</v>
      </c>
      <c r="J219" s="82" t="s">
        <v>124</v>
      </c>
      <c r="K219" s="82" t="s">
        <v>129</v>
      </c>
      <c r="L219" s="83">
        <v>3.7000000000000005E-2</v>
      </c>
      <c r="M219" s="83">
        <v>0.10879999999977871</v>
      </c>
      <c r="N219" s="76">
        <v>158916.48029100004</v>
      </c>
      <c r="O219" s="78">
        <v>106.92</v>
      </c>
      <c r="P219" s="76">
        <v>169.91349192700002</v>
      </c>
      <c r="Q219" s="77">
        <f t="shared" si="3"/>
        <v>2.1876042221152321E-3</v>
      </c>
      <c r="R219" s="77">
        <f>P219/'סכום נכסי הקרן'!$C$42</f>
        <v>5.3597284130061976E-5</v>
      </c>
    </row>
    <row r="220" spans="2:18">
      <c r="B220" s="75" t="s">
        <v>2671</v>
      </c>
      <c r="C220" s="82" t="s">
        <v>2378</v>
      </c>
      <c r="D220" s="69" t="s">
        <v>2536</v>
      </c>
      <c r="E220" s="69"/>
      <c r="F220" s="69" t="s">
        <v>396</v>
      </c>
      <c r="G220" s="94">
        <v>42759</v>
      </c>
      <c r="H220" s="69" t="s">
        <v>261</v>
      </c>
      <c r="I220" s="76">
        <v>1.6899999999982676</v>
      </c>
      <c r="J220" s="82" t="s">
        <v>124</v>
      </c>
      <c r="K220" s="82" t="s">
        <v>129</v>
      </c>
      <c r="L220" s="83">
        <v>7.0499999999999993E-2</v>
      </c>
      <c r="M220" s="83">
        <v>7.1699999999976907E-2</v>
      </c>
      <c r="N220" s="76">
        <v>68369.096264000007</v>
      </c>
      <c r="O220" s="78">
        <v>101.29</v>
      </c>
      <c r="P220" s="76">
        <v>69.250838247999994</v>
      </c>
      <c r="Q220" s="77">
        <f t="shared" si="3"/>
        <v>8.9159150587894427E-4</v>
      </c>
      <c r="R220" s="77">
        <f>P220/'סכום נכסי הקרן'!$C$42</f>
        <v>2.1844391588501161E-5</v>
      </c>
    </row>
    <row r="221" spans="2:18">
      <c r="B221" s="75" t="s">
        <v>2671</v>
      </c>
      <c r="C221" s="82" t="s">
        <v>2378</v>
      </c>
      <c r="D221" s="69" t="s">
        <v>2537</v>
      </c>
      <c r="E221" s="69"/>
      <c r="F221" s="69" t="s">
        <v>396</v>
      </c>
      <c r="G221" s="94">
        <v>42759</v>
      </c>
      <c r="H221" s="69" t="s">
        <v>261</v>
      </c>
      <c r="I221" s="76">
        <v>1.7299999999961038</v>
      </c>
      <c r="J221" s="82" t="s">
        <v>124</v>
      </c>
      <c r="K221" s="82" t="s">
        <v>129</v>
      </c>
      <c r="L221" s="83">
        <v>3.8800000000000001E-2</v>
      </c>
      <c r="M221" s="83">
        <v>5.8099999999667314E-2</v>
      </c>
      <c r="N221" s="76">
        <v>68369.096264000007</v>
      </c>
      <c r="O221" s="78">
        <v>97.6</v>
      </c>
      <c r="P221" s="76">
        <v>66.728237562000004</v>
      </c>
      <c r="Q221" s="77">
        <f t="shared" si="3"/>
        <v>8.5911349692968869E-4</v>
      </c>
      <c r="R221" s="77">
        <f>P221/'סכום נכסי הקרן'!$C$42</f>
        <v>2.1048665809571734E-5</v>
      </c>
    </row>
    <row r="222" spans="2:18">
      <c r="B222" s="75" t="s">
        <v>2672</v>
      </c>
      <c r="C222" s="82" t="s">
        <v>2378</v>
      </c>
      <c r="D222" s="69">
        <v>7561</v>
      </c>
      <c r="E222" s="69"/>
      <c r="F222" s="69" t="s">
        <v>436</v>
      </c>
      <c r="G222" s="94">
        <v>43920</v>
      </c>
      <c r="H222" s="69" t="s">
        <v>127</v>
      </c>
      <c r="I222" s="76">
        <v>4.1700000000037187</v>
      </c>
      <c r="J222" s="82" t="s">
        <v>152</v>
      </c>
      <c r="K222" s="82" t="s">
        <v>129</v>
      </c>
      <c r="L222" s="83">
        <v>4.8917999999999996E-2</v>
      </c>
      <c r="M222" s="83">
        <v>5.8700000000037188E-2</v>
      </c>
      <c r="N222" s="76">
        <v>193166.16041800004</v>
      </c>
      <c r="O222" s="78">
        <v>97.48</v>
      </c>
      <c r="P222" s="76">
        <v>188.29837078999998</v>
      </c>
      <c r="Q222" s="77">
        <f t="shared" si="3"/>
        <v>2.4243060764980199E-3</v>
      </c>
      <c r="R222" s="77">
        <f>P222/'סכום נכסי הקרן'!$C$42</f>
        <v>5.9396585674287366E-5</v>
      </c>
    </row>
    <row r="223" spans="2:18">
      <c r="B223" s="75" t="s">
        <v>2672</v>
      </c>
      <c r="C223" s="82" t="s">
        <v>2378</v>
      </c>
      <c r="D223" s="69">
        <v>8991</v>
      </c>
      <c r="E223" s="69"/>
      <c r="F223" s="69" t="s">
        <v>436</v>
      </c>
      <c r="G223" s="94">
        <v>44636</v>
      </c>
      <c r="H223" s="69" t="s">
        <v>127</v>
      </c>
      <c r="I223" s="76">
        <v>4.490000000006666</v>
      </c>
      <c r="J223" s="82" t="s">
        <v>152</v>
      </c>
      <c r="K223" s="82" t="s">
        <v>129</v>
      </c>
      <c r="L223" s="83">
        <v>4.2824000000000001E-2</v>
      </c>
      <c r="M223" s="83">
        <v>7.5800000000081552E-2</v>
      </c>
      <c r="N223" s="76">
        <v>175922.05015800003</v>
      </c>
      <c r="O223" s="78">
        <v>87.81</v>
      </c>
      <c r="P223" s="76">
        <v>154.47715605300004</v>
      </c>
      <c r="Q223" s="77">
        <f t="shared" si="3"/>
        <v>1.9888643036486092E-3</v>
      </c>
      <c r="R223" s="77">
        <f>P223/'סכום נכסי הקרן'!$C$42</f>
        <v>4.872806703386282E-5</v>
      </c>
    </row>
    <row r="224" spans="2:18">
      <c r="B224" s="75" t="s">
        <v>2672</v>
      </c>
      <c r="C224" s="82" t="s">
        <v>2378</v>
      </c>
      <c r="D224" s="69">
        <v>9112</v>
      </c>
      <c r="E224" s="69"/>
      <c r="F224" s="69" t="s">
        <v>436</v>
      </c>
      <c r="G224" s="94">
        <v>44722</v>
      </c>
      <c r="H224" s="69" t="s">
        <v>127</v>
      </c>
      <c r="I224" s="76">
        <v>4.4300000000026802</v>
      </c>
      <c r="J224" s="82" t="s">
        <v>152</v>
      </c>
      <c r="K224" s="82" t="s">
        <v>129</v>
      </c>
      <c r="L224" s="83">
        <v>5.2750000000000005E-2</v>
      </c>
      <c r="M224" s="83">
        <v>7.1000000000064178E-2</v>
      </c>
      <c r="N224" s="76">
        <v>281678.23124500003</v>
      </c>
      <c r="O224" s="78">
        <v>94.02</v>
      </c>
      <c r="P224" s="76">
        <v>264.83387980300006</v>
      </c>
      <c r="Q224" s="77">
        <f t="shared" si="3"/>
        <v>3.4096863471272066E-3</v>
      </c>
      <c r="R224" s="77">
        <f>P224/'סכום נכסי הקרן'!$C$42</f>
        <v>8.3538844044041011E-5</v>
      </c>
    </row>
    <row r="225" spans="2:18">
      <c r="B225" s="75" t="s">
        <v>2672</v>
      </c>
      <c r="C225" s="82" t="s">
        <v>2378</v>
      </c>
      <c r="D225" s="69">
        <v>9247</v>
      </c>
      <c r="E225" s="69"/>
      <c r="F225" s="69" t="s">
        <v>436</v>
      </c>
      <c r="G225" s="94">
        <v>44816</v>
      </c>
      <c r="H225" s="69" t="s">
        <v>127</v>
      </c>
      <c r="I225" s="76">
        <v>4.3599999999923238</v>
      </c>
      <c r="J225" s="82" t="s">
        <v>152</v>
      </c>
      <c r="K225" s="82" t="s">
        <v>129</v>
      </c>
      <c r="L225" s="83">
        <v>5.6036999999999997E-2</v>
      </c>
      <c r="M225" s="83">
        <v>8.2199999999877954E-2</v>
      </c>
      <c r="N225" s="76">
        <v>348324.41097800009</v>
      </c>
      <c r="O225" s="78">
        <v>91.27</v>
      </c>
      <c r="P225" s="76">
        <v>317.91570040400006</v>
      </c>
      <c r="Q225" s="77">
        <f t="shared" si="3"/>
        <v>4.0931047946404881E-3</v>
      </c>
      <c r="R225" s="77">
        <f>P225/'סכום נכסי הקרן'!$C$42</f>
        <v>1.0028290238000347E-4</v>
      </c>
    </row>
    <row r="226" spans="2:18">
      <c r="B226" s="75" t="s">
        <v>2672</v>
      </c>
      <c r="C226" s="82" t="s">
        <v>2378</v>
      </c>
      <c r="D226" s="69">
        <v>9486</v>
      </c>
      <c r="E226" s="69"/>
      <c r="F226" s="69" t="s">
        <v>436</v>
      </c>
      <c r="G226" s="94">
        <v>44976</v>
      </c>
      <c r="H226" s="69" t="s">
        <v>127</v>
      </c>
      <c r="I226" s="76">
        <v>4.3799999999978185</v>
      </c>
      <c r="J226" s="82" t="s">
        <v>152</v>
      </c>
      <c r="K226" s="82" t="s">
        <v>129</v>
      </c>
      <c r="L226" s="83">
        <v>6.1999000000000005E-2</v>
      </c>
      <c r="M226" s="83">
        <v>6.7599999999985852E-2</v>
      </c>
      <c r="N226" s="76">
        <v>340731.97567600006</v>
      </c>
      <c r="O226" s="78">
        <v>99.57</v>
      </c>
      <c r="P226" s="76">
        <v>339.26682862300009</v>
      </c>
      <c r="Q226" s="77">
        <f t="shared" si="3"/>
        <v>4.3679965510813202E-3</v>
      </c>
      <c r="R226" s="77">
        <f>P226/'סכום נכסי הקרן'!$C$42</f>
        <v>1.0701787364492681E-4</v>
      </c>
    </row>
    <row r="227" spans="2:18">
      <c r="B227" s="75" t="s">
        <v>2672</v>
      </c>
      <c r="C227" s="82" t="s">
        <v>2378</v>
      </c>
      <c r="D227" s="69">
        <v>9567</v>
      </c>
      <c r="E227" s="69"/>
      <c r="F227" s="69" t="s">
        <v>436</v>
      </c>
      <c r="G227" s="94">
        <v>45056</v>
      </c>
      <c r="H227" s="69" t="s">
        <v>127</v>
      </c>
      <c r="I227" s="76">
        <v>4.3700000000025119</v>
      </c>
      <c r="J227" s="82" t="s">
        <v>152</v>
      </c>
      <c r="K227" s="82" t="s">
        <v>129</v>
      </c>
      <c r="L227" s="83">
        <v>6.3411999999999996E-2</v>
      </c>
      <c r="M227" s="83">
        <v>6.7800000000065364E-2</v>
      </c>
      <c r="N227" s="76">
        <v>369876.58989100007</v>
      </c>
      <c r="O227" s="78">
        <v>100.12</v>
      </c>
      <c r="P227" s="76">
        <v>370.32042611100002</v>
      </c>
      <c r="Q227" s="77">
        <f t="shared" si="3"/>
        <v>4.7678057728575505E-3</v>
      </c>
      <c r="R227" s="77">
        <f>P227/'סכום נכסי הקרן'!$C$42</f>
        <v>1.1681337881022576E-4</v>
      </c>
    </row>
    <row r="228" spans="2:18">
      <c r="B228" s="75" t="s">
        <v>2672</v>
      </c>
      <c r="C228" s="82" t="s">
        <v>2378</v>
      </c>
      <c r="D228" s="69">
        <v>7894</v>
      </c>
      <c r="E228" s="69"/>
      <c r="F228" s="69" t="s">
        <v>436</v>
      </c>
      <c r="G228" s="94">
        <v>44068</v>
      </c>
      <c r="H228" s="69" t="s">
        <v>127</v>
      </c>
      <c r="I228" s="76">
        <v>4.1299999999993204</v>
      </c>
      <c r="J228" s="82" t="s">
        <v>152</v>
      </c>
      <c r="K228" s="82" t="s">
        <v>129</v>
      </c>
      <c r="L228" s="83">
        <v>4.5102999999999997E-2</v>
      </c>
      <c r="M228" s="83">
        <v>6.8899999999956898E-2</v>
      </c>
      <c r="N228" s="76">
        <v>239395.25806800005</v>
      </c>
      <c r="O228" s="78">
        <v>92.09</v>
      </c>
      <c r="P228" s="76">
        <v>220.45908825500004</v>
      </c>
      <c r="Q228" s="77">
        <f t="shared" si="3"/>
        <v>2.838369259561292E-3</v>
      </c>
      <c r="R228" s="77">
        <f>P228/'סכום נכסי הקרן'!$C$42</f>
        <v>6.9541319281073697E-5</v>
      </c>
    </row>
    <row r="229" spans="2:18">
      <c r="B229" s="75" t="s">
        <v>2672</v>
      </c>
      <c r="C229" s="82" t="s">
        <v>2378</v>
      </c>
      <c r="D229" s="69">
        <v>8076</v>
      </c>
      <c r="E229" s="69"/>
      <c r="F229" s="69" t="s">
        <v>436</v>
      </c>
      <c r="G229" s="94">
        <v>44160</v>
      </c>
      <c r="H229" s="69" t="s">
        <v>127</v>
      </c>
      <c r="I229" s="76">
        <v>3.9800000000003242</v>
      </c>
      <c r="J229" s="82" t="s">
        <v>152</v>
      </c>
      <c r="K229" s="82" t="s">
        <v>129</v>
      </c>
      <c r="L229" s="83">
        <v>4.5465999999999999E-2</v>
      </c>
      <c r="M229" s="83">
        <v>9.2900000000060962E-2</v>
      </c>
      <c r="N229" s="76">
        <v>219873.68715200003</v>
      </c>
      <c r="O229" s="78">
        <v>84.31</v>
      </c>
      <c r="P229" s="76">
        <v>185.37549630300001</v>
      </c>
      <c r="Q229" s="77">
        <f t="shared" si="3"/>
        <v>2.3866746177129746E-3</v>
      </c>
      <c r="R229" s="77">
        <f>P229/'סכום נכסי הקרן'!$C$42</f>
        <v>5.8474598064124242E-5</v>
      </c>
    </row>
    <row r="230" spans="2:18">
      <c r="B230" s="75" t="s">
        <v>2672</v>
      </c>
      <c r="C230" s="82" t="s">
        <v>2378</v>
      </c>
      <c r="D230" s="69">
        <v>9311</v>
      </c>
      <c r="E230" s="69"/>
      <c r="F230" s="69" t="s">
        <v>436</v>
      </c>
      <c r="G230" s="94">
        <v>44880</v>
      </c>
      <c r="H230" s="69" t="s">
        <v>127</v>
      </c>
      <c r="I230" s="76">
        <v>3.8000000000110217</v>
      </c>
      <c r="J230" s="82" t="s">
        <v>152</v>
      </c>
      <c r="K230" s="82" t="s">
        <v>129</v>
      </c>
      <c r="L230" s="83">
        <v>7.2695999999999997E-2</v>
      </c>
      <c r="M230" s="83">
        <v>9.9000000000220426E-2</v>
      </c>
      <c r="N230" s="76">
        <v>194975.82506800003</v>
      </c>
      <c r="O230" s="78">
        <v>93.07</v>
      </c>
      <c r="P230" s="76">
        <v>181.46399425000001</v>
      </c>
      <c r="Q230" s="77">
        <f t="shared" si="3"/>
        <v>2.3363147651261568E-3</v>
      </c>
      <c r="R230" s="77">
        <f>P230/'סכום נכסי הקרן'!$C$42</f>
        <v>5.7240759099764473E-5</v>
      </c>
    </row>
    <row r="231" spans="2:18">
      <c r="B231" s="75" t="s">
        <v>2673</v>
      </c>
      <c r="C231" s="82" t="s">
        <v>2378</v>
      </c>
      <c r="D231" s="69">
        <v>8811</v>
      </c>
      <c r="E231" s="69"/>
      <c r="F231" s="69" t="s">
        <v>2538</v>
      </c>
      <c r="G231" s="94">
        <v>44550</v>
      </c>
      <c r="H231" s="69" t="s">
        <v>2377</v>
      </c>
      <c r="I231" s="76">
        <v>4.8700000000083703</v>
      </c>
      <c r="J231" s="82" t="s">
        <v>264</v>
      </c>
      <c r="K231" s="82" t="s">
        <v>129</v>
      </c>
      <c r="L231" s="83">
        <v>7.85E-2</v>
      </c>
      <c r="M231" s="83">
        <v>7.8900000000111395E-2</v>
      </c>
      <c r="N231" s="76">
        <v>295580.56523000007</v>
      </c>
      <c r="O231" s="78">
        <v>102.65</v>
      </c>
      <c r="P231" s="76">
        <v>303.41254985800009</v>
      </c>
      <c r="Q231" s="77">
        <f t="shared" si="3"/>
        <v>3.9063794615984641E-3</v>
      </c>
      <c r="R231" s="77">
        <f>P231/'סכום נכסי הקרן'!$C$42</f>
        <v>9.5708048012764702E-5</v>
      </c>
    </row>
    <row r="232" spans="2:18">
      <c r="B232" s="75" t="s">
        <v>2674</v>
      </c>
      <c r="C232" s="82" t="s">
        <v>2387</v>
      </c>
      <c r="D232" s="69" t="s">
        <v>2539</v>
      </c>
      <c r="E232" s="69"/>
      <c r="F232" s="69" t="s">
        <v>2538</v>
      </c>
      <c r="G232" s="94">
        <v>42732</v>
      </c>
      <c r="H232" s="69" t="s">
        <v>2377</v>
      </c>
      <c r="I232" s="76">
        <v>2.0100000000011931</v>
      </c>
      <c r="J232" s="82" t="s">
        <v>125</v>
      </c>
      <c r="K232" s="82" t="s">
        <v>129</v>
      </c>
      <c r="L232" s="83">
        <v>2.1613000000000004E-2</v>
      </c>
      <c r="M232" s="83">
        <v>3.0300000000035791E-2</v>
      </c>
      <c r="N232" s="76">
        <v>408462.09666899999</v>
      </c>
      <c r="O232" s="78">
        <v>110.8</v>
      </c>
      <c r="P232" s="76">
        <v>452.57600544600007</v>
      </c>
      <c r="Q232" s="77">
        <f t="shared" si="3"/>
        <v>5.8268308720715043E-3</v>
      </c>
      <c r="R232" s="77">
        <f>P232/'סכום נכסי הקרן'!$C$42</f>
        <v>1.4275996849478684E-4</v>
      </c>
    </row>
    <row r="233" spans="2:18">
      <c r="B233" s="75" t="s">
        <v>2675</v>
      </c>
      <c r="C233" s="82" t="s">
        <v>2387</v>
      </c>
      <c r="D233" s="69" t="s">
        <v>2540</v>
      </c>
      <c r="E233" s="69"/>
      <c r="F233" s="69" t="s">
        <v>436</v>
      </c>
      <c r="G233" s="94">
        <v>45169</v>
      </c>
      <c r="H233" s="69" t="s">
        <v>127</v>
      </c>
      <c r="I233" s="76">
        <v>2.0700000000001517</v>
      </c>
      <c r="J233" s="82" t="s">
        <v>125</v>
      </c>
      <c r="K233" s="82" t="s">
        <v>129</v>
      </c>
      <c r="L233" s="83">
        <v>6.9500000000000006E-2</v>
      </c>
      <c r="M233" s="83">
        <v>7.2499999999962123E-2</v>
      </c>
      <c r="N233" s="76">
        <v>66120.462143000012</v>
      </c>
      <c r="O233" s="78">
        <v>99.83</v>
      </c>
      <c r="P233" s="76">
        <v>66.008060957000012</v>
      </c>
      <c r="Q233" s="77">
        <f t="shared" si="3"/>
        <v>8.4984135871453469E-4</v>
      </c>
      <c r="R233" s="77">
        <f>P233/'סכום נכסי הקרן'!$C$42</f>
        <v>2.082149426666335E-5</v>
      </c>
    </row>
    <row r="234" spans="2:18">
      <c r="B234" s="75" t="s">
        <v>2675</v>
      </c>
      <c r="C234" s="82" t="s">
        <v>2387</v>
      </c>
      <c r="D234" s="69" t="s">
        <v>2541</v>
      </c>
      <c r="E234" s="69"/>
      <c r="F234" s="69" t="s">
        <v>436</v>
      </c>
      <c r="G234" s="94">
        <v>45195</v>
      </c>
      <c r="H234" s="69" t="s">
        <v>127</v>
      </c>
      <c r="I234" s="76">
        <v>2.0699999999804608</v>
      </c>
      <c r="J234" s="82" t="s">
        <v>125</v>
      </c>
      <c r="K234" s="82" t="s">
        <v>129</v>
      </c>
      <c r="L234" s="83">
        <v>6.9500000000000006E-2</v>
      </c>
      <c r="M234" s="83">
        <v>7.2499999999425302E-2</v>
      </c>
      <c r="N234" s="76">
        <v>34861.161137000003</v>
      </c>
      <c r="O234" s="78">
        <v>99.83</v>
      </c>
      <c r="P234" s="76">
        <v>34.801899124000009</v>
      </c>
      <c r="Q234" s="77">
        <f t="shared" si="3"/>
        <v>4.4806789971687334E-4</v>
      </c>
      <c r="R234" s="77">
        <f>P234/'סכום נכסי הקרן'!$C$42</f>
        <v>1.0977864408885006E-5</v>
      </c>
    </row>
    <row r="235" spans="2:18">
      <c r="B235" s="75" t="s">
        <v>2675</v>
      </c>
      <c r="C235" s="82" t="s">
        <v>2387</v>
      </c>
      <c r="D235" s="69" t="s">
        <v>2542</v>
      </c>
      <c r="E235" s="69"/>
      <c r="F235" s="69" t="s">
        <v>436</v>
      </c>
      <c r="G235" s="94">
        <v>45195</v>
      </c>
      <c r="H235" s="69" t="s">
        <v>127</v>
      </c>
      <c r="I235" s="76">
        <v>1.9499999999993682</v>
      </c>
      <c r="J235" s="82" t="s">
        <v>125</v>
      </c>
      <c r="K235" s="82" t="s">
        <v>129</v>
      </c>
      <c r="L235" s="83">
        <v>6.7500000000000004E-2</v>
      </c>
      <c r="M235" s="83">
        <v>7.1699999999980654E-2</v>
      </c>
      <c r="N235" s="76">
        <v>1032697.2061380002</v>
      </c>
      <c r="O235" s="78">
        <v>99.6</v>
      </c>
      <c r="P235" s="76">
        <v>1028.566579947</v>
      </c>
      <c r="Q235" s="77">
        <f t="shared" si="3"/>
        <v>1.3242601087766422E-2</v>
      </c>
      <c r="R235" s="77">
        <f>P235/'סכום נכסי הקרן'!$C$42</f>
        <v>3.2444966321915324E-4</v>
      </c>
    </row>
    <row r="236" spans="2:18">
      <c r="B236" s="75" t="s">
        <v>2648</v>
      </c>
      <c r="C236" s="82" t="s">
        <v>2387</v>
      </c>
      <c r="D236" s="69" t="s">
        <v>2543</v>
      </c>
      <c r="E236" s="69"/>
      <c r="F236" s="69" t="s">
        <v>456</v>
      </c>
      <c r="G236" s="94">
        <v>44858</v>
      </c>
      <c r="H236" s="69" t="s">
        <v>127</v>
      </c>
      <c r="I236" s="76">
        <v>5.6400000000309722</v>
      </c>
      <c r="J236" s="82" t="s">
        <v>479</v>
      </c>
      <c r="K236" s="82" t="s">
        <v>129</v>
      </c>
      <c r="L236" s="83">
        <v>3.49E-2</v>
      </c>
      <c r="M236" s="83">
        <v>4.5400000000292887E-2</v>
      </c>
      <c r="N236" s="76">
        <v>60398.185382000011</v>
      </c>
      <c r="O236" s="78">
        <v>98.36</v>
      </c>
      <c r="P236" s="76">
        <v>59.407660319000009</v>
      </c>
      <c r="Q236" s="77">
        <f t="shared" si="3"/>
        <v>7.6486244303464082E-4</v>
      </c>
      <c r="R236" s="77">
        <f>P236/'סכום נכסי הקרן'!$C$42</f>
        <v>1.87394727370304E-5</v>
      </c>
    </row>
    <row r="237" spans="2:18">
      <c r="B237" s="75" t="s">
        <v>2648</v>
      </c>
      <c r="C237" s="82" t="s">
        <v>2387</v>
      </c>
      <c r="D237" s="69" t="s">
        <v>2544</v>
      </c>
      <c r="E237" s="69"/>
      <c r="F237" s="69" t="s">
        <v>456</v>
      </c>
      <c r="G237" s="94">
        <v>44858</v>
      </c>
      <c r="H237" s="69" t="s">
        <v>127</v>
      </c>
      <c r="I237" s="76">
        <v>5.6799999999634005</v>
      </c>
      <c r="J237" s="82" t="s">
        <v>479</v>
      </c>
      <c r="K237" s="82" t="s">
        <v>129</v>
      </c>
      <c r="L237" s="83">
        <v>3.49E-2</v>
      </c>
      <c r="M237" s="83">
        <v>4.529999999973567E-2</v>
      </c>
      <c r="N237" s="76">
        <v>50006.756233000007</v>
      </c>
      <c r="O237" s="78">
        <v>98.35</v>
      </c>
      <c r="P237" s="76">
        <v>49.181649010000008</v>
      </c>
      <c r="Q237" s="77">
        <f t="shared" si="3"/>
        <v>6.3320447249173915E-4</v>
      </c>
      <c r="R237" s="77">
        <f>P237/'סכום נכסי הקרן'!$C$42</f>
        <v>1.5513793437347862E-5</v>
      </c>
    </row>
    <row r="238" spans="2:18">
      <c r="B238" s="75" t="s">
        <v>2648</v>
      </c>
      <c r="C238" s="82" t="s">
        <v>2387</v>
      </c>
      <c r="D238" s="69" t="s">
        <v>2545</v>
      </c>
      <c r="E238" s="69"/>
      <c r="F238" s="69" t="s">
        <v>456</v>
      </c>
      <c r="G238" s="94">
        <v>44858</v>
      </c>
      <c r="H238" s="69" t="s">
        <v>127</v>
      </c>
      <c r="I238" s="76">
        <v>5.5699999999762708</v>
      </c>
      <c r="J238" s="82" t="s">
        <v>479</v>
      </c>
      <c r="K238" s="82" t="s">
        <v>129</v>
      </c>
      <c r="L238" s="83">
        <v>3.49E-2</v>
      </c>
      <c r="M238" s="83">
        <v>4.5499999999853734E-2</v>
      </c>
      <c r="N238" s="76">
        <v>62541.886948000007</v>
      </c>
      <c r="O238" s="78">
        <v>98.38</v>
      </c>
      <c r="P238" s="76">
        <v>61.528713578000009</v>
      </c>
      <c r="Q238" s="77">
        <f t="shared" si="3"/>
        <v>7.9217060445311812E-4</v>
      </c>
      <c r="R238" s="77">
        <f>P238/'סכום נכסי הקרן'!$C$42</f>
        <v>1.9408534933847934E-5</v>
      </c>
    </row>
    <row r="239" spans="2:18">
      <c r="B239" s="75" t="s">
        <v>2648</v>
      </c>
      <c r="C239" s="82" t="s">
        <v>2387</v>
      </c>
      <c r="D239" s="69" t="s">
        <v>2546</v>
      </c>
      <c r="E239" s="69"/>
      <c r="F239" s="69" t="s">
        <v>456</v>
      </c>
      <c r="G239" s="94">
        <v>44858</v>
      </c>
      <c r="H239" s="69" t="s">
        <v>127</v>
      </c>
      <c r="I239" s="76">
        <v>5.599999999997328</v>
      </c>
      <c r="J239" s="82" t="s">
        <v>479</v>
      </c>
      <c r="K239" s="82" t="s">
        <v>129</v>
      </c>
      <c r="L239" s="83">
        <v>3.49E-2</v>
      </c>
      <c r="M239" s="83">
        <v>4.5399999999975946E-2</v>
      </c>
      <c r="N239" s="76">
        <v>76098.75897900002</v>
      </c>
      <c r="O239" s="78">
        <v>98.37</v>
      </c>
      <c r="P239" s="76">
        <v>74.858356117000014</v>
      </c>
      <c r="Q239" s="77">
        <f t="shared" si="3"/>
        <v>9.6378724281948893E-4</v>
      </c>
      <c r="R239" s="77">
        <f>P239/'סכום נכסי הקרן'!$C$42</f>
        <v>2.361321950840712E-5</v>
      </c>
    </row>
    <row r="240" spans="2:18">
      <c r="B240" s="75" t="s">
        <v>2648</v>
      </c>
      <c r="C240" s="82" t="s">
        <v>2387</v>
      </c>
      <c r="D240" s="69" t="s">
        <v>2547</v>
      </c>
      <c r="E240" s="69"/>
      <c r="F240" s="69" t="s">
        <v>456</v>
      </c>
      <c r="G240" s="94">
        <v>44858</v>
      </c>
      <c r="H240" s="69" t="s">
        <v>127</v>
      </c>
      <c r="I240" s="76">
        <v>5.7700000000159513</v>
      </c>
      <c r="J240" s="82" t="s">
        <v>479</v>
      </c>
      <c r="K240" s="82" t="s">
        <v>129</v>
      </c>
      <c r="L240" s="83">
        <v>3.49E-2</v>
      </c>
      <c r="M240" s="83">
        <v>4.5200000000215672E-2</v>
      </c>
      <c r="N240" s="76">
        <v>45262.582076999999</v>
      </c>
      <c r="O240" s="78">
        <v>98.34</v>
      </c>
      <c r="P240" s="76">
        <v>44.511227077000008</v>
      </c>
      <c r="Q240" s="77">
        <f t="shared" si="3"/>
        <v>5.730736693176162E-4</v>
      </c>
      <c r="R240" s="77">
        <f>P240/'סכום נכסי הקרן'!$C$42</f>
        <v>1.4040561803347778E-5</v>
      </c>
    </row>
    <row r="241" spans="2:18">
      <c r="B241" s="75" t="s">
        <v>2676</v>
      </c>
      <c r="C241" s="82" t="s">
        <v>2378</v>
      </c>
      <c r="D241" s="69">
        <v>9637</v>
      </c>
      <c r="E241" s="69"/>
      <c r="F241" s="69" t="s">
        <v>456</v>
      </c>
      <c r="G241" s="94">
        <v>45104</v>
      </c>
      <c r="H241" s="69" t="s">
        <v>127</v>
      </c>
      <c r="I241" s="76">
        <v>2.5199999999988396</v>
      </c>
      <c r="J241" s="82" t="s">
        <v>264</v>
      </c>
      <c r="K241" s="82" t="s">
        <v>129</v>
      </c>
      <c r="L241" s="83">
        <v>5.2159000000000004E-2</v>
      </c>
      <c r="M241" s="83">
        <v>6.0599999999954815E-2</v>
      </c>
      <c r="N241" s="76">
        <v>487402.10000000009</v>
      </c>
      <c r="O241" s="78">
        <v>98.99</v>
      </c>
      <c r="P241" s="76">
        <v>482.47933830300008</v>
      </c>
      <c r="Q241" s="77">
        <f t="shared" si="3"/>
        <v>6.2118306532624838E-3</v>
      </c>
      <c r="R241" s="77">
        <f>P241/'סכום נכסי הקרן'!$C$42</f>
        <v>1.5219263572677471E-4</v>
      </c>
    </row>
    <row r="242" spans="2:18">
      <c r="B242" s="75" t="s">
        <v>2677</v>
      </c>
      <c r="C242" s="82" t="s">
        <v>2378</v>
      </c>
      <c r="D242" s="69">
        <v>9577</v>
      </c>
      <c r="E242" s="69"/>
      <c r="F242" s="69" t="s">
        <v>456</v>
      </c>
      <c r="G242" s="94">
        <v>45063</v>
      </c>
      <c r="H242" s="69" t="s">
        <v>127</v>
      </c>
      <c r="I242" s="76">
        <v>3.5699999999987995</v>
      </c>
      <c r="J242" s="82" t="s">
        <v>264</v>
      </c>
      <c r="K242" s="82" t="s">
        <v>129</v>
      </c>
      <c r="L242" s="83">
        <v>4.4344000000000001E-2</v>
      </c>
      <c r="M242" s="83">
        <v>4.5399999999978694E-2</v>
      </c>
      <c r="N242" s="76">
        <v>731103.15000000014</v>
      </c>
      <c r="O242" s="78">
        <v>101.39</v>
      </c>
      <c r="P242" s="76">
        <v>741.26543767700002</v>
      </c>
      <c r="Q242" s="77">
        <f t="shared" si="3"/>
        <v>9.5436529658691673E-3</v>
      </c>
      <c r="R242" s="77">
        <f>P242/'סכום נכסי הקרן'!$C$42</f>
        <v>2.3382377601914066E-4</v>
      </c>
    </row>
    <row r="243" spans="2:18">
      <c r="B243" s="75" t="s">
        <v>2678</v>
      </c>
      <c r="C243" s="82" t="s">
        <v>2378</v>
      </c>
      <c r="D243" s="69" t="s">
        <v>2548</v>
      </c>
      <c r="E243" s="69"/>
      <c r="F243" s="69" t="s">
        <v>456</v>
      </c>
      <c r="G243" s="94">
        <v>42372</v>
      </c>
      <c r="H243" s="69" t="s">
        <v>127</v>
      </c>
      <c r="I243" s="76">
        <v>9.6200000000024612</v>
      </c>
      <c r="J243" s="82" t="s">
        <v>125</v>
      </c>
      <c r="K243" s="82" t="s">
        <v>129</v>
      </c>
      <c r="L243" s="83">
        <v>6.7000000000000004E-2</v>
      </c>
      <c r="M243" s="83">
        <v>3.4000000000006768E-2</v>
      </c>
      <c r="N243" s="76">
        <v>589924.75487000006</v>
      </c>
      <c r="O243" s="78">
        <v>150.24</v>
      </c>
      <c r="P243" s="76">
        <v>886.30295006100016</v>
      </c>
      <c r="Q243" s="77">
        <f t="shared" si="3"/>
        <v>1.1410983634305103E-2</v>
      </c>
      <c r="R243" s="77">
        <f>P243/'סכום נכסי הקרן'!$C$42</f>
        <v>2.7957421450758291E-4</v>
      </c>
    </row>
    <row r="244" spans="2:18">
      <c r="B244" s="75" t="s">
        <v>2679</v>
      </c>
      <c r="C244" s="82" t="s">
        <v>2387</v>
      </c>
      <c r="D244" s="69" t="s">
        <v>2549</v>
      </c>
      <c r="E244" s="69"/>
      <c r="F244" s="69" t="s">
        <v>472</v>
      </c>
      <c r="G244" s="94">
        <v>44871</v>
      </c>
      <c r="H244" s="69"/>
      <c r="I244" s="76">
        <v>4.9399999999990643</v>
      </c>
      <c r="J244" s="82" t="s">
        <v>264</v>
      </c>
      <c r="K244" s="82" t="s">
        <v>129</v>
      </c>
      <c r="L244" s="83">
        <v>0.05</v>
      </c>
      <c r="M244" s="83">
        <v>6.9899999999991372E-2</v>
      </c>
      <c r="N244" s="76">
        <v>739683.87215900014</v>
      </c>
      <c r="O244" s="78">
        <v>95.35</v>
      </c>
      <c r="P244" s="76">
        <v>705.28863033900006</v>
      </c>
      <c r="Q244" s="77">
        <f t="shared" si="3"/>
        <v>9.0804583440751065E-3</v>
      </c>
      <c r="R244" s="77">
        <f>P244/'סכום נכסי הקרן'!$C$42</f>
        <v>2.2247530013815695E-4</v>
      </c>
    </row>
    <row r="245" spans="2:18">
      <c r="B245" s="75" t="s">
        <v>2679</v>
      </c>
      <c r="C245" s="82" t="s">
        <v>2387</v>
      </c>
      <c r="D245" s="69" t="s">
        <v>2550</v>
      </c>
      <c r="E245" s="69"/>
      <c r="F245" s="69" t="s">
        <v>472</v>
      </c>
      <c r="G245" s="94">
        <v>44969</v>
      </c>
      <c r="H245" s="69"/>
      <c r="I245" s="76">
        <v>4.9399999999966324</v>
      </c>
      <c r="J245" s="82" t="s">
        <v>264</v>
      </c>
      <c r="K245" s="82" t="s">
        <v>129</v>
      </c>
      <c r="L245" s="83">
        <v>0.05</v>
      </c>
      <c r="M245" s="83">
        <v>6.6499999999945519E-2</v>
      </c>
      <c r="N245" s="76">
        <v>525461.12049800006</v>
      </c>
      <c r="O245" s="78">
        <v>96.06</v>
      </c>
      <c r="P245" s="76">
        <v>504.75794815500007</v>
      </c>
      <c r="Q245" s="77">
        <f t="shared" si="3"/>
        <v>6.4986635611285169E-3</v>
      </c>
      <c r="R245" s="77">
        <f>P245/'סכום נכסי הקרן'!$C$42</f>
        <v>1.5922017055475325E-4</v>
      </c>
    </row>
    <row r="246" spans="2:18">
      <c r="B246" s="75" t="s">
        <v>2679</v>
      </c>
      <c r="C246" s="82" t="s">
        <v>2387</v>
      </c>
      <c r="D246" s="69" t="s">
        <v>2551</v>
      </c>
      <c r="E246" s="69"/>
      <c r="F246" s="69" t="s">
        <v>472</v>
      </c>
      <c r="G246" s="94">
        <v>45018</v>
      </c>
      <c r="H246" s="69"/>
      <c r="I246" s="76">
        <v>4.939999999996262</v>
      </c>
      <c r="J246" s="82" t="s">
        <v>264</v>
      </c>
      <c r="K246" s="82" t="s">
        <v>129</v>
      </c>
      <c r="L246" s="83">
        <v>0.05</v>
      </c>
      <c r="M246" s="83">
        <v>4.2999999999962624E-2</v>
      </c>
      <c r="N246" s="76">
        <v>251428.84148900007</v>
      </c>
      <c r="O246" s="78">
        <v>106.41</v>
      </c>
      <c r="P246" s="76">
        <v>267.54543130000008</v>
      </c>
      <c r="Q246" s="77">
        <f t="shared" si="3"/>
        <v>3.4445970621978413E-3</v>
      </c>
      <c r="R246" s="77">
        <f>P246/'סכום נכסי הקרן'!$C$42</f>
        <v>8.4394172213510005E-5</v>
      </c>
    </row>
    <row r="247" spans="2:18">
      <c r="B247" s="75" t="s">
        <v>2679</v>
      </c>
      <c r="C247" s="82" t="s">
        <v>2387</v>
      </c>
      <c r="D247" s="69" t="s">
        <v>2552</v>
      </c>
      <c r="E247" s="69"/>
      <c r="F247" s="69" t="s">
        <v>472</v>
      </c>
      <c r="G247" s="94">
        <v>45109</v>
      </c>
      <c r="H247" s="69"/>
      <c r="I247" s="76">
        <v>4.9400000000081503</v>
      </c>
      <c r="J247" s="82" t="s">
        <v>264</v>
      </c>
      <c r="K247" s="82" t="s">
        <v>129</v>
      </c>
      <c r="L247" s="83">
        <v>0.05</v>
      </c>
      <c r="M247" s="83">
        <v>5.2200000000095538E-2</v>
      </c>
      <c r="N247" s="76">
        <v>227167.08012700002</v>
      </c>
      <c r="O247" s="78">
        <v>100.45</v>
      </c>
      <c r="P247" s="76">
        <v>228.18933448100006</v>
      </c>
      <c r="Q247" s="77">
        <f t="shared" ref="Q247:Q269" si="4">IFERROR(P247/$P$10,0)</f>
        <v>2.9378947244917248E-3</v>
      </c>
      <c r="R247" s="77">
        <f>P247/'סכום נכסי הקרן'!$C$42</f>
        <v>7.1979737788464894E-5</v>
      </c>
    </row>
    <row r="248" spans="2:18">
      <c r="B248" s="75" t="s">
        <v>2680</v>
      </c>
      <c r="C248" s="82" t="s">
        <v>2387</v>
      </c>
      <c r="D248" s="69" t="s">
        <v>2553</v>
      </c>
      <c r="E248" s="69"/>
      <c r="F248" s="69" t="s">
        <v>472</v>
      </c>
      <c r="G248" s="94">
        <v>41816</v>
      </c>
      <c r="H248" s="69"/>
      <c r="I248" s="76">
        <v>5.6700000000071329</v>
      </c>
      <c r="J248" s="82" t="s">
        <v>479</v>
      </c>
      <c r="K248" s="82" t="s">
        <v>129</v>
      </c>
      <c r="L248" s="83">
        <v>4.4999999999999998E-2</v>
      </c>
      <c r="M248" s="83">
        <v>8.7100000000127895E-2</v>
      </c>
      <c r="N248" s="76">
        <v>184083.66962300002</v>
      </c>
      <c r="O248" s="78">
        <v>88.35</v>
      </c>
      <c r="P248" s="76">
        <v>162.63792965200003</v>
      </c>
      <c r="Q248" s="77">
        <f t="shared" si="4"/>
        <v>2.0939327274590554E-3</v>
      </c>
      <c r="R248" s="77">
        <f>P248/'סכום נכסי הקרן'!$C$42</f>
        <v>5.1302290518685495E-5</v>
      </c>
    </row>
    <row r="249" spans="2:18">
      <c r="B249" s="75" t="s">
        <v>2680</v>
      </c>
      <c r="C249" s="82" t="s">
        <v>2387</v>
      </c>
      <c r="D249" s="69" t="s">
        <v>2554</v>
      </c>
      <c r="E249" s="69"/>
      <c r="F249" s="69" t="s">
        <v>472</v>
      </c>
      <c r="G249" s="94">
        <v>42625</v>
      </c>
      <c r="H249" s="69"/>
      <c r="I249" s="76">
        <v>5.6700000000349311</v>
      </c>
      <c r="J249" s="82" t="s">
        <v>479</v>
      </c>
      <c r="K249" s="82" t="s">
        <v>129</v>
      </c>
      <c r="L249" s="83">
        <v>4.4999999999999998E-2</v>
      </c>
      <c r="M249" s="83">
        <v>8.7100000000366884E-2</v>
      </c>
      <c r="N249" s="76">
        <v>51259.677335000008</v>
      </c>
      <c r="O249" s="78">
        <v>88.8</v>
      </c>
      <c r="P249" s="76">
        <v>45.518598023000003</v>
      </c>
      <c r="Q249" s="77">
        <f t="shared" si="4"/>
        <v>5.8604338060842169E-4</v>
      </c>
      <c r="R249" s="77">
        <f>P249/'סכום נכסי הקרן'!$C$42</f>
        <v>1.435832554420673E-5</v>
      </c>
    </row>
    <row r="250" spans="2:18">
      <c r="B250" s="75" t="s">
        <v>2680</v>
      </c>
      <c r="C250" s="82" t="s">
        <v>2387</v>
      </c>
      <c r="D250" s="69" t="s">
        <v>2555</v>
      </c>
      <c r="E250" s="69"/>
      <c r="F250" s="69" t="s">
        <v>472</v>
      </c>
      <c r="G250" s="94">
        <v>42716</v>
      </c>
      <c r="H250" s="69"/>
      <c r="I250" s="76">
        <v>5.6699999999261026</v>
      </c>
      <c r="J250" s="82" t="s">
        <v>479</v>
      </c>
      <c r="K250" s="82" t="s">
        <v>129</v>
      </c>
      <c r="L250" s="83">
        <v>4.4999999999999998E-2</v>
      </c>
      <c r="M250" s="83">
        <v>8.7099999998797348E-2</v>
      </c>
      <c r="N250" s="76">
        <v>38780.957564000004</v>
      </c>
      <c r="O250" s="78">
        <v>88.98</v>
      </c>
      <c r="P250" s="76">
        <v>34.507299365000009</v>
      </c>
      <c r="Q250" s="77">
        <f t="shared" si="4"/>
        <v>4.4427498327855182E-4</v>
      </c>
      <c r="R250" s="77">
        <f>P250/'סכום נכסי הקרן'!$C$42</f>
        <v>1.0884936255807236E-5</v>
      </c>
    </row>
    <row r="251" spans="2:18">
      <c r="B251" s="75" t="s">
        <v>2680</v>
      </c>
      <c r="C251" s="82" t="s">
        <v>2387</v>
      </c>
      <c r="D251" s="69" t="s">
        <v>2556</v>
      </c>
      <c r="E251" s="69"/>
      <c r="F251" s="69" t="s">
        <v>472</v>
      </c>
      <c r="G251" s="94">
        <v>42803</v>
      </c>
      <c r="H251" s="69"/>
      <c r="I251" s="76">
        <v>5.6699999999993693</v>
      </c>
      <c r="J251" s="82" t="s">
        <v>479</v>
      </c>
      <c r="K251" s="82" t="s">
        <v>129</v>
      </c>
      <c r="L251" s="83">
        <v>4.4999999999999998E-2</v>
      </c>
      <c r="M251" s="83">
        <v>8.7100000000008074E-2</v>
      </c>
      <c r="N251" s="76">
        <v>248537.48245300003</v>
      </c>
      <c r="O251" s="78">
        <v>89.52</v>
      </c>
      <c r="P251" s="76">
        <v>222.49077174200008</v>
      </c>
      <c r="Q251" s="77">
        <f t="shared" si="4"/>
        <v>2.8645268019892507E-3</v>
      </c>
      <c r="R251" s="77">
        <f>P251/'סכום נכסי הקרן'!$C$42</f>
        <v>7.0182190796808772E-5</v>
      </c>
    </row>
    <row r="252" spans="2:18">
      <c r="B252" s="75" t="s">
        <v>2680</v>
      </c>
      <c r="C252" s="82" t="s">
        <v>2387</v>
      </c>
      <c r="D252" s="69" t="s">
        <v>2557</v>
      </c>
      <c r="E252" s="69"/>
      <c r="F252" s="69" t="s">
        <v>472</v>
      </c>
      <c r="G252" s="94">
        <v>42898</v>
      </c>
      <c r="H252" s="69"/>
      <c r="I252" s="76">
        <v>5.6699999999692556</v>
      </c>
      <c r="J252" s="82" t="s">
        <v>479</v>
      </c>
      <c r="K252" s="82" t="s">
        <v>129</v>
      </c>
      <c r="L252" s="83">
        <v>4.4999999999999998E-2</v>
      </c>
      <c r="M252" s="83">
        <v>8.7099999999365879E-2</v>
      </c>
      <c r="N252" s="76">
        <v>46743.531522000005</v>
      </c>
      <c r="O252" s="78">
        <v>89.07</v>
      </c>
      <c r="P252" s="76">
        <v>41.634463784000005</v>
      </c>
      <c r="Q252" s="77">
        <f t="shared" si="4"/>
        <v>5.3603588347482577E-4</v>
      </c>
      <c r="R252" s="77">
        <f>P252/'סכום נכסי הקרן'!$C$42</f>
        <v>1.3133119446409477E-5</v>
      </c>
    </row>
    <row r="253" spans="2:18">
      <c r="B253" s="75" t="s">
        <v>2680</v>
      </c>
      <c r="C253" s="82" t="s">
        <v>2387</v>
      </c>
      <c r="D253" s="69" t="s">
        <v>2558</v>
      </c>
      <c r="E253" s="69"/>
      <c r="F253" s="69" t="s">
        <v>472</v>
      </c>
      <c r="G253" s="94">
        <v>42989</v>
      </c>
      <c r="H253" s="69"/>
      <c r="I253" s="76">
        <v>5.6700000000037978</v>
      </c>
      <c r="J253" s="82" t="s">
        <v>479</v>
      </c>
      <c r="K253" s="82" t="s">
        <v>129</v>
      </c>
      <c r="L253" s="83">
        <v>4.4999999999999998E-2</v>
      </c>
      <c r="M253" s="83">
        <v>8.7099999999924071E-2</v>
      </c>
      <c r="N253" s="76">
        <v>58902.733969000008</v>
      </c>
      <c r="O253" s="78">
        <v>89.42</v>
      </c>
      <c r="P253" s="76">
        <v>52.670829240000003</v>
      </c>
      <c r="Q253" s="77">
        <f t="shared" si="4"/>
        <v>6.7812701111008697E-4</v>
      </c>
      <c r="R253" s="77">
        <f>P253/'סכום נכסי הקרן'!$C$42</f>
        <v>1.6614415771968883E-5</v>
      </c>
    </row>
    <row r="254" spans="2:18">
      <c r="B254" s="75" t="s">
        <v>2680</v>
      </c>
      <c r="C254" s="82" t="s">
        <v>2387</v>
      </c>
      <c r="D254" s="69" t="s">
        <v>2559</v>
      </c>
      <c r="E254" s="69"/>
      <c r="F254" s="69" t="s">
        <v>472</v>
      </c>
      <c r="G254" s="94">
        <v>43080</v>
      </c>
      <c r="H254" s="69"/>
      <c r="I254" s="76">
        <v>5.6699999998000967</v>
      </c>
      <c r="J254" s="82" t="s">
        <v>479</v>
      </c>
      <c r="K254" s="82" t="s">
        <v>129</v>
      </c>
      <c r="L254" s="83">
        <v>4.4999999999999998E-2</v>
      </c>
      <c r="M254" s="83">
        <v>8.709999999745803E-2</v>
      </c>
      <c r="N254" s="76">
        <v>18250.102821</v>
      </c>
      <c r="O254" s="78">
        <v>88.81</v>
      </c>
      <c r="P254" s="76">
        <v>16.207917072000004</v>
      </c>
      <c r="Q254" s="77">
        <f t="shared" si="4"/>
        <v>2.0867388113966811E-4</v>
      </c>
      <c r="R254" s="77">
        <f>P254/'סכום נכסי הקרן'!$C$42</f>
        <v>5.1126036350173207E-6</v>
      </c>
    </row>
    <row r="255" spans="2:18">
      <c r="B255" s="75" t="s">
        <v>2680</v>
      </c>
      <c r="C255" s="82" t="s">
        <v>2387</v>
      </c>
      <c r="D255" s="69" t="s">
        <v>2560</v>
      </c>
      <c r="E255" s="69"/>
      <c r="F255" s="69" t="s">
        <v>472</v>
      </c>
      <c r="G255" s="94">
        <v>43171</v>
      </c>
      <c r="H255" s="69"/>
      <c r="I255" s="76">
        <v>5.5499999999753973</v>
      </c>
      <c r="J255" s="82" t="s">
        <v>479</v>
      </c>
      <c r="K255" s="82" t="s">
        <v>129</v>
      </c>
      <c r="L255" s="83">
        <v>4.4999999999999998E-2</v>
      </c>
      <c r="M255" s="83">
        <v>8.7999999999343909E-2</v>
      </c>
      <c r="N255" s="76">
        <v>13636.208810000004</v>
      </c>
      <c r="O255" s="78">
        <v>89.42</v>
      </c>
      <c r="P255" s="76">
        <v>12.193498886</v>
      </c>
      <c r="Q255" s="77">
        <f t="shared" si="4"/>
        <v>1.5698900271457651E-4</v>
      </c>
      <c r="R255" s="77">
        <f>P255/'סכום נכסי הקרן'!$C$42</f>
        <v>3.8463009436196864E-6</v>
      </c>
    </row>
    <row r="256" spans="2:18">
      <c r="B256" s="75" t="s">
        <v>2680</v>
      </c>
      <c r="C256" s="82" t="s">
        <v>2387</v>
      </c>
      <c r="D256" s="69" t="s">
        <v>2561</v>
      </c>
      <c r="E256" s="69"/>
      <c r="F256" s="69" t="s">
        <v>472</v>
      </c>
      <c r="G256" s="94">
        <v>43341</v>
      </c>
      <c r="H256" s="69"/>
      <c r="I256" s="76">
        <v>5.7100000000084998</v>
      </c>
      <c r="J256" s="82" t="s">
        <v>479</v>
      </c>
      <c r="K256" s="82" t="s">
        <v>129</v>
      </c>
      <c r="L256" s="83">
        <v>4.4999999999999998E-2</v>
      </c>
      <c r="M256" s="83">
        <v>8.4499999999901931E-2</v>
      </c>
      <c r="N256" s="76">
        <v>34209.945579000007</v>
      </c>
      <c r="O256" s="78">
        <v>89.42</v>
      </c>
      <c r="P256" s="76">
        <v>30.590535894000006</v>
      </c>
      <c r="Q256" s="77">
        <f t="shared" si="4"/>
        <v>3.9384739092545294E-4</v>
      </c>
      <c r="R256" s="77">
        <f>P256/'סכום נכסי הקרן'!$C$42</f>
        <v>9.6494376368063026E-6</v>
      </c>
    </row>
    <row r="257" spans="2:18">
      <c r="B257" s="75" t="s">
        <v>2680</v>
      </c>
      <c r="C257" s="82" t="s">
        <v>2387</v>
      </c>
      <c r="D257" s="69" t="s">
        <v>2562</v>
      </c>
      <c r="E257" s="69"/>
      <c r="F257" s="69" t="s">
        <v>472</v>
      </c>
      <c r="G257" s="94">
        <v>43990</v>
      </c>
      <c r="H257" s="69"/>
      <c r="I257" s="76">
        <v>5.6700000000157642</v>
      </c>
      <c r="J257" s="82" t="s">
        <v>479</v>
      </c>
      <c r="K257" s="82" t="s">
        <v>129</v>
      </c>
      <c r="L257" s="83">
        <v>4.4999999999999998E-2</v>
      </c>
      <c r="M257" s="83">
        <v>8.7100000000119027E-2</v>
      </c>
      <c r="N257" s="76">
        <v>35283.70917200001</v>
      </c>
      <c r="O257" s="78">
        <v>88.1</v>
      </c>
      <c r="P257" s="76">
        <v>31.084950053000004</v>
      </c>
      <c r="Q257" s="77">
        <f t="shared" si="4"/>
        <v>4.0021288014844311E-4</v>
      </c>
      <c r="R257" s="77">
        <f>P257/'סכום נכסי הקרן'!$C$42</f>
        <v>9.8053949763755064E-6</v>
      </c>
    </row>
    <row r="258" spans="2:18">
      <c r="B258" s="75" t="s">
        <v>2680</v>
      </c>
      <c r="C258" s="82" t="s">
        <v>2387</v>
      </c>
      <c r="D258" s="69" t="s">
        <v>2563</v>
      </c>
      <c r="E258" s="69"/>
      <c r="F258" s="69" t="s">
        <v>472</v>
      </c>
      <c r="G258" s="94">
        <v>41893</v>
      </c>
      <c r="H258" s="69"/>
      <c r="I258" s="76">
        <v>5.6699999999106501</v>
      </c>
      <c r="J258" s="82" t="s">
        <v>479</v>
      </c>
      <c r="K258" s="82" t="s">
        <v>129</v>
      </c>
      <c r="L258" s="83">
        <v>4.4999999999999998E-2</v>
      </c>
      <c r="M258" s="83">
        <v>8.7099999998766706E-2</v>
      </c>
      <c r="N258" s="76">
        <v>36115.360645000008</v>
      </c>
      <c r="O258" s="78">
        <v>88.01</v>
      </c>
      <c r="P258" s="76">
        <v>31.785130952000003</v>
      </c>
      <c r="Q258" s="77">
        <f t="shared" si="4"/>
        <v>4.0922757741306589E-4</v>
      </c>
      <c r="R258" s="77">
        <f>P258/'סכום נכסי הקרן'!$C$42</f>
        <v>1.0026259100586833E-5</v>
      </c>
    </row>
    <row r="259" spans="2:18">
      <c r="B259" s="75" t="s">
        <v>2680</v>
      </c>
      <c r="C259" s="82" t="s">
        <v>2387</v>
      </c>
      <c r="D259" s="69" t="s">
        <v>2564</v>
      </c>
      <c r="E259" s="69"/>
      <c r="F259" s="69" t="s">
        <v>472</v>
      </c>
      <c r="G259" s="94">
        <v>42151</v>
      </c>
      <c r="H259" s="69"/>
      <c r="I259" s="76">
        <v>5.6699999999845199</v>
      </c>
      <c r="J259" s="82" t="s">
        <v>479</v>
      </c>
      <c r="K259" s="82" t="s">
        <v>129</v>
      </c>
      <c r="L259" s="83">
        <v>4.4999999999999998E-2</v>
      </c>
      <c r="M259" s="83">
        <v>8.709999999968869E-2</v>
      </c>
      <c r="N259" s="76">
        <v>132260.60371300002</v>
      </c>
      <c r="O259" s="78">
        <v>88.89</v>
      </c>
      <c r="P259" s="76">
        <v>117.56646154600001</v>
      </c>
      <c r="Q259" s="77">
        <f t="shared" si="4"/>
        <v>1.5136460603591964E-3</v>
      </c>
      <c r="R259" s="77">
        <f>P259/'סכום נכסי הקרן'!$C$42</f>
        <v>3.708500703613444E-5</v>
      </c>
    </row>
    <row r="260" spans="2:18">
      <c r="B260" s="75" t="s">
        <v>2680</v>
      </c>
      <c r="C260" s="82" t="s">
        <v>2387</v>
      </c>
      <c r="D260" s="69" t="s">
        <v>2565</v>
      </c>
      <c r="E260" s="69"/>
      <c r="F260" s="69" t="s">
        <v>472</v>
      </c>
      <c r="G260" s="94">
        <v>42166</v>
      </c>
      <c r="H260" s="69"/>
      <c r="I260" s="76">
        <v>5.6700000000123856</v>
      </c>
      <c r="J260" s="82" t="s">
        <v>479</v>
      </c>
      <c r="K260" s="82" t="s">
        <v>129</v>
      </c>
      <c r="L260" s="83">
        <v>4.4999999999999998E-2</v>
      </c>
      <c r="M260" s="83">
        <v>8.710000000016363E-2</v>
      </c>
      <c r="N260" s="76">
        <v>124442.69040500002</v>
      </c>
      <c r="O260" s="78">
        <v>88.89</v>
      </c>
      <c r="P260" s="76">
        <v>110.61711778900001</v>
      </c>
      <c r="Q260" s="77">
        <f t="shared" si="4"/>
        <v>1.4241745677111919E-3</v>
      </c>
      <c r="R260" s="77">
        <f>P260/'סכום נכסי הקרן'!$C$42</f>
        <v>3.4892915356790789E-5</v>
      </c>
    </row>
    <row r="261" spans="2:18">
      <c r="B261" s="75" t="s">
        <v>2680</v>
      </c>
      <c r="C261" s="82" t="s">
        <v>2387</v>
      </c>
      <c r="D261" s="69" t="s">
        <v>2566</v>
      </c>
      <c r="E261" s="69"/>
      <c r="F261" s="69" t="s">
        <v>472</v>
      </c>
      <c r="G261" s="94">
        <v>42257</v>
      </c>
      <c r="H261" s="69"/>
      <c r="I261" s="76">
        <v>5.6699999999559676</v>
      </c>
      <c r="J261" s="82" t="s">
        <v>479</v>
      </c>
      <c r="K261" s="82" t="s">
        <v>129</v>
      </c>
      <c r="L261" s="83">
        <v>4.4999999999999998E-2</v>
      </c>
      <c r="M261" s="83">
        <v>8.7099999999415742E-2</v>
      </c>
      <c r="N261" s="76">
        <v>66129.401137000008</v>
      </c>
      <c r="O261" s="78">
        <v>88.26</v>
      </c>
      <c r="P261" s="76">
        <v>58.365813571000004</v>
      </c>
      <c r="Q261" s="77">
        <f t="shared" si="4"/>
        <v>7.5144886228320149E-4</v>
      </c>
      <c r="R261" s="77">
        <f>P261/'סכום נכסי הקרן'!$C$42</f>
        <v>1.841083399540223E-5</v>
      </c>
    </row>
    <row r="262" spans="2:18">
      <c r="B262" s="75" t="s">
        <v>2680</v>
      </c>
      <c r="C262" s="82" t="s">
        <v>2387</v>
      </c>
      <c r="D262" s="69" t="s">
        <v>2567</v>
      </c>
      <c r="E262" s="69"/>
      <c r="F262" s="69" t="s">
        <v>472</v>
      </c>
      <c r="G262" s="94">
        <v>42348</v>
      </c>
      <c r="H262" s="69"/>
      <c r="I262" s="76">
        <v>5.6700000000065947</v>
      </c>
      <c r="J262" s="82" t="s">
        <v>479</v>
      </c>
      <c r="K262" s="82" t="s">
        <v>129</v>
      </c>
      <c r="L262" s="83">
        <v>4.4999999999999998E-2</v>
      </c>
      <c r="M262" s="83">
        <v>8.7100000000168321E-2</v>
      </c>
      <c r="N262" s="76">
        <v>114515.45785000002</v>
      </c>
      <c r="O262" s="78">
        <v>88.71</v>
      </c>
      <c r="P262" s="76">
        <v>101.58666249900003</v>
      </c>
      <c r="Q262" s="77">
        <f t="shared" si="4"/>
        <v>1.3079091558478764E-3</v>
      </c>
      <c r="R262" s="77">
        <f>P262/'סכום נכסי הקרן'!$C$42</f>
        <v>3.2044360645138489E-5</v>
      </c>
    </row>
    <row r="263" spans="2:18">
      <c r="B263" s="75" t="s">
        <v>2680</v>
      </c>
      <c r="C263" s="82" t="s">
        <v>2387</v>
      </c>
      <c r="D263" s="69" t="s">
        <v>2568</v>
      </c>
      <c r="E263" s="69"/>
      <c r="F263" s="69" t="s">
        <v>472</v>
      </c>
      <c r="G263" s="94">
        <v>42439</v>
      </c>
      <c r="H263" s="69"/>
      <c r="I263" s="76">
        <v>5.6700000000083683</v>
      </c>
      <c r="J263" s="82" t="s">
        <v>479</v>
      </c>
      <c r="K263" s="82" t="s">
        <v>129</v>
      </c>
      <c r="L263" s="83">
        <v>4.4999999999999998E-2</v>
      </c>
      <c r="M263" s="83">
        <v>8.7100000000103359E-2</v>
      </c>
      <c r="N263" s="76">
        <v>136008.32989600004</v>
      </c>
      <c r="O263" s="78">
        <v>89.61</v>
      </c>
      <c r="P263" s="76">
        <v>121.87707759400003</v>
      </c>
      <c r="Q263" s="77">
        <f t="shared" si="4"/>
        <v>1.5691444304978895E-3</v>
      </c>
      <c r="R263" s="77">
        <f>P263/'סכום נכסי הקרן'!$C$42</f>
        <v>3.8444741984077966E-5</v>
      </c>
    </row>
    <row r="264" spans="2:18">
      <c r="B264" s="75" t="s">
        <v>2680</v>
      </c>
      <c r="C264" s="82" t="s">
        <v>2387</v>
      </c>
      <c r="D264" s="69" t="s">
        <v>2569</v>
      </c>
      <c r="E264" s="69"/>
      <c r="F264" s="69" t="s">
        <v>472</v>
      </c>
      <c r="G264" s="94">
        <v>42549</v>
      </c>
      <c r="H264" s="69"/>
      <c r="I264" s="76">
        <v>5.6899999999912882</v>
      </c>
      <c r="J264" s="82" t="s">
        <v>479</v>
      </c>
      <c r="K264" s="82" t="s">
        <v>129</v>
      </c>
      <c r="L264" s="83">
        <v>4.4999999999999998E-2</v>
      </c>
      <c r="M264" s="83">
        <v>8.5899999999854801E-2</v>
      </c>
      <c r="N264" s="76">
        <v>95666.671816000002</v>
      </c>
      <c r="O264" s="78">
        <v>89.99</v>
      </c>
      <c r="P264" s="76">
        <v>86.090446075000017</v>
      </c>
      <c r="Q264" s="77">
        <f t="shared" si="4"/>
        <v>1.1083982865725977E-3</v>
      </c>
      <c r="R264" s="77">
        <f>P264/'סכום נכסי הקרן'!$C$42</f>
        <v>2.7156254908515217E-5</v>
      </c>
    </row>
    <row r="265" spans="2:18">
      <c r="B265" s="75" t="s">
        <v>2680</v>
      </c>
      <c r="C265" s="82" t="s">
        <v>2387</v>
      </c>
      <c r="D265" s="69" t="s">
        <v>2570</v>
      </c>
      <c r="E265" s="69"/>
      <c r="F265" s="69" t="s">
        <v>472</v>
      </c>
      <c r="G265" s="94">
        <v>42604</v>
      </c>
      <c r="H265" s="69"/>
      <c r="I265" s="76">
        <v>5.6700000000243937</v>
      </c>
      <c r="J265" s="82" t="s">
        <v>479</v>
      </c>
      <c r="K265" s="82" t="s">
        <v>129</v>
      </c>
      <c r="L265" s="83">
        <v>4.4999999999999998E-2</v>
      </c>
      <c r="M265" s="83">
        <v>8.710000000029075E-2</v>
      </c>
      <c r="N265" s="76">
        <v>125100.82488000001</v>
      </c>
      <c r="O265" s="78">
        <v>88.8</v>
      </c>
      <c r="P265" s="76">
        <v>111.08954338700002</v>
      </c>
      <c r="Q265" s="77">
        <f t="shared" si="4"/>
        <v>1.4302569583506837E-3</v>
      </c>
      <c r="R265" s="77">
        <f>P265/'סכום נכסי הקרן'!$C$42</f>
        <v>3.5041936654153095E-5</v>
      </c>
    </row>
    <row r="266" spans="2:18">
      <c r="B266" s="72"/>
      <c r="C266" s="69"/>
      <c r="D266" s="69"/>
      <c r="E266" s="69"/>
      <c r="F266" s="69"/>
      <c r="G266" s="69"/>
      <c r="H266" s="69"/>
      <c r="I266" s="69"/>
      <c r="J266" s="69"/>
      <c r="K266" s="69"/>
      <c r="L266" s="69"/>
      <c r="M266" s="69"/>
      <c r="N266" s="76"/>
      <c r="O266" s="78"/>
      <c r="P266" s="69"/>
      <c r="Q266" s="77"/>
      <c r="R266" s="69"/>
    </row>
    <row r="267" spans="2:18">
      <c r="B267" s="70" t="s">
        <v>37</v>
      </c>
      <c r="C267" s="71"/>
      <c r="D267" s="71"/>
      <c r="E267" s="71"/>
      <c r="F267" s="71"/>
      <c r="G267" s="71"/>
      <c r="H267" s="71"/>
      <c r="I267" s="79">
        <v>2.2399999999999998</v>
      </c>
      <c r="J267" s="71"/>
      <c r="K267" s="71"/>
      <c r="L267" s="71"/>
      <c r="M267" s="91">
        <v>7.3099999999999984E-2</v>
      </c>
      <c r="N267" s="79"/>
      <c r="O267" s="81"/>
      <c r="P267" s="79">
        <v>832.42710000000011</v>
      </c>
      <c r="Q267" s="80">
        <f t="shared" si="4"/>
        <v>1.0717342206971441E-2</v>
      </c>
      <c r="R267" s="80">
        <f>P267/'סכום נכסי הקרן'!$C$42</f>
        <v>2.6257968858312811E-4</v>
      </c>
    </row>
    <row r="268" spans="2:18">
      <c r="B268" s="86" t="s">
        <v>35</v>
      </c>
      <c r="C268" s="71"/>
      <c r="D268" s="71"/>
      <c r="E268" s="71"/>
      <c r="F268" s="71"/>
      <c r="G268" s="71"/>
      <c r="H268" s="71"/>
      <c r="I268" s="79">
        <v>2.2399999999999998</v>
      </c>
      <c r="J268" s="71"/>
      <c r="K268" s="71"/>
      <c r="L268" s="71"/>
      <c r="M268" s="91">
        <v>7.3099999999999984E-2</v>
      </c>
      <c r="N268" s="79"/>
      <c r="O268" s="81"/>
      <c r="P268" s="79">
        <v>832.42710000000011</v>
      </c>
      <c r="Q268" s="80">
        <f t="shared" si="4"/>
        <v>1.0717342206971441E-2</v>
      </c>
      <c r="R268" s="80">
        <f>P268/'סכום נכסי הקרן'!$C$42</f>
        <v>2.6257968858312811E-4</v>
      </c>
    </row>
    <row r="269" spans="2:18">
      <c r="B269" s="75" t="s">
        <v>2681</v>
      </c>
      <c r="C269" s="82" t="s">
        <v>2387</v>
      </c>
      <c r="D269" s="69">
        <v>4623</v>
      </c>
      <c r="E269" s="69"/>
      <c r="F269" s="69" t="s">
        <v>2571</v>
      </c>
      <c r="G269" s="94">
        <v>42354</v>
      </c>
      <c r="H269" s="69" t="s">
        <v>2572</v>
      </c>
      <c r="I269" s="76">
        <v>2.2399999999999998</v>
      </c>
      <c r="J269" s="82" t="s">
        <v>2573</v>
      </c>
      <c r="K269" s="82" t="s">
        <v>128</v>
      </c>
      <c r="L269" s="83">
        <v>5.0199999999999995E-2</v>
      </c>
      <c r="M269" s="83">
        <v>7.3099999999999984E-2</v>
      </c>
      <c r="N269" s="76">
        <v>225463.39000000004</v>
      </c>
      <c r="O269" s="78">
        <v>96.55</v>
      </c>
      <c r="P269" s="76">
        <v>832.42710000000011</v>
      </c>
      <c r="Q269" s="77">
        <f t="shared" si="4"/>
        <v>1.0717342206971441E-2</v>
      </c>
      <c r="R269" s="77">
        <f>P269/'סכום נכסי הקרן'!$C$42</f>
        <v>2.6257968858312811E-4</v>
      </c>
    </row>
    <row r="270" spans="2:18">
      <c r="B270" s="116"/>
      <c r="C270" s="116"/>
      <c r="D270" s="116"/>
      <c r="E270" s="116"/>
      <c r="F270" s="117"/>
      <c r="G270" s="117"/>
      <c r="H270" s="117"/>
      <c r="I270" s="117"/>
      <c r="J270" s="117"/>
      <c r="K270" s="117"/>
      <c r="L270" s="117"/>
      <c r="M270" s="117"/>
      <c r="N270" s="117"/>
      <c r="O270" s="117"/>
      <c r="P270" s="117"/>
      <c r="Q270" s="117"/>
      <c r="R270" s="117"/>
    </row>
    <row r="271" spans="2:18">
      <c r="B271" s="116"/>
      <c r="C271" s="116"/>
      <c r="D271" s="116"/>
      <c r="E271" s="116"/>
      <c r="F271" s="117"/>
      <c r="G271" s="117"/>
      <c r="H271" s="117"/>
      <c r="I271" s="117"/>
      <c r="J271" s="117"/>
      <c r="K271" s="117"/>
      <c r="L271" s="117"/>
      <c r="M271" s="117"/>
      <c r="N271" s="117"/>
      <c r="O271" s="117"/>
      <c r="P271" s="117"/>
      <c r="Q271" s="117"/>
      <c r="R271" s="117"/>
    </row>
    <row r="272" spans="2:18">
      <c r="B272" s="116"/>
      <c r="C272" s="116"/>
      <c r="D272" s="116"/>
      <c r="E272" s="116"/>
      <c r="F272" s="117"/>
      <c r="G272" s="117"/>
      <c r="H272" s="117"/>
      <c r="I272" s="117"/>
      <c r="J272" s="117"/>
      <c r="K272" s="117"/>
      <c r="L272" s="117"/>
      <c r="M272" s="117"/>
      <c r="N272" s="117"/>
      <c r="O272" s="117"/>
      <c r="P272" s="117"/>
      <c r="Q272" s="117"/>
      <c r="R272" s="117"/>
    </row>
    <row r="273" spans="2:18">
      <c r="B273" s="126" t="s">
        <v>216</v>
      </c>
      <c r="C273" s="116"/>
      <c r="D273" s="116"/>
      <c r="E273" s="116"/>
      <c r="F273" s="117"/>
      <c r="G273" s="117"/>
      <c r="H273" s="117"/>
      <c r="I273" s="117"/>
      <c r="J273" s="117"/>
      <c r="K273" s="117"/>
      <c r="L273" s="117"/>
      <c r="M273" s="117"/>
      <c r="N273" s="117"/>
      <c r="O273" s="117"/>
      <c r="P273" s="117"/>
      <c r="Q273" s="117"/>
      <c r="R273" s="117"/>
    </row>
    <row r="274" spans="2:18">
      <c r="B274" s="126" t="s">
        <v>108</v>
      </c>
      <c r="C274" s="116"/>
      <c r="D274" s="116"/>
      <c r="E274" s="116"/>
      <c r="F274" s="117"/>
      <c r="G274" s="117"/>
      <c r="H274" s="117"/>
      <c r="I274" s="117"/>
      <c r="J274" s="117"/>
      <c r="K274" s="117"/>
      <c r="L274" s="117"/>
      <c r="M274" s="117"/>
      <c r="N274" s="117"/>
      <c r="O274" s="117"/>
      <c r="P274" s="117"/>
      <c r="Q274" s="117"/>
      <c r="R274" s="117"/>
    </row>
    <row r="275" spans="2:18">
      <c r="B275" s="126" t="s">
        <v>199</v>
      </c>
      <c r="C275" s="116"/>
      <c r="D275" s="116"/>
      <c r="E275" s="116"/>
      <c r="F275" s="117"/>
      <c r="G275" s="117"/>
      <c r="H275" s="117"/>
      <c r="I275" s="117"/>
      <c r="J275" s="117"/>
      <c r="K275" s="117"/>
      <c r="L275" s="117"/>
      <c r="M275" s="117"/>
      <c r="N275" s="117"/>
      <c r="O275" s="117"/>
      <c r="P275" s="117"/>
      <c r="Q275" s="117"/>
      <c r="R275" s="117"/>
    </row>
    <row r="276" spans="2:18">
      <c r="B276" s="126" t="s">
        <v>207</v>
      </c>
      <c r="C276" s="116"/>
      <c r="D276" s="116"/>
      <c r="E276" s="116"/>
      <c r="F276" s="117"/>
      <c r="G276" s="117"/>
      <c r="H276" s="117"/>
      <c r="I276" s="117"/>
      <c r="J276" s="117"/>
      <c r="K276" s="117"/>
      <c r="L276" s="117"/>
      <c r="M276" s="117"/>
      <c r="N276" s="117"/>
      <c r="O276" s="117"/>
      <c r="P276" s="117"/>
      <c r="Q276" s="117"/>
      <c r="R276" s="117"/>
    </row>
    <row r="277" spans="2:18">
      <c r="B277" s="116"/>
      <c r="C277" s="116"/>
      <c r="D277" s="116"/>
      <c r="E277" s="116"/>
      <c r="F277" s="117"/>
      <c r="G277" s="117"/>
      <c r="H277" s="117"/>
      <c r="I277" s="117"/>
      <c r="J277" s="117"/>
      <c r="K277" s="117"/>
      <c r="L277" s="117"/>
      <c r="M277" s="117"/>
      <c r="N277" s="117"/>
      <c r="O277" s="117"/>
      <c r="P277" s="117"/>
      <c r="Q277" s="117"/>
      <c r="R277" s="117"/>
    </row>
    <row r="278" spans="2:18">
      <c r="B278" s="116"/>
      <c r="C278" s="116"/>
      <c r="D278" s="116"/>
      <c r="E278" s="116"/>
      <c r="F278" s="117"/>
      <c r="G278" s="117"/>
      <c r="H278" s="117"/>
      <c r="I278" s="117"/>
      <c r="J278" s="117"/>
      <c r="K278" s="117"/>
      <c r="L278" s="117"/>
      <c r="M278" s="117"/>
      <c r="N278" s="117"/>
      <c r="O278" s="117"/>
      <c r="P278" s="117"/>
      <c r="Q278" s="117"/>
      <c r="R278" s="117"/>
    </row>
    <row r="279" spans="2:18">
      <c r="B279" s="116"/>
      <c r="C279" s="116"/>
      <c r="D279" s="116"/>
      <c r="E279" s="116"/>
      <c r="F279" s="117"/>
      <c r="G279" s="117"/>
      <c r="H279" s="117"/>
      <c r="I279" s="117"/>
      <c r="J279" s="117"/>
      <c r="K279" s="117"/>
      <c r="L279" s="117"/>
      <c r="M279" s="117"/>
      <c r="N279" s="117"/>
      <c r="O279" s="117"/>
      <c r="P279" s="117"/>
      <c r="Q279" s="117"/>
      <c r="R279" s="117"/>
    </row>
    <row r="280" spans="2:18">
      <c r="B280" s="116"/>
      <c r="C280" s="116"/>
      <c r="D280" s="116"/>
      <c r="E280" s="116"/>
      <c r="F280" s="117"/>
      <c r="G280" s="117"/>
      <c r="H280" s="117"/>
      <c r="I280" s="117"/>
      <c r="J280" s="117"/>
      <c r="K280" s="117"/>
      <c r="L280" s="117"/>
      <c r="M280" s="117"/>
      <c r="N280" s="117"/>
      <c r="O280" s="117"/>
      <c r="P280" s="117"/>
      <c r="Q280" s="117"/>
      <c r="R280" s="117"/>
    </row>
    <row r="281" spans="2:18">
      <c r="B281" s="116"/>
      <c r="C281" s="116"/>
      <c r="D281" s="116"/>
      <c r="E281" s="116"/>
      <c r="F281" s="117"/>
      <c r="G281" s="117"/>
      <c r="H281" s="117"/>
      <c r="I281" s="117"/>
      <c r="J281" s="117"/>
      <c r="K281" s="117"/>
      <c r="L281" s="117"/>
      <c r="M281" s="117"/>
      <c r="N281" s="117"/>
      <c r="O281" s="117"/>
      <c r="P281" s="117"/>
      <c r="Q281" s="117"/>
      <c r="R281" s="117"/>
    </row>
    <row r="282" spans="2:18">
      <c r="B282" s="116"/>
      <c r="C282" s="116"/>
      <c r="D282" s="116"/>
      <c r="E282" s="116"/>
      <c r="F282" s="117"/>
      <c r="G282" s="117"/>
      <c r="H282" s="117"/>
      <c r="I282" s="117"/>
      <c r="J282" s="117"/>
      <c r="K282" s="117"/>
      <c r="L282" s="117"/>
      <c r="M282" s="117"/>
      <c r="N282" s="117"/>
      <c r="O282" s="117"/>
      <c r="P282" s="117"/>
      <c r="Q282" s="117"/>
      <c r="R282" s="117"/>
    </row>
    <row r="283" spans="2:18">
      <c r="B283" s="116"/>
      <c r="C283" s="116"/>
      <c r="D283" s="116"/>
      <c r="E283" s="116"/>
      <c r="F283" s="117"/>
      <c r="G283" s="117"/>
      <c r="H283" s="117"/>
      <c r="I283" s="117"/>
      <c r="J283" s="117"/>
      <c r="K283" s="117"/>
      <c r="L283" s="117"/>
      <c r="M283" s="117"/>
      <c r="N283" s="117"/>
      <c r="O283" s="117"/>
      <c r="P283" s="117"/>
      <c r="Q283" s="117"/>
      <c r="R283" s="117"/>
    </row>
    <row r="284" spans="2:18">
      <c r="B284" s="116"/>
      <c r="C284" s="116"/>
      <c r="D284" s="116"/>
      <c r="E284" s="116"/>
      <c r="F284" s="117"/>
      <c r="G284" s="117"/>
      <c r="H284" s="117"/>
      <c r="I284" s="117"/>
      <c r="J284" s="117"/>
      <c r="K284" s="117"/>
      <c r="L284" s="117"/>
      <c r="M284" s="117"/>
      <c r="N284" s="117"/>
      <c r="O284" s="117"/>
      <c r="P284" s="117"/>
      <c r="Q284" s="117"/>
      <c r="R284" s="117"/>
    </row>
    <row r="285" spans="2:18">
      <c r="B285" s="116"/>
      <c r="C285" s="116"/>
      <c r="D285" s="116"/>
      <c r="E285" s="116"/>
      <c r="F285" s="117"/>
      <c r="G285" s="117"/>
      <c r="H285" s="117"/>
      <c r="I285" s="117"/>
      <c r="J285" s="117"/>
      <c r="K285" s="117"/>
      <c r="L285" s="117"/>
      <c r="M285" s="117"/>
      <c r="N285" s="117"/>
      <c r="O285" s="117"/>
      <c r="P285" s="117"/>
      <c r="Q285" s="117"/>
      <c r="R285" s="117"/>
    </row>
    <row r="286" spans="2:18">
      <c r="B286" s="116"/>
      <c r="C286" s="116"/>
      <c r="D286" s="116"/>
      <c r="E286" s="116"/>
      <c r="F286" s="117"/>
      <c r="G286" s="117"/>
      <c r="H286" s="117"/>
      <c r="I286" s="117"/>
      <c r="J286" s="117"/>
      <c r="K286" s="117"/>
      <c r="L286" s="117"/>
      <c r="M286" s="117"/>
      <c r="N286" s="117"/>
      <c r="O286" s="117"/>
      <c r="P286" s="117"/>
      <c r="Q286" s="117"/>
      <c r="R286" s="117"/>
    </row>
    <row r="287" spans="2:18">
      <c r="B287" s="116"/>
      <c r="C287" s="116"/>
      <c r="D287" s="116"/>
      <c r="E287" s="116"/>
      <c r="F287" s="117"/>
      <c r="G287" s="117"/>
      <c r="H287" s="117"/>
      <c r="I287" s="117"/>
      <c r="J287" s="117"/>
      <c r="K287" s="117"/>
      <c r="L287" s="117"/>
      <c r="M287" s="117"/>
      <c r="N287" s="117"/>
      <c r="O287" s="117"/>
      <c r="P287" s="117"/>
      <c r="Q287" s="117"/>
      <c r="R287" s="117"/>
    </row>
    <row r="288" spans="2:18">
      <c r="B288" s="116"/>
      <c r="C288" s="116"/>
      <c r="D288" s="116"/>
      <c r="E288" s="116"/>
      <c r="F288" s="117"/>
      <c r="G288" s="117"/>
      <c r="H288" s="117"/>
      <c r="I288" s="117"/>
      <c r="J288" s="117"/>
      <c r="K288" s="117"/>
      <c r="L288" s="117"/>
      <c r="M288" s="117"/>
      <c r="N288" s="117"/>
      <c r="O288" s="117"/>
      <c r="P288" s="117"/>
      <c r="Q288" s="117"/>
      <c r="R288" s="117"/>
    </row>
    <row r="289" spans="2:18">
      <c r="B289" s="116"/>
      <c r="C289" s="116"/>
      <c r="D289" s="116"/>
      <c r="E289" s="116"/>
      <c r="F289" s="117"/>
      <c r="G289" s="117"/>
      <c r="H289" s="117"/>
      <c r="I289" s="117"/>
      <c r="J289" s="117"/>
      <c r="K289" s="117"/>
      <c r="L289" s="117"/>
      <c r="M289" s="117"/>
      <c r="N289" s="117"/>
      <c r="O289" s="117"/>
      <c r="P289" s="117"/>
      <c r="Q289" s="117"/>
      <c r="R289" s="117"/>
    </row>
    <row r="290" spans="2:18">
      <c r="B290" s="116"/>
      <c r="C290" s="116"/>
      <c r="D290" s="116"/>
      <c r="E290" s="116"/>
      <c r="F290" s="117"/>
      <c r="G290" s="117"/>
      <c r="H290" s="117"/>
      <c r="I290" s="117"/>
      <c r="J290" s="117"/>
      <c r="K290" s="117"/>
      <c r="L290" s="117"/>
      <c r="M290" s="117"/>
      <c r="N290" s="117"/>
      <c r="O290" s="117"/>
      <c r="P290" s="117"/>
      <c r="Q290" s="117"/>
      <c r="R290" s="117"/>
    </row>
    <row r="291" spans="2:18">
      <c r="B291" s="116"/>
      <c r="C291" s="116"/>
      <c r="D291" s="116"/>
      <c r="E291" s="116"/>
      <c r="F291" s="117"/>
      <c r="G291" s="117"/>
      <c r="H291" s="117"/>
      <c r="I291" s="117"/>
      <c r="J291" s="117"/>
      <c r="K291" s="117"/>
      <c r="L291" s="117"/>
      <c r="M291" s="117"/>
      <c r="N291" s="117"/>
      <c r="O291" s="117"/>
      <c r="P291" s="117"/>
      <c r="Q291" s="117"/>
      <c r="R291" s="117"/>
    </row>
    <row r="292" spans="2:18">
      <c r="B292" s="116"/>
      <c r="C292" s="116"/>
      <c r="D292" s="116"/>
      <c r="E292" s="116"/>
      <c r="F292" s="117"/>
      <c r="G292" s="117"/>
      <c r="H292" s="117"/>
      <c r="I292" s="117"/>
      <c r="J292" s="117"/>
      <c r="K292" s="117"/>
      <c r="L292" s="117"/>
      <c r="M292" s="117"/>
      <c r="N292" s="117"/>
      <c r="O292" s="117"/>
      <c r="P292" s="117"/>
      <c r="Q292" s="117"/>
      <c r="R292" s="117"/>
    </row>
    <row r="293" spans="2:18">
      <c r="B293" s="116"/>
      <c r="C293" s="116"/>
      <c r="D293" s="116"/>
      <c r="E293" s="116"/>
      <c r="F293" s="117"/>
      <c r="G293" s="117"/>
      <c r="H293" s="117"/>
      <c r="I293" s="117"/>
      <c r="J293" s="117"/>
      <c r="K293" s="117"/>
      <c r="L293" s="117"/>
      <c r="M293" s="117"/>
      <c r="N293" s="117"/>
      <c r="O293" s="117"/>
      <c r="P293" s="117"/>
      <c r="Q293" s="117"/>
      <c r="R293" s="117"/>
    </row>
    <row r="294" spans="2:18">
      <c r="B294" s="116"/>
      <c r="C294" s="116"/>
      <c r="D294" s="116"/>
      <c r="E294" s="116"/>
      <c r="F294" s="117"/>
      <c r="G294" s="117"/>
      <c r="H294" s="117"/>
      <c r="I294" s="117"/>
      <c r="J294" s="117"/>
      <c r="K294" s="117"/>
      <c r="L294" s="117"/>
      <c r="M294" s="117"/>
      <c r="N294" s="117"/>
      <c r="O294" s="117"/>
      <c r="P294" s="117"/>
      <c r="Q294" s="117"/>
      <c r="R294" s="117"/>
    </row>
    <row r="295" spans="2:18">
      <c r="B295" s="116"/>
      <c r="C295" s="116"/>
      <c r="D295" s="116"/>
      <c r="E295" s="116"/>
      <c r="F295" s="117"/>
      <c r="G295" s="117"/>
      <c r="H295" s="117"/>
      <c r="I295" s="117"/>
      <c r="J295" s="117"/>
      <c r="K295" s="117"/>
      <c r="L295" s="117"/>
      <c r="M295" s="117"/>
      <c r="N295" s="117"/>
      <c r="O295" s="117"/>
      <c r="P295" s="117"/>
      <c r="Q295" s="117"/>
      <c r="R295" s="117"/>
    </row>
    <row r="296" spans="2:18">
      <c r="B296" s="116"/>
      <c r="C296" s="116"/>
      <c r="D296" s="116"/>
      <c r="E296" s="116"/>
      <c r="F296" s="117"/>
      <c r="G296" s="117"/>
      <c r="H296" s="117"/>
      <c r="I296" s="117"/>
      <c r="J296" s="117"/>
      <c r="K296" s="117"/>
      <c r="L296" s="117"/>
      <c r="M296" s="117"/>
      <c r="N296" s="117"/>
      <c r="O296" s="117"/>
      <c r="P296" s="117"/>
      <c r="Q296" s="117"/>
      <c r="R296" s="117"/>
    </row>
    <row r="297" spans="2:18">
      <c r="B297" s="116"/>
      <c r="C297" s="116"/>
      <c r="D297" s="116"/>
      <c r="E297" s="116"/>
      <c r="F297" s="117"/>
      <c r="G297" s="117"/>
      <c r="H297" s="117"/>
      <c r="I297" s="117"/>
      <c r="J297" s="117"/>
      <c r="K297" s="117"/>
      <c r="L297" s="117"/>
      <c r="M297" s="117"/>
      <c r="N297" s="117"/>
      <c r="O297" s="117"/>
      <c r="P297" s="117"/>
      <c r="Q297" s="117"/>
      <c r="R297" s="117"/>
    </row>
    <row r="298" spans="2:18">
      <c r="B298" s="116"/>
      <c r="C298" s="116"/>
      <c r="D298" s="116"/>
      <c r="E298" s="116"/>
      <c r="F298" s="117"/>
      <c r="G298" s="117"/>
      <c r="H298" s="117"/>
      <c r="I298" s="117"/>
      <c r="J298" s="117"/>
      <c r="K298" s="117"/>
      <c r="L298" s="117"/>
      <c r="M298" s="117"/>
      <c r="N298" s="117"/>
      <c r="O298" s="117"/>
      <c r="P298" s="117"/>
      <c r="Q298" s="117"/>
      <c r="R298" s="117"/>
    </row>
    <row r="299" spans="2:18">
      <c r="B299" s="116"/>
      <c r="C299" s="116"/>
      <c r="D299" s="116"/>
      <c r="E299" s="116"/>
      <c r="F299" s="117"/>
      <c r="G299" s="117"/>
      <c r="H299" s="117"/>
      <c r="I299" s="117"/>
      <c r="J299" s="117"/>
      <c r="K299" s="117"/>
      <c r="L299" s="117"/>
      <c r="M299" s="117"/>
      <c r="N299" s="117"/>
      <c r="O299" s="117"/>
      <c r="P299" s="117"/>
      <c r="Q299" s="117"/>
      <c r="R299" s="117"/>
    </row>
    <row r="300" spans="2:18">
      <c r="B300" s="116"/>
      <c r="C300" s="116"/>
      <c r="D300" s="116"/>
      <c r="E300" s="116"/>
      <c r="F300" s="117"/>
      <c r="G300" s="117"/>
      <c r="H300" s="117"/>
      <c r="I300" s="117"/>
      <c r="J300" s="117"/>
      <c r="K300" s="117"/>
      <c r="L300" s="117"/>
      <c r="M300" s="117"/>
      <c r="N300" s="117"/>
      <c r="O300" s="117"/>
      <c r="P300" s="117"/>
      <c r="Q300" s="117"/>
      <c r="R300" s="117"/>
    </row>
    <row r="301" spans="2:18">
      <c r="B301" s="116"/>
      <c r="C301" s="116"/>
      <c r="D301" s="116"/>
      <c r="E301" s="116"/>
      <c r="F301" s="117"/>
      <c r="G301" s="117"/>
      <c r="H301" s="117"/>
      <c r="I301" s="117"/>
      <c r="J301" s="117"/>
      <c r="K301" s="117"/>
      <c r="L301" s="117"/>
      <c r="M301" s="117"/>
      <c r="N301" s="117"/>
      <c r="O301" s="117"/>
      <c r="P301" s="117"/>
      <c r="Q301" s="117"/>
      <c r="R301" s="117"/>
    </row>
    <row r="302" spans="2:18">
      <c r="B302" s="116"/>
      <c r="C302" s="116"/>
      <c r="D302" s="116"/>
      <c r="E302" s="116"/>
      <c r="F302" s="117"/>
      <c r="G302" s="117"/>
      <c r="H302" s="117"/>
      <c r="I302" s="117"/>
      <c r="J302" s="117"/>
      <c r="K302" s="117"/>
      <c r="L302" s="117"/>
      <c r="M302" s="117"/>
      <c r="N302" s="117"/>
      <c r="O302" s="117"/>
      <c r="P302" s="117"/>
      <c r="Q302" s="117"/>
      <c r="R302" s="117"/>
    </row>
    <row r="303" spans="2:18">
      <c r="B303" s="116"/>
      <c r="C303" s="116"/>
      <c r="D303" s="116"/>
      <c r="E303" s="116"/>
      <c r="F303" s="117"/>
      <c r="G303" s="117"/>
      <c r="H303" s="117"/>
      <c r="I303" s="117"/>
      <c r="J303" s="117"/>
      <c r="K303" s="117"/>
      <c r="L303" s="117"/>
      <c r="M303" s="117"/>
      <c r="N303" s="117"/>
      <c r="O303" s="117"/>
      <c r="P303" s="117"/>
      <c r="Q303" s="117"/>
      <c r="R303" s="117"/>
    </row>
    <row r="304" spans="2:18">
      <c r="B304" s="116"/>
      <c r="C304" s="116"/>
      <c r="D304" s="116"/>
      <c r="E304" s="116"/>
      <c r="F304" s="117"/>
      <c r="G304" s="117"/>
      <c r="H304" s="117"/>
      <c r="I304" s="117"/>
      <c r="J304" s="117"/>
      <c r="K304" s="117"/>
      <c r="L304" s="117"/>
      <c r="M304" s="117"/>
      <c r="N304" s="117"/>
      <c r="O304" s="117"/>
      <c r="P304" s="117"/>
      <c r="Q304" s="117"/>
      <c r="R304" s="117"/>
    </row>
    <row r="305" spans="2:18">
      <c r="B305" s="116"/>
      <c r="C305" s="116"/>
      <c r="D305" s="116"/>
      <c r="E305" s="116"/>
      <c r="F305" s="117"/>
      <c r="G305" s="117"/>
      <c r="H305" s="117"/>
      <c r="I305" s="117"/>
      <c r="J305" s="117"/>
      <c r="K305" s="117"/>
      <c r="L305" s="117"/>
      <c r="M305" s="117"/>
      <c r="N305" s="117"/>
      <c r="O305" s="117"/>
      <c r="P305" s="117"/>
      <c r="Q305" s="117"/>
      <c r="R305" s="117"/>
    </row>
    <row r="306" spans="2:18">
      <c r="B306" s="116"/>
      <c r="C306" s="116"/>
      <c r="D306" s="116"/>
      <c r="E306" s="116"/>
      <c r="F306" s="117"/>
      <c r="G306" s="117"/>
      <c r="H306" s="117"/>
      <c r="I306" s="117"/>
      <c r="J306" s="117"/>
      <c r="K306" s="117"/>
      <c r="L306" s="117"/>
      <c r="M306" s="117"/>
      <c r="N306" s="117"/>
      <c r="O306" s="117"/>
      <c r="P306" s="117"/>
      <c r="Q306" s="117"/>
      <c r="R306" s="117"/>
    </row>
    <row r="307" spans="2:18">
      <c r="B307" s="116"/>
      <c r="C307" s="116"/>
      <c r="D307" s="116"/>
      <c r="E307" s="116"/>
      <c r="F307" s="117"/>
      <c r="G307" s="117"/>
      <c r="H307" s="117"/>
      <c r="I307" s="117"/>
      <c r="J307" s="117"/>
      <c r="K307" s="117"/>
      <c r="L307" s="117"/>
      <c r="M307" s="117"/>
      <c r="N307" s="117"/>
      <c r="O307" s="117"/>
      <c r="P307" s="117"/>
      <c r="Q307" s="117"/>
      <c r="R307" s="117"/>
    </row>
    <row r="308" spans="2:18">
      <c r="B308" s="116"/>
      <c r="C308" s="116"/>
      <c r="D308" s="116"/>
      <c r="E308" s="116"/>
      <c r="F308" s="117"/>
      <c r="G308" s="117"/>
      <c r="H308" s="117"/>
      <c r="I308" s="117"/>
      <c r="J308" s="117"/>
      <c r="K308" s="117"/>
      <c r="L308" s="117"/>
      <c r="M308" s="117"/>
      <c r="N308" s="117"/>
      <c r="O308" s="117"/>
      <c r="P308" s="117"/>
      <c r="Q308" s="117"/>
      <c r="R308" s="117"/>
    </row>
    <row r="309" spans="2:18">
      <c r="B309" s="116"/>
      <c r="C309" s="116"/>
      <c r="D309" s="116"/>
      <c r="E309" s="116"/>
      <c r="F309" s="117"/>
      <c r="G309" s="117"/>
      <c r="H309" s="117"/>
      <c r="I309" s="117"/>
      <c r="J309" s="117"/>
      <c r="K309" s="117"/>
      <c r="L309" s="117"/>
      <c r="M309" s="117"/>
      <c r="N309" s="117"/>
      <c r="O309" s="117"/>
      <c r="P309" s="117"/>
      <c r="Q309" s="117"/>
      <c r="R309" s="117"/>
    </row>
    <row r="310" spans="2:18">
      <c r="B310" s="116"/>
      <c r="C310" s="116"/>
      <c r="D310" s="116"/>
      <c r="E310" s="116"/>
      <c r="F310" s="117"/>
      <c r="G310" s="117"/>
      <c r="H310" s="117"/>
      <c r="I310" s="117"/>
      <c r="J310" s="117"/>
      <c r="K310" s="117"/>
      <c r="L310" s="117"/>
      <c r="M310" s="117"/>
      <c r="N310" s="117"/>
      <c r="O310" s="117"/>
      <c r="P310" s="117"/>
      <c r="Q310" s="117"/>
      <c r="R310" s="117"/>
    </row>
    <row r="311" spans="2:18">
      <c r="B311" s="116"/>
      <c r="C311" s="116"/>
      <c r="D311" s="116"/>
      <c r="E311" s="116"/>
      <c r="F311" s="117"/>
      <c r="G311" s="117"/>
      <c r="H311" s="117"/>
      <c r="I311" s="117"/>
      <c r="J311" s="117"/>
      <c r="K311" s="117"/>
      <c r="L311" s="117"/>
      <c r="M311" s="117"/>
      <c r="N311" s="117"/>
      <c r="O311" s="117"/>
      <c r="P311" s="117"/>
      <c r="Q311" s="117"/>
      <c r="R311" s="117"/>
    </row>
    <row r="312" spans="2:18">
      <c r="B312" s="116"/>
      <c r="C312" s="116"/>
      <c r="D312" s="116"/>
      <c r="E312" s="116"/>
      <c r="F312" s="117"/>
      <c r="G312" s="117"/>
      <c r="H312" s="117"/>
      <c r="I312" s="117"/>
      <c r="J312" s="117"/>
      <c r="K312" s="117"/>
      <c r="L312" s="117"/>
      <c r="M312" s="117"/>
      <c r="N312" s="117"/>
      <c r="O312" s="117"/>
      <c r="P312" s="117"/>
      <c r="Q312" s="117"/>
      <c r="R312" s="117"/>
    </row>
    <row r="313" spans="2:18">
      <c r="B313" s="116"/>
      <c r="C313" s="116"/>
      <c r="D313" s="116"/>
      <c r="E313" s="116"/>
      <c r="F313" s="117"/>
      <c r="G313" s="117"/>
      <c r="H313" s="117"/>
      <c r="I313" s="117"/>
      <c r="J313" s="117"/>
      <c r="K313" s="117"/>
      <c r="L313" s="117"/>
      <c r="M313" s="117"/>
      <c r="N313" s="117"/>
      <c r="O313" s="117"/>
      <c r="P313" s="117"/>
      <c r="Q313" s="117"/>
      <c r="R313" s="117"/>
    </row>
    <row r="314" spans="2:18">
      <c r="B314" s="116"/>
      <c r="C314" s="116"/>
      <c r="D314" s="116"/>
      <c r="E314" s="116"/>
      <c r="F314" s="117"/>
      <c r="G314" s="117"/>
      <c r="H314" s="117"/>
      <c r="I314" s="117"/>
      <c r="J314" s="117"/>
      <c r="K314" s="117"/>
      <c r="L314" s="117"/>
      <c r="M314" s="117"/>
      <c r="N314" s="117"/>
      <c r="O314" s="117"/>
      <c r="P314" s="117"/>
      <c r="Q314" s="117"/>
      <c r="R314" s="117"/>
    </row>
    <row r="315" spans="2:18">
      <c r="B315" s="116"/>
      <c r="C315" s="116"/>
      <c r="D315" s="116"/>
      <c r="E315" s="116"/>
      <c r="F315" s="117"/>
      <c r="G315" s="117"/>
      <c r="H315" s="117"/>
      <c r="I315" s="117"/>
      <c r="J315" s="117"/>
      <c r="K315" s="117"/>
      <c r="L315" s="117"/>
      <c r="M315" s="117"/>
      <c r="N315" s="117"/>
      <c r="O315" s="117"/>
      <c r="P315" s="117"/>
      <c r="Q315" s="117"/>
      <c r="R315" s="117"/>
    </row>
    <row r="316" spans="2:18">
      <c r="B316" s="116"/>
      <c r="C316" s="116"/>
      <c r="D316" s="116"/>
      <c r="E316" s="116"/>
      <c r="F316" s="117"/>
      <c r="G316" s="117"/>
      <c r="H316" s="117"/>
      <c r="I316" s="117"/>
      <c r="J316" s="117"/>
      <c r="K316" s="117"/>
      <c r="L316" s="117"/>
      <c r="M316" s="117"/>
      <c r="N316" s="117"/>
      <c r="O316" s="117"/>
      <c r="P316" s="117"/>
      <c r="Q316" s="117"/>
      <c r="R316" s="117"/>
    </row>
    <row r="317" spans="2:18">
      <c r="B317" s="116"/>
      <c r="C317" s="116"/>
      <c r="D317" s="116"/>
      <c r="E317" s="116"/>
      <c r="F317" s="117"/>
      <c r="G317" s="117"/>
      <c r="H317" s="117"/>
      <c r="I317" s="117"/>
      <c r="J317" s="117"/>
      <c r="K317" s="117"/>
      <c r="L317" s="117"/>
      <c r="M317" s="117"/>
      <c r="N317" s="117"/>
      <c r="O317" s="117"/>
      <c r="P317" s="117"/>
      <c r="Q317" s="117"/>
      <c r="R317" s="117"/>
    </row>
    <row r="318" spans="2:18">
      <c r="B318" s="116"/>
      <c r="C318" s="116"/>
      <c r="D318" s="116"/>
      <c r="E318" s="116"/>
      <c r="F318" s="117"/>
      <c r="G318" s="117"/>
      <c r="H318" s="117"/>
      <c r="I318" s="117"/>
      <c r="J318" s="117"/>
      <c r="K318" s="117"/>
      <c r="L318" s="117"/>
      <c r="M318" s="117"/>
      <c r="N318" s="117"/>
      <c r="O318" s="117"/>
      <c r="P318" s="117"/>
      <c r="Q318" s="117"/>
      <c r="R318" s="117"/>
    </row>
    <row r="319" spans="2:18">
      <c r="B319" s="116"/>
      <c r="C319" s="116"/>
      <c r="D319" s="116"/>
      <c r="E319" s="116"/>
      <c r="F319" s="117"/>
      <c r="G319" s="117"/>
      <c r="H319" s="117"/>
      <c r="I319" s="117"/>
      <c r="J319" s="117"/>
      <c r="K319" s="117"/>
      <c r="L319" s="117"/>
      <c r="M319" s="117"/>
      <c r="N319" s="117"/>
      <c r="O319" s="117"/>
      <c r="P319" s="117"/>
      <c r="Q319" s="117"/>
      <c r="R319" s="117"/>
    </row>
    <row r="320" spans="2:18">
      <c r="B320" s="116"/>
      <c r="C320" s="116"/>
      <c r="D320" s="116"/>
      <c r="E320" s="116"/>
      <c r="F320" s="117"/>
      <c r="G320" s="117"/>
      <c r="H320" s="117"/>
      <c r="I320" s="117"/>
      <c r="J320" s="117"/>
      <c r="K320" s="117"/>
      <c r="L320" s="117"/>
      <c r="M320" s="117"/>
      <c r="N320" s="117"/>
      <c r="O320" s="117"/>
      <c r="P320" s="117"/>
      <c r="Q320" s="117"/>
      <c r="R320" s="117"/>
    </row>
    <row r="321" spans="2:18">
      <c r="B321" s="116"/>
      <c r="C321" s="116"/>
      <c r="D321" s="116"/>
      <c r="E321" s="116"/>
      <c r="F321" s="117"/>
      <c r="G321" s="117"/>
      <c r="H321" s="117"/>
      <c r="I321" s="117"/>
      <c r="J321" s="117"/>
      <c r="K321" s="117"/>
      <c r="L321" s="117"/>
      <c r="M321" s="117"/>
      <c r="N321" s="117"/>
      <c r="O321" s="117"/>
      <c r="P321" s="117"/>
      <c r="Q321" s="117"/>
      <c r="R321" s="117"/>
    </row>
    <row r="322" spans="2:18">
      <c r="B322" s="116"/>
      <c r="C322" s="116"/>
      <c r="D322" s="116"/>
      <c r="E322" s="116"/>
      <c r="F322" s="117"/>
      <c r="G322" s="117"/>
      <c r="H322" s="117"/>
      <c r="I322" s="117"/>
      <c r="J322" s="117"/>
      <c r="K322" s="117"/>
      <c r="L322" s="117"/>
      <c r="M322" s="117"/>
      <c r="N322" s="117"/>
      <c r="O322" s="117"/>
      <c r="P322" s="117"/>
      <c r="Q322" s="117"/>
      <c r="R322" s="117"/>
    </row>
    <row r="323" spans="2:18">
      <c r="B323" s="116"/>
      <c r="C323" s="116"/>
      <c r="D323" s="116"/>
      <c r="E323" s="116"/>
      <c r="F323" s="117"/>
      <c r="G323" s="117"/>
      <c r="H323" s="117"/>
      <c r="I323" s="117"/>
      <c r="J323" s="117"/>
      <c r="K323" s="117"/>
      <c r="L323" s="117"/>
      <c r="M323" s="117"/>
      <c r="N323" s="117"/>
      <c r="O323" s="117"/>
      <c r="P323" s="117"/>
      <c r="Q323" s="117"/>
      <c r="R323" s="117"/>
    </row>
    <row r="324" spans="2:18">
      <c r="B324" s="116"/>
      <c r="C324" s="116"/>
      <c r="D324" s="116"/>
      <c r="E324" s="116"/>
      <c r="F324" s="117"/>
      <c r="G324" s="117"/>
      <c r="H324" s="117"/>
      <c r="I324" s="117"/>
      <c r="J324" s="117"/>
      <c r="K324" s="117"/>
      <c r="L324" s="117"/>
      <c r="M324" s="117"/>
      <c r="N324" s="117"/>
      <c r="O324" s="117"/>
      <c r="P324" s="117"/>
      <c r="Q324" s="117"/>
      <c r="R324" s="117"/>
    </row>
    <row r="325" spans="2:18">
      <c r="B325" s="116"/>
      <c r="C325" s="116"/>
      <c r="D325" s="116"/>
      <c r="E325" s="116"/>
      <c r="F325" s="117"/>
      <c r="G325" s="117"/>
      <c r="H325" s="117"/>
      <c r="I325" s="117"/>
      <c r="J325" s="117"/>
      <c r="K325" s="117"/>
      <c r="L325" s="117"/>
      <c r="M325" s="117"/>
      <c r="N325" s="117"/>
      <c r="O325" s="117"/>
      <c r="P325" s="117"/>
      <c r="Q325" s="117"/>
      <c r="R325" s="117"/>
    </row>
    <row r="326" spans="2:18">
      <c r="B326" s="116"/>
      <c r="C326" s="116"/>
      <c r="D326" s="116"/>
      <c r="E326" s="116"/>
      <c r="F326" s="117"/>
      <c r="G326" s="117"/>
      <c r="H326" s="117"/>
      <c r="I326" s="117"/>
      <c r="J326" s="117"/>
      <c r="K326" s="117"/>
      <c r="L326" s="117"/>
      <c r="M326" s="117"/>
      <c r="N326" s="117"/>
      <c r="O326" s="117"/>
      <c r="P326" s="117"/>
      <c r="Q326" s="117"/>
      <c r="R326" s="117"/>
    </row>
    <row r="327" spans="2:18">
      <c r="B327" s="116"/>
      <c r="C327" s="116"/>
      <c r="D327" s="116"/>
      <c r="E327" s="116"/>
      <c r="F327" s="117"/>
      <c r="G327" s="117"/>
      <c r="H327" s="117"/>
      <c r="I327" s="117"/>
      <c r="J327" s="117"/>
      <c r="K327" s="117"/>
      <c r="L327" s="117"/>
      <c r="M327" s="117"/>
      <c r="N327" s="117"/>
      <c r="O327" s="117"/>
      <c r="P327" s="117"/>
      <c r="Q327" s="117"/>
      <c r="R327" s="117"/>
    </row>
    <row r="328" spans="2:18">
      <c r="B328" s="116"/>
      <c r="C328" s="116"/>
      <c r="D328" s="116"/>
      <c r="E328" s="116"/>
      <c r="F328" s="117"/>
      <c r="G328" s="117"/>
      <c r="H328" s="117"/>
      <c r="I328" s="117"/>
      <c r="J328" s="117"/>
      <c r="K328" s="117"/>
      <c r="L328" s="117"/>
      <c r="M328" s="117"/>
      <c r="N328" s="117"/>
      <c r="O328" s="117"/>
      <c r="P328" s="117"/>
      <c r="Q328" s="117"/>
      <c r="R328" s="117"/>
    </row>
    <row r="329" spans="2:18">
      <c r="B329" s="116"/>
      <c r="C329" s="116"/>
      <c r="D329" s="116"/>
      <c r="E329" s="116"/>
      <c r="F329" s="117"/>
      <c r="G329" s="117"/>
      <c r="H329" s="117"/>
      <c r="I329" s="117"/>
      <c r="J329" s="117"/>
      <c r="K329" s="117"/>
      <c r="L329" s="117"/>
      <c r="M329" s="117"/>
      <c r="N329" s="117"/>
      <c r="O329" s="117"/>
      <c r="P329" s="117"/>
      <c r="Q329" s="117"/>
      <c r="R329" s="117"/>
    </row>
    <row r="330" spans="2:18">
      <c r="B330" s="116"/>
      <c r="C330" s="116"/>
      <c r="D330" s="116"/>
      <c r="E330" s="116"/>
      <c r="F330" s="117"/>
      <c r="G330" s="117"/>
      <c r="H330" s="117"/>
      <c r="I330" s="117"/>
      <c r="J330" s="117"/>
      <c r="K330" s="117"/>
      <c r="L330" s="117"/>
      <c r="M330" s="117"/>
      <c r="N330" s="117"/>
      <c r="O330" s="117"/>
      <c r="P330" s="117"/>
      <c r="Q330" s="117"/>
      <c r="R330" s="117"/>
    </row>
    <row r="331" spans="2:18">
      <c r="B331" s="116"/>
      <c r="C331" s="116"/>
      <c r="D331" s="116"/>
      <c r="E331" s="116"/>
      <c r="F331" s="117"/>
      <c r="G331" s="117"/>
      <c r="H331" s="117"/>
      <c r="I331" s="117"/>
      <c r="J331" s="117"/>
      <c r="K331" s="117"/>
      <c r="L331" s="117"/>
      <c r="M331" s="117"/>
      <c r="N331" s="117"/>
      <c r="O331" s="117"/>
      <c r="P331" s="117"/>
      <c r="Q331" s="117"/>
      <c r="R331" s="117"/>
    </row>
    <row r="332" spans="2:18">
      <c r="B332" s="116"/>
      <c r="C332" s="116"/>
      <c r="D332" s="116"/>
      <c r="E332" s="116"/>
      <c r="F332" s="117"/>
      <c r="G332" s="117"/>
      <c r="H332" s="117"/>
      <c r="I332" s="117"/>
      <c r="J332" s="117"/>
      <c r="K332" s="117"/>
      <c r="L332" s="117"/>
      <c r="M332" s="117"/>
      <c r="N332" s="117"/>
      <c r="O332" s="117"/>
      <c r="P332" s="117"/>
      <c r="Q332" s="117"/>
      <c r="R332" s="117"/>
    </row>
    <row r="333" spans="2:18">
      <c r="B333" s="116"/>
      <c r="C333" s="116"/>
      <c r="D333" s="116"/>
      <c r="E333" s="116"/>
      <c r="F333" s="117"/>
      <c r="G333" s="117"/>
      <c r="H333" s="117"/>
      <c r="I333" s="117"/>
      <c r="J333" s="117"/>
      <c r="K333" s="117"/>
      <c r="L333" s="117"/>
      <c r="M333" s="117"/>
      <c r="N333" s="117"/>
      <c r="O333" s="117"/>
      <c r="P333" s="117"/>
      <c r="Q333" s="117"/>
      <c r="R333" s="117"/>
    </row>
    <row r="334" spans="2:18">
      <c r="B334" s="116"/>
      <c r="C334" s="116"/>
      <c r="D334" s="116"/>
      <c r="E334" s="116"/>
      <c r="F334" s="117"/>
      <c r="G334" s="117"/>
      <c r="H334" s="117"/>
      <c r="I334" s="117"/>
      <c r="J334" s="117"/>
      <c r="K334" s="117"/>
      <c r="L334" s="117"/>
      <c r="M334" s="117"/>
      <c r="N334" s="117"/>
      <c r="O334" s="117"/>
      <c r="P334" s="117"/>
      <c r="Q334" s="117"/>
      <c r="R334" s="117"/>
    </row>
    <row r="335" spans="2:18">
      <c r="B335" s="116"/>
      <c r="C335" s="116"/>
      <c r="D335" s="116"/>
      <c r="E335" s="116"/>
      <c r="F335" s="117"/>
      <c r="G335" s="117"/>
      <c r="H335" s="117"/>
      <c r="I335" s="117"/>
      <c r="J335" s="117"/>
      <c r="K335" s="117"/>
      <c r="L335" s="117"/>
      <c r="M335" s="117"/>
      <c r="N335" s="117"/>
      <c r="O335" s="117"/>
      <c r="P335" s="117"/>
      <c r="Q335" s="117"/>
      <c r="R335" s="117"/>
    </row>
    <row r="336" spans="2:18">
      <c r="B336" s="116"/>
      <c r="C336" s="116"/>
      <c r="D336" s="116"/>
      <c r="E336" s="116"/>
      <c r="F336" s="117"/>
      <c r="G336" s="117"/>
      <c r="H336" s="117"/>
      <c r="I336" s="117"/>
      <c r="J336" s="117"/>
      <c r="K336" s="117"/>
      <c r="L336" s="117"/>
      <c r="M336" s="117"/>
      <c r="N336" s="117"/>
      <c r="O336" s="117"/>
      <c r="P336" s="117"/>
      <c r="Q336" s="117"/>
      <c r="R336" s="117"/>
    </row>
    <row r="337" spans="2:18">
      <c r="B337" s="116"/>
      <c r="C337" s="116"/>
      <c r="D337" s="116"/>
      <c r="E337" s="116"/>
      <c r="F337" s="117"/>
      <c r="G337" s="117"/>
      <c r="H337" s="117"/>
      <c r="I337" s="117"/>
      <c r="J337" s="117"/>
      <c r="K337" s="117"/>
      <c r="L337" s="117"/>
      <c r="M337" s="117"/>
      <c r="N337" s="117"/>
      <c r="O337" s="117"/>
      <c r="P337" s="117"/>
      <c r="Q337" s="117"/>
      <c r="R337" s="117"/>
    </row>
    <row r="338" spans="2:18">
      <c r="B338" s="116"/>
      <c r="C338" s="116"/>
      <c r="D338" s="116"/>
      <c r="E338" s="116"/>
      <c r="F338" s="117"/>
      <c r="G338" s="117"/>
      <c r="H338" s="117"/>
      <c r="I338" s="117"/>
      <c r="J338" s="117"/>
      <c r="K338" s="117"/>
      <c r="L338" s="117"/>
      <c r="M338" s="117"/>
      <c r="N338" s="117"/>
      <c r="O338" s="117"/>
      <c r="P338" s="117"/>
      <c r="Q338" s="117"/>
      <c r="R338" s="117"/>
    </row>
    <row r="339" spans="2:18">
      <c r="B339" s="116"/>
      <c r="C339" s="116"/>
      <c r="D339" s="116"/>
      <c r="E339" s="116"/>
      <c r="F339" s="117"/>
      <c r="G339" s="117"/>
      <c r="H339" s="117"/>
      <c r="I339" s="117"/>
      <c r="J339" s="117"/>
      <c r="K339" s="117"/>
      <c r="L339" s="117"/>
      <c r="M339" s="117"/>
      <c r="N339" s="117"/>
      <c r="O339" s="117"/>
      <c r="P339" s="117"/>
      <c r="Q339" s="117"/>
      <c r="R339" s="117"/>
    </row>
    <row r="340" spans="2:18">
      <c r="B340" s="116"/>
      <c r="C340" s="116"/>
      <c r="D340" s="116"/>
      <c r="E340" s="116"/>
      <c r="F340" s="117"/>
      <c r="G340" s="117"/>
      <c r="H340" s="117"/>
      <c r="I340" s="117"/>
      <c r="J340" s="117"/>
      <c r="K340" s="117"/>
      <c r="L340" s="117"/>
      <c r="M340" s="117"/>
      <c r="N340" s="117"/>
      <c r="O340" s="117"/>
      <c r="P340" s="117"/>
      <c r="Q340" s="117"/>
      <c r="R340" s="117"/>
    </row>
    <row r="341" spans="2:18">
      <c r="B341" s="116"/>
      <c r="C341" s="116"/>
      <c r="D341" s="116"/>
      <c r="E341" s="116"/>
      <c r="F341" s="117"/>
      <c r="G341" s="117"/>
      <c r="H341" s="117"/>
      <c r="I341" s="117"/>
      <c r="J341" s="117"/>
      <c r="K341" s="117"/>
      <c r="L341" s="117"/>
      <c r="M341" s="117"/>
      <c r="N341" s="117"/>
      <c r="O341" s="117"/>
      <c r="P341" s="117"/>
      <c r="Q341" s="117"/>
      <c r="R341" s="117"/>
    </row>
    <row r="342" spans="2:18">
      <c r="B342" s="116"/>
      <c r="C342" s="116"/>
      <c r="D342" s="116"/>
      <c r="E342" s="116"/>
      <c r="F342" s="117"/>
      <c r="G342" s="117"/>
      <c r="H342" s="117"/>
      <c r="I342" s="117"/>
      <c r="J342" s="117"/>
      <c r="K342" s="117"/>
      <c r="L342" s="117"/>
      <c r="M342" s="117"/>
      <c r="N342" s="117"/>
      <c r="O342" s="117"/>
      <c r="P342" s="117"/>
      <c r="Q342" s="117"/>
      <c r="R342" s="117"/>
    </row>
    <row r="343" spans="2:18">
      <c r="B343" s="116"/>
      <c r="C343" s="116"/>
      <c r="D343" s="116"/>
      <c r="E343" s="116"/>
      <c r="F343" s="117"/>
      <c r="G343" s="117"/>
      <c r="H343" s="117"/>
      <c r="I343" s="117"/>
      <c r="J343" s="117"/>
      <c r="K343" s="117"/>
      <c r="L343" s="117"/>
      <c r="M343" s="117"/>
      <c r="N343" s="117"/>
      <c r="O343" s="117"/>
      <c r="P343" s="117"/>
      <c r="Q343" s="117"/>
      <c r="R343" s="117"/>
    </row>
    <row r="344" spans="2:18">
      <c r="B344" s="116"/>
      <c r="C344" s="116"/>
      <c r="D344" s="116"/>
      <c r="E344" s="116"/>
      <c r="F344" s="117"/>
      <c r="G344" s="117"/>
      <c r="H344" s="117"/>
      <c r="I344" s="117"/>
      <c r="J344" s="117"/>
      <c r="K344" s="117"/>
      <c r="L344" s="117"/>
      <c r="M344" s="117"/>
      <c r="N344" s="117"/>
      <c r="O344" s="117"/>
      <c r="P344" s="117"/>
      <c r="Q344" s="117"/>
      <c r="R344" s="117"/>
    </row>
    <row r="345" spans="2:18">
      <c r="B345" s="116"/>
      <c r="C345" s="116"/>
      <c r="D345" s="116"/>
      <c r="E345" s="116"/>
      <c r="F345" s="117"/>
      <c r="G345" s="117"/>
      <c r="H345" s="117"/>
      <c r="I345" s="117"/>
      <c r="J345" s="117"/>
      <c r="K345" s="117"/>
      <c r="L345" s="117"/>
      <c r="M345" s="117"/>
      <c r="N345" s="117"/>
      <c r="O345" s="117"/>
      <c r="P345" s="117"/>
      <c r="Q345" s="117"/>
      <c r="R345" s="117"/>
    </row>
    <row r="346" spans="2:18">
      <c r="B346" s="116"/>
      <c r="C346" s="116"/>
      <c r="D346" s="116"/>
      <c r="E346" s="116"/>
      <c r="F346" s="117"/>
      <c r="G346" s="117"/>
      <c r="H346" s="117"/>
      <c r="I346" s="117"/>
      <c r="J346" s="117"/>
      <c r="K346" s="117"/>
      <c r="L346" s="117"/>
      <c r="M346" s="117"/>
      <c r="N346" s="117"/>
      <c r="O346" s="117"/>
      <c r="P346" s="117"/>
      <c r="Q346" s="117"/>
      <c r="R346" s="117"/>
    </row>
    <row r="347" spans="2:18">
      <c r="B347" s="116"/>
      <c r="C347" s="116"/>
      <c r="D347" s="116"/>
      <c r="E347" s="116"/>
      <c r="F347" s="117"/>
      <c r="G347" s="117"/>
      <c r="H347" s="117"/>
      <c r="I347" s="117"/>
      <c r="J347" s="117"/>
      <c r="K347" s="117"/>
      <c r="L347" s="117"/>
      <c r="M347" s="117"/>
      <c r="N347" s="117"/>
      <c r="O347" s="117"/>
      <c r="P347" s="117"/>
      <c r="Q347" s="117"/>
      <c r="R347" s="117"/>
    </row>
    <row r="348" spans="2:18">
      <c r="B348" s="116"/>
      <c r="C348" s="116"/>
      <c r="D348" s="116"/>
      <c r="E348" s="116"/>
      <c r="F348" s="117"/>
      <c r="G348" s="117"/>
      <c r="H348" s="117"/>
      <c r="I348" s="117"/>
      <c r="J348" s="117"/>
      <c r="K348" s="117"/>
      <c r="L348" s="117"/>
      <c r="M348" s="117"/>
      <c r="N348" s="117"/>
      <c r="O348" s="117"/>
      <c r="P348" s="117"/>
      <c r="Q348" s="117"/>
      <c r="R348" s="117"/>
    </row>
    <row r="349" spans="2:18">
      <c r="B349" s="116"/>
      <c r="C349" s="116"/>
      <c r="D349" s="116"/>
      <c r="E349" s="116"/>
      <c r="F349" s="117"/>
      <c r="G349" s="117"/>
      <c r="H349" s="117"/>
      <c r="I349" s="117"/>
      <c r="J349" s="117"/>
      <c r="K349" s="117"/>
      <c r="L349" s="117"/>
      <c r="M349" s="117"/>
      <c r="N349" s="117"/>
      <c r="O349" s="117"/>
      <c r="P349" s="117"/>
      <c r="Q349" s="117"/>
      <c r="R349" s="117"/>
    </row>
    <row r="350" spans="2:18">
      <c r="B350" s="116"/>
      <c r="C350" s="116"/>
      <c r="D350" s="116"/>
      <c r="E350" s="116"/>
      <c r="F350" s="117"/>
      <c r="G350" s="117"/>
      <c r="H350" s="117"/>
      <c r="I350" s="117"/>
      <c r="J350" s="117"/>
      <c r="K350" s="117"/>
      <c r="L350" s="117"/>
      <c r="M350" s="117"/>
      <c r="N350" s="117"/>
      <c r="O350" s="117"/>
      <c r="P350" s="117"/>
      <c r="Q350" s="117"/>
      <c r="R350" s="117"/>
    </row>
    <row r="351" spans="2:18">
      <c r="B351" s="116"/>
      <c r="C351" s="116"/>
      <c r="D351" s="116"/>
      <c r="E351" s="116"/>
      <c r="F351" s="117"/>
      <c r="G351" s="117"/>
      <c r="H351" s="117"/>
      <c r="I351" s="117"/>
      <c r="J351" s="117"/>
      <c r="K351" s="117"/>
      <c r="L351" s="117"/>
      <c r="M351" s="117"/>
      <c r="N351" s="117"/>
      <c r="O351" s="117"/>
      <c r="P351" s="117"/>
      <c r="Q351" s="117"/>
      <c r="R351" s="117"/>
    </row>
    <row r="352" spans="2:18">
      <c r="B352" s="116"/>
      <c r="C352" s="116"/>
      <c r="D352" s="116"/>
      <c r="E352" s="116"/>
      <c r="F352" s="117"/>
      <c r="G352" s="117"/>
      <c r="H352" s="117"/>
      <c r="I352" s="117"/>
      <c r="J352" s="117"/>
      <c r="K352" s="117"/>
      <c r="L352" s="117"/>
      <c r="M352" s="117"/>
      <c r="N352" s="117"/>
      <c r="O352" s="117"/>
      <c r="P352" s="117"/>
      <c r="Q352" s="117"/>
      <c r="R352" s="117"/>
    </row>
    <row r="353" spans="2:18">
      <c r="B353" s="116"/>
      <c r="C353" s="116"/>
      <c r="D353" s="116"/>
      <c r="E353" s="116"/>
      <c r="F353" s="117"/>
      <c r="G353" s="117"/>
      <c r="H353" s="117"/>
      <c r="I353" s="117"/>
      <c r="J353" s="117"/>
      <c r="K353" s="117"/>
      <c r="L353" s="117"/>
      <c r="M353" s="117"/>
      <c r="N353" s="117"/>
      <c r="O353" s="117"/>
      <c r="P353" s="117"/>
      <c r="Q353" s="117"/>
      <c r="R353" s="117"/>
    </row>
    <row r="354" spans="2:18">
      <c r="B354" s="116"/>
      <c r="C354" s="116"/>
      <c r="D354" s="116"/>
      <c r="E354" s="116"/>
      <c r="F354" s="117"/>
      <c r="G354" s="117"/>
      <c r="H354" s="117"/>
      <c r="I354" s="117"/>
      <c r="J354" s="117"/>
      <c r="K354" s="117"/>
      <c r="L354" s="117"/>
      <c r="M354" s="117"/>
      <c r="N354" s="117"/>
      <c r="O354" s="117"/>
      <c r="P354" s="117"/>
      <c r="Q354" s="117"/>
      <c r="R354" s="117"/>
    </row>
    <row r="355" spans="2:18">
      <c r="B355" s="116"/>
      <c r="C355" s="116"/>
      <c r="D355" s="116"/>
      <c r="E355" s="116"/>
      <c r="F355" s="117"/>
      <c r="G355" s="117"/>
      <c r="H355" s="117"/>
      <c r="I355" s="117"/>
      <c r="J355" s="117"/>
      <c r="K355" s="117"/>
      <c r="L355" s="117"/>
      <c r="M355" s="117"/>
      <c r="N355" s="117"/>
      <c r="O355" s="117"/>
      <c r="P355" s="117"/>
      <c r="Q355" s="117"/>
      <c r="R355" s="117"/>
    </row>
    <row r="356" spans="2:18">
      <c r="B356" s="116"/>
      <c r="C356" s="116"/>
      <c r="D356" s="116"/>
      <c r="E356" s="116"/>
      <c r="F356" s="117"/>
      <c r="G356" s="117"/>
      <c r="H356" s="117"/>
      <c r="I356" s="117"/>
      <c r="J356" s="117"/>
      <c r="K356" s="117"/>
      <c r="L356" s="117"/>
      <c r="M356" s="117"/>
      <c r="N356" s="117"/>
      <c r="O356" s="117"/>
      <c r="P356" s="117"/>
      <c r="Q356" s="117"/>
      <c r="R356" s="117"/>
    </row>
    <row r="357" spans="2:18">
      <c r="B357" s="116"/>
      <c r="C357" s="116"/>
      <c r="D357" s="116"/>
      <c r="E357" s="116"/>
      <c r="F357" s="117"/>
      <c r="G357" s="117"/>
      <c r="H357" s="117"/>
      <c r="I357" s="117"/>
      <c r="J357" s="117"/>
      <c r="K357" s="117"/>
      <c r="L357" s="117"/>
      <c r="M357" s="117"/>
      <c r="N357" s="117"/>
      <c r="O357" s="117"/>
      <c r="P357" s="117"/>
      <c r="Q357" s="117"/>
      <c r="R357" s="117"/>
    </row>
    <row r="358" spans="2:18">
      <c r="B358" s="116"/>
      <c r="C358" s="116"/>
      <c r="D358" s="116"/>
      <c r="E358" s="116"/>
      <c r="F358" s="117"/>
      <c r="G358" s="117"/>
      <c r="H358" s="117"/>
      <c r="I358" s="117"/>
      <c r="J358" s="117"/>
      <c r="K358" s="117"/>
      <c r="L358" s="117"/>
      <c r="M358" s="117"/>
      <c r="N358" s="117"/>
      <c r="O358" s="117"/>
      <c r="P358" s="117"/>
      <c r="Q358" s="117"/>
      <c r="R358" s="117"/>
    </row>
    <row r="359" spans="2:18">
      <c r="B359" s="116"/>
      <c r="C359" s="116"/>
      <c r="D359" s="116"/>
      <c r="E359" s="116"/>
      <c r="F359" s="117"/>
      <c r="G359" s="117"/>
      <c r="H359" s="117"/>
      <c r="I359" s="117"/>
      <c r="J359" s="117"/>
      <c r="K359" s="117"/>
      <c r="L359" s="117"/>
      <c r="M359" s="117"/>
      <c r="N359" s="117"/>
      <c r="O359" s="117"/>
      <c r="P359" s="117"/>
      <c r="Q359" s="117"/>
      <c r="R359" s="117"/>
    </row>
    <row r="360" spans="2:18">
      <c r="B360" s="116"/>
      <c r="C360" s="116"/>
      <c r="D360" s="116"/>
      <c r="E360" s="116"/>
      <c r="F360" s="117"/>
      <c r="G360" s="117"/>
      <c r="H360" s="117"/>
      <c r="I360" s="117"/>
      <c r="J360" s="117"/>
      <c r="K360" s="117"/>
      <c r="L360" s="117"/>
      <c r="M360" s="117"/>
      <c r="N360" s="117"/>
      <c r="O360" s="117"/>
      <c r="P360" s="117"/>
      <c r="Q360" s="117"/>
      <c r="R360" s="117"/>
    </row>
    <row r="361" spans="2:18">
      <c r="B361" s="116"/>
      <c r="C361" s="116"/>
      <c r="D361" s="116"/>
      <c r="E361" s="116"/>
      <c r="F361" s="117"/>
      <c r="G361" s="117"/>
      <c r="H361" s="117"/>
      <c r="I361" s="117"/>
      <c r="J361" s="117"/>
      <c r="K361" s="117"/>
      <c r="L361" s="117"/>
      <c r="M361" s="117"/>
      <c r="N361" s="117"/>
      <c r="O361" s="117"/>
      <c r="P361" s="117"/>
      <c r="Q361" s="117"/>
      <c r="R361" s="117"/>
    </row>
    <row r="362" spans="2:18">
      <c r="B362" s="116"/>
      <c r="C362" s="116"/>
      <c r="D362" s="116"/>
      <c r="E362" s="116"/>
      <c r="F362" s="117"/>
      <c r="G362" s="117"/>
      <c r="H362" s="117"/>
      <c r="I362" s="117"/>
      <c r="J362" s="117"/>
      <c r="K362" s="117"/>
      <c r="L362" s="117"/>
      <c r="M362" s="117"/>
      <c r="N362" s="117"/>
      <c r="O362" s="117"/>
      <c r="P362" s="117"/>
      <c r="Q362" s="117"/>
      <c r="R362" s="117"/>
    </row>
    <row r="363" spans="2:18">
      <c r="B363" s="116"/>
      <c r="C363" s="116"/>
      <c r="D363" s="116"/>
      <c r="E363" s="116"/>
      <c r="F363" s="117"/>
      <c r="G363" s="117"/>
      <c r="H363" s="117"/>
      <c r="I363" s="117"/>
      <c r="J363" s="117"/>
      <c r="K363" s="117"/>
      <c r="L363" s="117"/>
      <c r="M363" s="117"/>
      <c r="N363" s="117"/>
      <c r="O363" s="117"/>
      <c r="P363" s="117"/>
      <c r="Q363" s="117"/>
      <c r="R363" s="117"/>
    </row>
    <row r="364" spans="2:18">
      <c r="B364" s="116"/>
      <c r="C364" s="116"/>
      <c r="D364" s="116"/>
      <c r="E364" s="116"/>
      <c r="F364" s="117"/>
      <c r="G364" s="117"/>
      <c r="H364" s="117"/>
      <c r="I364" s="117"/>
      <c r="J364" s="117"/>
      <c r="K364" s="117"/>
      <c r="L364" s="117"/>
      <c r="M364" s="117"/>
      <c r="N364" s="117"/>
      <c r="O364" s="117"/>
      <c r="P364" s="117"/>
      <c r="Q364" s="117"/>
      <c r="R364" s="117"/>
    </row>
    <row r="365" spans="2:18">
      <c r="B365" s="116"/>
      <c r="C365" s="116"/>
      <c r="D365" s="116"/>
      <c r="E365" s="116"/>
      <c r="F365" s="117"/>
      <c r="G365" s="117"/>
      <c r="H365" s="117"/>
      <c r="I365" s="117"/>
      <c r="J365" s="117"/>
      <c r="K365" s="117"/>
      <c r="L365" s="117"/>
      <c r="M365" s="117"/>
      <c r="N365" s="117"/>
      <c r="O365" s="117"/>
      <c r="P365" s="117"/>
      <c r="Q365" s="117"/>
      <c r="R365" s="117"/>
    </row>
    <row r="366" spans="2:18">
      <c r="B366" s="116"/>
      <c r="C366" s="116"/>
      <c r="D366" s="116"/>
      <c r="E366" s="116"/>
      <c r="F366" s="117"/>
      <c r="G366" s="117"/>
      <c r="H366" s="117"/>
      <c r="I366" s="117"/>
      <c r="J366" s="117"/>
      <c r="K366" s="117"/>
      <c r="L366" s="117"/>
      <c r="M366" s="117"/>
      <c r="N366" s="117"/>
      <c r="O366" s="117"/>
      <c r="P366" s="117"/>
      <c r="Q366" s="117"/>
      <c r="R366" s="117"/>
    </row>
    <row r="367" spans="2:18">
      <c r="B367" s="116"/>
      <c r="C367" s="116"/>
      <c r="D367" s="116"/>
      <c r="E367" s="116"/>
      <c r="F367" s="117"/>
      <c r="G367" s="117"/>
      <c r="H367" s="117"/>
      <c r="I367" s="117"/>
      <c r="J367" s="117"/>
      <c r="K367" s="117"/>
      <c r="L367" s="117"/>
      <c r="M367" s="117"/>
      <c r="N367" s="117"/>
      <c r="O367" s="117"/>
      <c r="P367" s="117"/>
      <c r="Q367" s="117"/>
      <c r="R367" s="117"/>
    </row>
    <row r="368" spans="2:18">
      <c r="B368" s="116"/>
      <c r="C368" s="116"/>
      <c r="D368" s="116"/>
      <c r="E368" s="116"/>
      <c r="F368" s="117"/>
      <c r="G368" s="117"/>
      <c r="H368" s="117"/>
      <c r="I368" s="117"/>
      <c r="J368" s="117"/>
      <c r="K368" s="117"/>
      <c r="L368" s="117"/>
      <c r="M368" s="117"/>
      <c r="N368" s="117"/>
      <c r="O368" s="117"/>
      <c r="P368" s="117"/>
      <c r="Q368" s="117"/>
      <c r="R368" s="117"/>
    </row>
    <row r="369" spans="2:18">
      <c r="B369" s="116"/>
      <c r="C369" s="116"/>
      <c r="D369" s="116"/>
      <c r="E369" s="116"/>
      <c r="F369" s="117"/>
      <c r="G369" s="117"/>
      <c r="H369" s="117"/>
      <c r="I369" s="117"/>
      <c r="J369" s="117"/>
      <c r="K369" s="117"/>
      <c r="L369" s="117"/>
      <c r="M369" s="117"/>
      <c r="N369" s="117"/>
      <c r="O369" s="117"/>
      <c r="P369" s="117"/>
      <c r="Q369" s="117"/>
      <c r="R369" s="117"/>
    </row>
    <row r="370" spans="2:18">
      <c r="B370" s="116"/>
      <c r="C370" s="116"/>
      <c r="D370" s="116"/>
      <c r="E370" s="116"/>
      <c r="F370" s="117"/>
      <c r="G370" s="117"/>
      <c r="H370" s="117"/>
      <c r="I370" s="117"/>
      <c r="J370" s="117"/>
      <c r="K370" s="117"/>
      <c r="L370" s="117"/>
      <c r="M370" s="117"/>
      <c r="N370" s="117"/>
      <c r="O370" s="117"/>
      <c r="P370" s="117"/>
      <c r="Q370" s="117"/>
      <c r="R370" s="117"/>
    </row>
    <row r="371" spans="2:18">
      <c r="B371" s="116"/>
      <c r="C371" s="116"/>
      <c r="D371" s="116"/>
      <c r="E371" s="116"/>
      <c r="F371" s="117"/>
      <c r="G371" s="117"/>
      <c r="H371" s="117"/>
      <c r="I371" s="117"/>
      <c r="J371" s="117"/>
      <c r="K371" s="117"/>
      <c r="L371" s="117"/>
      <c r="M371" s="117"/>
      <c r="N371" s="117"/>
      <c r="O371" s="117"/>
      <c r="P371" s="117"/>
      <c r="Q371" s="117"/>
      <c r="R371" s="117"/>
    </row>
    <row r="372" spans="2:18">
      <c r="B372" s="116"/>
      <c r="C372" s="116"/>
      <c r="D372" s="116"/>
      <c r="E372" s="116"/>
      <c r="F372" s="117"/>
      <c r="G372" s="117"/>
      <c r="H372" s="117"/>
      <c r="I372" s="117"/>
      <c r="J372" s="117"/>
      <c r="K372" s="117"/>
      <c r="L372" s="117"/>
      <c r="M372" s="117"/>
      <c r="N372" s="117"/>
      <c r="O372" s="117"/>
      <c r="P372" s="117"/>
      <c r="Q372" s="117"/>
      <c r="R372" s="117"/>
    </row>
    <row r="373" spans="2:18">
      <c r="B373" s="116"/>
      <c r="C373" s="116"/>
      <c r="D373" s="116"/>
      <c r="E373" s="116"/>
      <c r="F373" s="117"/>
      <c r="G373" s="117"/>
      <c r="H373" s="117"/>
      <c r="I373" s="117"/>
      <c r="J373" s="117"/>
      <c r="K373" s="117"/>
      <c r="L373" s="117"/>
      <c r="M373" s="117"/>
      <c r="N373" s="117"/>
      <c r="O373" s="117"/>
      <c r="P373" s="117"/>
      <c r="Q373" s="117"/>
      <c r="R373" s="117"/>
    </row>
    <row r="374" spans="2:18">
      <c r="B374" s="116"/>
      <c r="C374" s="116"/>
      <c r="D374" s="116"/>
      <c r="E374" s="116"/>
      <c r="F374" s="117"/>
      <c r="G374" s="117"/>
      <c r="H374" s="117"/>
      <c r="I374" s="117"/>
      <c r="J374" s="117"/>
      <c r="K374" s="117"/>
      <c r="L374" s="117"/>
      <c r="M374" s="117"/>
      <c r="N374" s="117"/>
      <c r="O374" s="117"/>
      <c r="P374" s="117"/>
      <c r="Q374" s="117"/>
      <c r="R374" s="117"/>
    </row>
    <row r="375" spans="2:18">
      <c r="B375" s="116"/>
      <c r="C375" s="116"/>
      <c r="D375" s="116"/>
      <c r="E375" s="116"/>
      <c r="F375" s="117"/>
      <c r="G375" s="117"/>
      <c r="H375" s="117"/>
      <c r="I375" s="117"/>
      <c r="J375" s="117"/>
      <c r="K375" s="117"/>
      <c r="L375" s="117"/>
      <c r="M375" s="117"/>
      <c r="N375" s="117"/>
      <c r="O375" s="117"/>
      <c r="P375" s="117"/>
      <c r="Q375" s="117"/>
      <c r="R375" s="117"/>
    </row>
    <row r="376" spans="2:18">
      <c r="B376" s="116"/>
      <c r="C376" s="116"/>
      <c r="D376" s="116"/>
      <c r="E376" s="116"/>
      <c r="F376" s="117"/>
      <c r="G376" s="117"/>
      <c r="H376" s="117"/>
      <c r="I376" s="117"/>
      <c r="J376" s="117"/>
      <c r="K376" s="117"/>
      <c r="L376" s="117"/>
      <c r="M376" s="117"/>
      <c r="N376" s="117"/>
      <c r="O376" s="117"/>
      <c r="P376" s="117"/>
      <c r="Q376" s="117"/>
      <c r="R376" s="117"/>
    </row>
    <row r="377" spans="2:18">
      <c r="B377" s="116"/>
      <c r="C377" s="116"/>
      <c r="D377" s="116"/>
      <c r="E377" s="116"/>
      <c r="F377" s="117"/>
      <c r="G377" s="117"/>
      <c r="H377" s="117"/>
      <c r="I377" s="117"/>
      <c r="J377" s="117"/>
      <c r="K377" s="117"/>
      <c r="L377" s="117"/>
      <c r="M377" s="117"/>
      <c r="N377" s="117"/>
      <c r="O377" s="117"/>
      <c r="P377" s="117"/>
      <c r="Q377" s="117"/>
      <c r="R377" s="117"/>
    </row>
    <row r="378" spans="2:18">
      <c r="B378" s="116"/>
      <c r="C378" s="116"/>
      <c r="D378" s="116"/>
      <c r="E378" s="116"/>
      <c r="F378" s="117"/>
      <c r="G378" s="117"/>
      <c r="H378" s="117"/>
      <c r="I378" s="117"/>
      <c r="J378" s="117"/>
      <c r="K378" s="117"/>
      <c r="L378" s="117"/>
      <c r="M378" s="117"/>
      <c r="N378" s="117"/>
      <c r="O378" s="117"/>
      <c r="P378" s="117"/>
      <c r="Q378" s="117"/>
      <c r="R378" s="117"/>
    </row>
    <row r="379" spans="2:18">
      <c r="B379" s="116"/>
      <c r="C379" s="116"/>
      <c r="D379" s="116"/>
      <c r="E379" s="116"/>
      <c r="F379" s="117"/>
      <c r="G379" s="117"/>
      <c r="H379" s="117"/>
      <c r="I379" s="117"/>
      <c r="J379" s="117"/>
      <c r="K379" s="117"/>
      <c r="L379" s="117"/>
      <c r="M379" s="117"/>
      <c r="N379" s="117"/>
      <c r="O379" s="117"/>
      <c r="P379" s="117"/>
      <c r="Q379" s="117"/>
      <c r="R379" s="117"/>
    </row>
    <row r="380" spans="2:18">
      <c r="B380" s="116"/>
      <c r="C380" s="116"/>
      <c r="D380" s="116"/>
      <c r="E380" s="116"/>
      <c r="F380" s="117"/>
      <c r="G380" s="117"/>
      <c r="H380" s="117"/>
      <c r="I380" s="117"/>
      <c r="J380" s="117"/>
      <c r="K380" s="117"/>
      <c r="L380" s="117"/>
      <c r="M380" s="117"/>
      <c r="N380" s="117"/>
      <c r="O380" s="117"/>
      <c r="P380" s="117"/>
      <c r="Q380" s="117"/>
      <c r="R380" s="117"/>
    </row>
    <row r="381" spans="2:18">
      <c r="B381" s="116"/>
      <c r="C381" s="116"/>
      <c r="D381" s="116"/>
      <c r="E381" s="116"/>
      <c r="F381" s="117"/>
      <c r="G381" s="117"/>
      <c r="H381" s="117"/>
      <c r="I381" s="117"/>
      <c r="J381" s="117"/>
      <c r="K381" s="117"/>
      <c r="L381" s="117"/>
      <c r="M381" s="117"/>
      <c r="N381" s="117"/>
      <c r="O381" s="117"/>
      <c r="P381" s="117"/>
      <c r="Q381" s="117"/>
      <c r="R381" s="117"/>
    </row>
    <row r="382" spans="2:18">
      <c r="B382" s="116"/>
      <c r="C382" s="116"/>
      <c r="D382" s="116"/>
      <c r="E382" s="116"/>
      <c r="F382" s="117"/>
      <c r="G382" s="117"/>
      <c r="H382" s="117"/>
      <c r="I382" s="117"/>
      <c r="J382" s="117"/>
      <c r="K382" s="117"/>
      <c r="L382" s="117"/>
      <c r="M382" s="117"/>
      <c r="N382" s="117"/>
      <c r="O382" s="117"/>
      <c r="P382" s="117"/>
      <c r="Q382" s="117"/>
      <c r="R382" s="117"/>
    </row>
    <row r="383" spans="2:18">
      <c r="B383" s="116"/>
      <c r="C383" s="116"/>
      <c r="D383" s="116"/>
      <c r="E383" s="116"/>
      <c r="F383" s="117"/>
      <c r="G383" s="117"/>
      <c r="H383" s="117"/>
      <c r="I383" s="117"/>
      <c r="J383" s="117"/>
      <c r="K383" s="117"/>
      <c r="L383" s="117"/>
      <c r="M383" s="117"/>
      <c r="N383" s="117"/>
      <c r="O383" s="117"/>
      <c r="P383" s="117"/>
      <c r="Q383" s="117"/>
      <c r="R383" s="117"/>
    </row>
    <row r="384" spans="2:18">
      <c r="B384" s="116"/>
      <c r="C384" s="116"/>
      <c r="D384" s="116"/>
      <c r="E384" s="116"/>
      <c r="F384" s="117"/>
      <c r="G384" s="117"/>
      <c r="H384" s="117"/>
      <c r="I384" s="117"/>
      <c r="J384" s="117"/>
      <c r="K384" s="117"/>
      <c r="L384" s="117"/>
      <c r="M384" s="117"/>
      <c r="N384" s="117"/>
      <c r="O384" s="117"/>
      <c r="P384" s="117"/>
      <c r="Q384" s="117"/>
      <c r="R384" s="117"/>
    </row>
    <row r="385" spans="2:18">
      <c r="B385" s="116"/>
      <c r="C385" s="116"/>
      <c r="D385" s="116"/>
      <c r="E385" s="116"/>
      <c r="F385" s="117"/>
      <c r="G385" s="117"/>
      <c r="H385" s="117"/>
      <c r="I385" s="117"/>
      <c r="J385" s="117"/>
      <c r="K385" s="117"/>
      <c r="L385" s="117"/>
      <c r="M385" s="117"/>
      <c r="N385" s="117"/>
      <c r="O385" s="117"/>
      <c r="P385" s="117"/>
      <c r="Q385" s="117"/>
      <c r="R385" s="117"/>
    </row>
    <row r="386" spans="2:18">
      <c r="B386" s="116"/>
      <c r="C386" s="116"/>
      <c r="D386" s="116"/>
      <c r="E386" s="116"/>
      <c r="F386" s="117"/>
      <c r="G386" s="117"/>
      <c r="H386" s="117"/>
      <c r="I386" s="117"/>
      <c r="J386" s="117"/>
      <c r="K386" s="117"/>
      <c r="L386" s="117"/>
      <c r="M386" s="117"/>
      <c r="N386" s="117"/>
      <c r="O386" s="117"/>
      <c r="P386" s="117"/>
      <c r="Q386" s="117"/>
      <c r="R386" s="117"/>
    </row>
    <row r="387" spans="2:18">
      <c r="B387" s="116"/>
      <c r="C387" s="116"/>
      <c r="D387" s="116"/>
      <c r="E387" s="116"/>
      <c r="F387" s="117"/>
      <c r="G387" s="117"/>
      <c r="H387" s="117"/>
      <c r="I387" s="117"/>
      <c r="J387" s="117"/>
      <c r="K387" s="117"/>
      <c r="L387" s="117"/>
      <c r="M387" s="117"/>
      <c r="N387" s="117"/>
      <c r="O387" s="117"/>
      <c r="P387" s="117"/>
      <c r="Q387" s="117"/>
      <c r="R387" s="117"/>
    </row>
    <row r="388" spans="2:18">
      <c r="B388" s="116"/>
      <c r="C388" s="116"/>
      <c r="D388" s="116"/>
      <c r="E388" s="116"/>
      <c r="F388" s="117"/>
      <c r="G388" s="117"/>
      <c r="H388" s="117"/>
      <c r="I388" s="117"/>
      <c r="J388" s="117"/>
      <c r="K388" s="117"/>
      <c r="L388" s="117"/>
      <c r="M388" s="117"/>
      <c r="N388" s="117"/>
      <c r="O388" s="117"/>
      <c r="P388" s="117"/>
      <c r="Q388" s="117"/>
      <c r="R388" s="117"/>
    </row>
    <row r="389" spans="2:18">
      <c r="B389" s="116"/>
      <c r="C389" s="116"/>
      <c r="D389" s="116"/>
      <c r="E389" s="116"/>
      <c r="F389" s="117"/>
      <c r="G389" s="117"/>
      <c r="H389" s="117"/>
      <c r="I389" s="117"/>
      <c r="J389" s="117"/>
      <c r="K389" s="117"/>
      <c r="L389" s="117"/>
      <c r="M389" s="117"/>
      <c r="N389" s="117"/>
      <c r="O389" s="117"/>
      <c r="P389" s="117"/>
      <c r="Q389" s="117"/>
      <c r="R389" s="117"/>
    </row>
    <row r="390" spans="2:18">
      <c r="B390" s="116"/>
      <c r="C390" s="116"/>
      <c r="D390" s="116"/>
      <c r="E390" s="116"/>
      <c r="F390" s="117"/>
      <c r="G390" s="117"/>
      <c r="H390" s="117"/>
      <c r="I390" s="117"/>
      <c r="J390" s="117"/>
      <c r="K390" s="117"/>
      <c r="L390" s="117"/>
      <c r="M390" s="117"/>
      <c r="N390" s="117"/>
      <c r="O390" s="117"/>
      <c r="P390" s="117"/>
      <c r="Q390" s="117"/>
      <c r="R390" s="117"/>
    </row>
    <row r="391" spans="2:18">
      <c r="B391" s="116"/>
      <c r="C391" s="116"/>
      <c r="D391" s="116"/>
      <c r="E391" s="116"/>
      <c r="F391" s="117"/>
      <c r="G391" s="117"/>
      <c r="H391" s="117"/>
      <c r="I391" s="117"/>
      <c r="J391" s="117"/>
      <c r="K391" s="117"/>
      <c r="L391" s="117"/>
      <c r="M391" s="117"/>
      <c r="N391" s="117"/>
      <c r="O391" s="117"/>
      <c r="P391" s="117"/>
      <c r="Q391" s="117"/>
      <c r="R391" s="117"/>
    </row>
    <row r="392" spans="2:18">
      <c r="B392" s="116"/>
      <c r="C392" s="116"/>
      <c r="D392" s="116"/>
      <c r="E392" s="116"/>
      <c r="F392" s="117"/>
      <c r="G392" s="117"/>
      <c r="H392" s="117"/>
      <c r="I392" s="117"/>
      <c r="J392" s="117"/>
      <c r="K392" s="117"/>
      <c r="L392" s="117"/>
      <c r="M392" s="117"/>
      <c r="N392" s="117"/>
      <c r="O392" s="117"/>
      <c r="P392" s="117"/>
      <c r="Q392" s="117"/>
      <c r="R392" s="117"/>
    </row>
    <row r="393" spans="2:18">
      <c r="B393" s="116"/>
      <c r="C393" s="116"/>
      <c r="D393" s="116"/>
      <c r="E393" s="116"/>
      <c r="F393" s="117"/>
      <c r="G393" s="117"/>
      <c r="H393" s="117"/>
      <c r="I393" s="117"/>
      <c r="J393" s="117"/>
      <c r="K393" s="117"/>
      <c r="L393" s="117"/>
      <c r="M393" s="117"/>
      <c r="N393" s="117"/>
      <c r="O393" s="117"/>
      <c r="P393" s="117"/>
      <c r="Q393" s="117"/>
      <c r="R393" s="117"/>
    </row>
    <row r="394" spans="2:18">
      <c r="B394" s="116"/>
      <c r="C394" s="116"/>
      <c r="D394" s="116"/>
      <c r="E394" s="116"/>
      <c r="F394" s="117"/>
      <c r="G394" s="117"/>
      <c r="H394" s="117"/>
      <c r="I394" s="117"/>
      <c r="J394" s="117"/>
      <c r="K394" s="117"/>
      <c r="L394" s="117"/>
      <c r="M394" s="117"/>
      <c r="N394" s="117"/>
      <c r="O394" s="117"/>
      <c r="P394" s="117"/>
      <c r="Q394" s="117"/>
      <c r="R394" s="117"/>
    </row>
    <row r="395" spans="2:18">
      <c r="B395" s="116"/>
      <c r="C395" s="116"/>
      <c r="D395" s="116"/>
      <c r="E395" s="116"/>
      <c r="F395" s="117"/>
      <c r="G395" s="117"/>
      <c r="H395" s="117"/>
      <c r="I395" s="117"/>
      <c r="J395" s="117"/>
      <c r="K395" s="117"/>
      <c r="L395" s="117"/>
      <c r="M395" s="117"/>
      <c r="N395" s="117"/>
      <c r="O395" s="117"/>
      <c r="P395" s="117"/>
      <c r="Q395" s="117"/>
      <c r="R395" s="117"/>
    </row>
    <row r="396" spans="2:18">
      <c r="B396" s="116"/>
      <c r="C396" s="116"/>
      <c r="D396" s="116"/>
      <c r="E396" s="116"/>
      <c r="F396" s="117"/>
      <c r="G396" s="117"/>
      <c r="H396" s="117"/>
      <c r="I396" s="117"/>
      <c r="J396" s="117"/>
      <c r="K396" s="117"/>
      <c r="L396" s="117"/>
      <c r="M396" s="117"/>
      <c r="N396" s="117"/>
      <c r="O396" s="117"/>
      <c r="P396" s="117"/>
      <c r="Q396" s="117"/>
      <c r="R396" s="117"/>
    </row>
    <row r="397" spans="2:18">
      <c r="B397" s="116"/>
      <c r="C397" s="116"/>
      <c r="D397" s="116"/>
      <c r="E397" s="116"/>
      <c r="F397" s="117"/>
      <c r="G397" s="117"/>
      <c r="H397" s="117"/>
      <c r="I397" s="117"/>
      <c r="J397" s="117"/>
      <c r="K397" s="117"/>
      <c r="L397" s="117"/>
      <c r="M397" s="117"/>
      <c r="N397" s="117"/>
      <c r="O397" s="117"/>
      <c r="P397" s="117"/>
      <c r="Q397" s="117"/>
      <c r="R397" s="117"/>
    </row>
    <row r="398" spans="2:18">
      <c r="B398" s="116"/>
      <c r="C398" s="116"/>
      <c r="D398" s="116"/>
      <c r="E398" s="116"/>
      <c r="F398" s="117"/>
      <c r="G398" s="117"/>
      <c r="H398" s="117"/>
      <c r="I398" s="117"/>
      <c r="J398" s="117"/>
      <c r="K398" s="117"/>
      <c r="L398" s="117"/>
      <c r="M398" s="117"/>
      <c r="N398" s="117"/>
      <c r="O398" s="117"/>
      <c r="P398" s="117"/>
      <c r="Q398" s="117"/>
      <c r="R398" s="117"/>
    </row>
    <row r="399" spans="2:18">
      <c r="B399" s="116"/>
      <c r="C399" s="116"/>
      <c r="D399" s="116"/>
      <c r="E399" s="116"/>
      <c r="F399" s="117"/>
      <c r="G399" s="117"/>
      <c r="H399" s="117"/>
      <c r="I399" s="117"/>
      <c r="J399" s="117"/>
      <c r="K399" s="117"/>
      <c r="L399" s="117"/>
      <c r="M399" s="117"/>
      <c r="N399" s="117"/>
      <c r="O399" s="117"/>
      <c r="P399" s="117"/>
      <c r="Q399" s="117"/>
      <c r="R399" s="117"/>
    </row>
    <row r="400" spans="2:18">
      <c r="B400" s="116"/>
      <c r="C400" s="116"/>
      <c r="D400" s="116"/>
      <c r="E400" s="116"/>
      <c r="F400" s="117"/>
      <c r="G400" s="117"/>
      <c r="H400" s="117"/>
      <c r="I400" s="117"/>
      <c r="J400" s="117"/>
      <c r="K400" s="117"/>
      <c r="L400" s="117"/>
      <c r="M400" s="117"/>
      <c r="N400" s="117"/>
      <c r="O400" s="117"/>
      <c r="P400" s="117"/>
      <c r="Q400" s="117"/>
      <c r="R400" s="117"/>
    </row>
    <row r="401" spans="2:18">
      <c r="B401" s="116"/>
      <c r="C401" s="116"/>
      <c r="D401" s="116"/>
      <c r="E401" s="116"/>
      <c r="F401" s="117"/>
      <c r="G401" s="117"/>
      <c r="H401" s="117"/>
      <c r="I401" s="117"/>
      <c r="J401" s="117"/>
      <c r="K401" s="117"/>
      <c r="L401" s="117"/>
      <c r="M401" s="117"/>
      <c r="N401" s="117"/>
      <c r="O401" s="117"/>
      <c r="P401" s="117"/>
      <c r="Q401" s="117"/>
      <c r="R401" s="117"/>
    </row>
    <row r="402" spans="2:18">
      <c r="B402" s="116"/>
      <c r="C402" s="116"/>
      <c r="D402" s="116"/>
      <c r="E402" s="116"/>
      <c r="F402" s="117"/>
      <c r="G402" s="117"/>
      <c r="H402" s="117"/>
      <c r="I402" s="117"/>
      <c r="J402" s="117"/>
      <c r="K402" s="117"/>
      <c r="L402" s="117"/>
      <c r="M402" s="117"/>
      <c r="N402" s="117"/>
      <c r="O402" s="117"/>
      <c r="P402" s="117"/>
      <c r="Q402" s="117"/>
      <c r="R402" s="117"/>
    </row>
    <row r="403" spans="2:18">
      <c r="B403" s="116"/>
      <c r="C403" s="116"/>
      <c r="D403" s="116"/>
      <c r="E403" s="116"/>
      <c r="F403" s="117"/>
      <c r="G403" s="117"/>
      <c r="H403" s="117"/>
      <c r="I403" s="117"/>
      <c r="J403" s="117"/>
      <c r="K403" s="117"/>
      <c r="L403" s="117"/>
      <c r="M403" s="117"/>
      <c r="N403" s="117"/>
      <c r="O403" s="117"/>
      <c r="P403" s="117"/>
      <c r="Q403" s="117"/>
      <c r="R403" s="117"/>
    </row>
    <row r="404" spans="2:18">
      <c r="B404" s="116"/>
      <c r="C404" s="116"/>
      <c r="D404" s="116"/>
      <c r="E404" s="116"/>
      <c r="F404" s="117"/>
      <c r="G404" s="117"/>
      <c r="H404" s="117"/>
      <c r="I404" s="117"/>
      <c r="J404" s="117"/>
      <c r="K404" s="117"/>
      <c r="L404" s="117"/>
      <c r="M404" s="117"/>
      <c r="N404" s="117"/>
      <c r="O404" s="117"/>
      <c r="P404" s="117"/>
      <c r="Q404" s="117"/>
      <c r="R404" s="117"/>
    </row>
    <row r="405" spans="2:18">
      <c r="B405" s="116"/>
      <c r="C405" s="116"/>
      <c r="D405" s="116"/>
      <c r="E405" s="116"/>
      <c r="F405" s="117"/>
      <c r="G405" s="117"/>
      <c r="H405" s="117"/>
      <c r="I405" s="117"/>
      <c r="J405" s="117"/>
      <c r="K405" s="117"/>
      <c r="L405" s="117"/>
      <c r="M405" s="117"/>
      <c r="N405" s="117"/>
      <c r="O405" s="117"/>
      <c r="P405" s="117"/>
      <c r="Q405" s="117"/>
      <c r="R405" s="117"/>
    </row>
    <row r="406" spans="2:18">
      <c r="B406" s="116"/>
      <c r="C406" s="116"/>
      <c r="D406" s="116"/>
      <c r="E406" s="116"/>
      <c r="F406" s="117"/>
      <c r="G406" s="117"/>
      <c r="H406" s="117"/>
      <c r="I406" s="117"/>
      <c r="J406" s="117"/>
      <c r="K406" s="117"/>
      <c r="L406" s="117"/>
      <c r="M406" s="117"/>
      <c r="N406" s="117"/>
      <c r="O406" s="117"/>
      <c r="P406" s="117"/>
      <c r="Q406" s="117"/>
      <c r="R406" s="117"/>
    </row>
    <row r="407" spans="2:18">
      <c r="B407" s="116"/>
      <c r="C407" s="116"/>
      <c r="D407" s="116"/>
      <c r="E407" s="116"/>
      <c r="F407" s="117"/>
      <c r="G407" s="117"/>
      <c r="H407" s="117"/>
      <c r="I407" s="117"/>
      <c r="J407" s="117"/>
      <c r="K407" s="117"/>
      <c r="L407" s="117"/>
      <c r="M407" s="117"/>
      <c r="N407" s="117"/>
      <c r="O407" s="117"/>
      <c r="P407" s="117"/>
      <c r="Q407" s="117"/>
      <c r="R407" s="117"/>
    </row>
    <row r="408" spans="2:18">
      <c r="B408" s="116"/>
      <c r="C408" s="116"/>
      <c r="D408" s="116"/>
      <c r="E408" s="116"/>
      <c r="F408" s="117"/>
      <c r="G408" s="117"/>
      <c r="H408" s="117"/>
      <c r="I408" s="117"/>
      <c r="J408" s="117"/>
      <c r="K408" s="117"/>
      <c r="L408" s="117"/>
      <c r="M408" s="117"/>
      <c r="N408" s="117"/>
      <c r="O408" s="117"/>
      <c r="P408" s="117"/>
      <c r="Q408" s="117"/>
      <c r="R408" s="117"/>
    </row>
    <row r="409" spans="2:18">
      <c r="B409" s="116"/>
      <c r="C409" s="116"/>
      <c r="D409" s="116"/>
      <c r="E409" s="116"/>
      <c r="F409" s="117"/>
      <c r="G409" s="117"/>
      <c r="H409" s="117"/>
      <c r="I409" s="117"/>
      <c r="J409" s="117"/>
      <c r="K409" s="117"/>
      <c r="L409" s="117"/>
      <c r="M409" s="117"/>
      <c r="N409" s="117"/>
      <c r="O409" s="117"/>
      <c r="P409" s="117"/>
      <c r="Q409" s="117"/>
      <c r="R409" s="117"/>
    </row>
    <row r="410" spans="2:18">
      <c r="B410" s="116"/>
      <c r="C410" s="116"/>
      <c r="D410" s="116"/>
      <c r="E410" s="116"/>
      <c r="F410" s="117"/>
      <c r="G410" s="117"/>
      <c r="H410" s="117"/>
      <c r="I410" s="117"/>
      <c r="J410" s="117"/>
      <c r="K410" s="117"/>
      <c r="L410" s="117"/>
      <c r="M410" s="117"/>
      <c r="N410" s="117"/>
      <c r="O410" s="117"/>
      <c r="P410" s="117"/>
      <c r="Q410" s="117"/>
      <c r="R410" s="117"/>
    </row>
    <row r="411" spans="2:18">
      <c r="B411" s="116"/>
      <c r="C411" s="116"/>
      <c r="D411" s="116"/>
      <c r="E411" s="116"/>
      <c r="F411" s="117"/>
      <c r="G411" s="117"/>
      <c r="H411" s="117"/>
      <c r="I411" s="117"/>
      <c r="J411" s="117"/>
      <c r="K411" s="117"/>
      <c r="L411" s="117"/>
      <c r="M411" s="117"/>
      <c r="N411" s="117"/>
      <c r="O411" s="117"/>
      <c r="P411" s="117"/>
      <c r="Q411" s="117"/>
      <c r="R411" s="117"/>
    </row>
    <row r="412" spans="2:18">
      <c r="B412" s="116"/>
      <c r="C412" s="116"/>
      <c r="D412" s="116"/>
      <c r="E412" s="116"/>
      <c r="F412" s="117"/>
      <c r="G412" s="117"/>
      <c r="H412" s="117"/>
      <c r="I412" s="117"/>
      <c r="J412" s="117"/>
      <c r="K412" s="117"/>
      <c r="L412" s="117"/>
      <c r="M412" s="117"/>
      <c r="N412" s="117"/>
      <c r="O412" s="117"/>
      <c r="P412" s="117"/>
      <c r="Q412" s="117"/>
      <c r="R412" s="117"/>
    </row>
    <row r="413" spans="2:18">
      <c r="B413" s="116"/>
      <c r="C413" s="116"/>
      <c r="D413" s="116"/>
      <c r="E413" s="116"/>
      <c r="F413" s="117"/>
      <c r="G413" s="117"/>
      <c r="H413" s="117"/>
      <c r="I413" s="117"/>
      <c r="J413" s="117"/>
      <c r="K413" s="117"/>
      <c r="L413" s="117"/>
      <c r="M413" s="117"/>
      <c r="N413" s="117"/>
      <c r="O413" s="117"/>
      <c r="P413" s="117"/>
      <c r="Q413" s="117"/>
      <c r="R413" s="117"/>
    </row>
    <row r="414" spans="2:18">
      <c r="B414" s="116"/>
      <c r="C414" s="116"/>
      <c r="D414" s="116"/>
      <c r="E414" s="116"/>
      <c r="F414" s="117"/>
      <c r="G414" s="117"/>
      <c r="H414" s="117"/>
      <c r="I414" s="117"/>
      <c r="J414" s="117"/>
      <c r="K414" s="117"/>
      <c r="L414" s="117"/>
      <c r="M414" s="117"/>
      <c r="N414" s="117"/>
      <c r="O414" s="117"/>
      <c r="P414" s="117"/>
      <c r="Q414" s="117"/>
      <c r="R414" s="117"/>
    </row>
    <row r="415" spans="2:18">
      <c r="B415" s="116"/>
      <c r="C415" s="116"/>
      <c r="D415" s="116"/>
      <c r="E415" s="116"/>
      <c r="F415" s="117"/>
      <c r="G415" s="117"/>
      <c r="H415" s="117"/>
      <c r="I415" s="117"/>
      <c r="J415" s="117"/>
      <c r="K415" s="117"/>
      <c r="L415" s="117"/>
      <c r="M415" s="117"/>
      <c r="N415" s="117"/>
      <c r="O415" s="117"/>
      <c r="P415" s="117"/>
      <c r="Q415" s="117"/>
      <c r="R415" s="117"/>
    </row>
    <row r="416" spans="2:18">
      <c r="B416" s="116"/>
      <c r="C416" s="116"/>
      <c r="D416" s="116"/>
      <c r="E416" s="116"/>
      <c r="F416" s="117"/>
      <c r="G416" s="117"/>
      <c r="H416" s="117"/>
      <c r="I416" s="117"/>
      <c r="J416" s="117"/>
      <c r="K416" s="117"/>
      <c r="L416" s="117"/>
      <c r="M416" s="117"/>
      <c r="N416" s="117"/>
      <c r="O416" s="117"/>
      <c r="P416" s="117"/>
      <c r="Q416" s="117"/>
      <c r="R416" s="117"/>
    </row>
    <row r="417" spans="2:18">
      <c r="B417" s="116"/>
      <c r="C417" s="116"/>
      <c r="D417" s="116"/>
      <c r="E417" s="116"/>
      <c r="F417" s="117"/>
      <c r="G417" s="117"/>
      <c r="H417" s="117"/>
      <c r="I417" s="117"/>
      <c r="J417" s="117"/>
      <c r="K417" s="117"/>
      <c r="L417" s="117"/>
      <c r="M417" s="117"/>
      <c r="N417" s="117"/>
      <c r="O417" s="117"/>
      <c r="P417" s="117"/>
      <c r="Q417" s="117"/>
      <c r="R417" s="117"/>
    </row>
    <row r="418" spans="2:18">
      <c r="B418" s="116"/>
      <c r="C418" s="116"/>
      <c r="D418" s="116"/>
      <c r="E418" s="116"/>
      <c r="F418" s="117"/>
      <c r="G418" s="117"/>
      <c r="H418" s="117"/>
      <c r="I418" s="117"/>
      <c r="J418" s="117"/>
      <c r="K418" s="117"/>
      <c r="L418" s="117"/>
      <c r="M418" s="117"/>
      <c r="N418" s="117"/>
      <c r="O418" s="117"/>
      <c r="P418" s="117"/>
      <c r="Q418" s="117"/>
      <c r="R418" s="117"/>
    </row>
    <row r="419" spans="2:18">
      <c r="B419" s="116"/>
      <c r="C419" s="116"/>
      <c r="D419" s="116"/>
      <c r="E419" s="116"/>
      <c r="F419" s="117"/>
      <c r="G419" s="117"/>
      <c r="H419" s="117"/>
      <c r="I419" s="117"/>
      <c r="J419" s="117"/>
      <c r="K419" s="117"/>
      <c r="L419" s="117"/>
      <c r="M419" s="117"/>
      <c r="N419" s="117"/>
      <c r="O419" s="117"/>
      <c r="P419" s="117"/>
      <c r="Q419" s="117"/>
      <c r="R419" s="117"/>
    </row>
    <row r="420" spans="2:18">
      <c r="B420" s="116"/>
      <c r="C420" s="116"/>
      <c r="D420" s="116"/>
      <c r="E420" s="116"/>
      <c r="F420" s="117"/>
      <c r="G420" s="117"/>
      <c r="H420" s="117"/>
      <c r="I420" s="117"/>
      <c r="J420" s="117"/>
      <c r="K420" s="117"/>
      <c r="L420" s="117"/>
      <c r="M420" s="117"/>
      <c r="N420" s="117"/>
      <c r="O420" s="117"/>
      <c r="P420" s="117"/>
      <c r="Q420" s="117"/>
      <c r="R420" s="117"/>
    </row>
    <row r="421" spans="2:18">
      <c r="B421" s="116"/>
      <c r="C421" s="116"/>
      <c r="D421" s="116"/>
      <c r="E421" s="116"/>
      <c r="F421" s="117"/>
      <c r="G421" s="117"/>
      <c r="H421" s="117"/>
      <c r="I421" s="117"/>
      <c r="J421" s="117"/>
      <c r="K421" s="117"/>
      <c r="L421" s="117"/>
      <c r="M421" s="117"/>
      <c r="N421" s="117"/>
      <c r="O421" s="117"/>
      <c r="P421" s="117"/>
      <c r="Q421" s="117"/>
      <c r="R421" s="117"/>
    </row>
    <row r="422" spans="2:18">
      <c r="B422" s="116"/>
      <c r="C422" s="116"/>
      <c r="D422" s="116"/>
      <c r="E422" s="116"/>
      <c r="F422" s="117"/>
      <c r="G422" s="117"/>
      <c r="H422" s="117"/>
      <c r="I422" s="117"/>
      <c r="J422" s="117"/>
      <c r="K422" s="117"/>
      <c r="L422" s="117"/>
      <c r="M422" s="117"/>
      <c r="N422" s="117"/>
      <c r="O422" s="117"/>
      <c r="P422" s="117"/>
      <c r="Q422" s="117"/>
      <c r="R422" s="117"/>
    </row>
    <row r="423" spans="2:18">
      <c r="B423" s="116"/>
      <c r="C423" s="116"/>
      <c r="D423" s="116"/>
      <c r="E423" s="116"/>
      <c r="F423" s="117"/>
      <c r="G423" s="117"/>
      <c r="H423" s="117"/>
      <c r="I423" s="117"/>
      <c r="J423" s="117"/>
      <c r="K423" s="117"/>
      <c r="L423" s="117"/>
      <c r="M423" s="117"/>
      <c r="N423" s="117"/>
      <c r="O423" s="117"/>
      <c r="P423" s="117"/>
      <c r="Q423" s="117"/>
      <c r="R423" s="117"/>
    </row>
    <row r="424" spans="2:18">
      <c r="B424" s="116"/>
      <c r="C424" s="116"/>
      <c r="D424" s="116"/>
      <c r="E424" s="116"/>
      <c r="F424" s="117"/>
      <c r="G424" s="117"/>
      <c r="H424" s="117"/>
      <c r="I424" s="117"/>
      <c r="J424" s="117"/>
      <c r="K424" s="117"/>
      <c r="L424" s="117"/>
      <c r="M424" s="117"/>
      <c r="N424" s="117"/>
      <c r="O424" s="117"/>
      <c r="P424" s="117"/>
      <c r="Q424" s="117"/>
      <c r="R424" s="117"/>
    </row>
    <row r="425" spans="2:18">
      <c r="B425" s="116"/>
      <c r="C425" s="116"/>
      <c r="D425" s="116"/>
      <c r="E425" s="116"/>
      <c r="F425" s="117"/>
      <c r="G425" s="117"/>
      <c r="H425" s="117"/>
      <c r="I425" s="117"/>
      <c r="J425" s="117"/>
      <c r="K425" s="117"/>
      <c r="L425" s="117"/>
      <c r="M425" s="117"/>
      <c r="N425" s="117"/>
      <c r="O425" s="117"/>
      <c r="P425" s="117"/>
      <c r="Q425" s="117"/>
      <c r="R425" s="117"/>
    </row>
    <row r="426" spans="2:18">
      <c r="B426" s="116"/>
      <c r="C426" s="116"/>
      <c r="D426" s="116"/>
      <c r="E426" s="116"/>
      <c r="F426" s="117"/>
      <c r="G426" s="117"/>
      <c r="H426" s="117"/>
      <c r="I426" s="117"/>
      <c r="J426" s="117"/>
      <c r="K426" s="117"/>
      <c r="L426" s="117"/>
      <c r="M426" s="117"/>
      <c r="N426" s="117"/>
      <c r="O426" s="117"/>
      <c r="P426" s="117"/>
      <c r="Q426" s="117"/>
      <c r="R426" s="117"/>
    </row>
    <row r="427" spans="2:18">
      <c r="B427" s="116"/>
      <c r="C427" s="116"/>
      <c r="D427" s="116"/>
      <c r="E427" s="116"/>
      <c r="F427" s="117"/>
      <c r="G427" s="117"/>
      <c r="H427" s="117"/>
      <c r="I427" s="117"/>
      <c r="J427" s="117"/>
      <c r="K427" s="117"/>
      <c r="L427" s="117"/>
      <c r="M427" s="117"/>
      <c r="N427" s="117"/>
      <c r="O427" s="117"/>
      <c r="P427" s="117"/>
      <c r="Q427" s="117"/>
      <c r="R427" s="117"/>
    </row>
    <row r="428" spans="2:18">
      <c r="B428" s="116"/>
      <c r="C428" s="116"/>
      <c r="D428" s="116"/>
      <c r="E428" s="116"/>
      <c r="F428" s="117"/>
      <c r="G428" s="117"/>
      <c r="H428" s="117"/>
      <c r="I428" s="117"/>
      <c r="J428" s="117"/>
      <c r="K428" s="117"/>
      <c r="L428" s="117"/>
      <c r="M428" s="117"/>
      <c r="N428" s="117"/>
      <c r="O428" s="117"/>
      <c r="P428" s="117"/>
      <c r="Q428" s="117"/>
      <c r="R428" s="117"/>
    </row>
    <row r="429" spans="2:18">
      <c r="B429" s="116"/>
      <c r="C429" s="116"/>
      <c r="D429" s="116"/>
      <c r="E429" s="116"/>
      <c r="F429" s="117"/>
      <c r="G429" s="117"/>
      <c r="H429" s="117"/>
      <c r="I429" s="117"/>
      <c r="J429" s="117"/>
      <c r="K429" s="117"/>
      <c r="L429" s="117"/>
      <c r="M429" s="117"/>
      <c r="N429" s="117"/>
      <c r="O429" s="117"/>
      <c r="P429" s="117"/>
      <c r="Q429" s="117"/>
      <c r="R429" s="117"/>
    </row>
    <row r="430" spans="2:18">
      <c r="B430" s="116"/>
      <c r="C430" s="116"/>
      <c r="D430" s="116"/>
      <c r="E430" s="116"/>
      <c r="F430" s="117"/>
      <c r="G430" s="117"/>
      <c r="H430" s="117"/>
      <c r="I430" s="117"/>
      <c r="J430" s="117"/>
      <c r="K430" s="117"/>
      <c r="L430" s="117"/>
      <c r="M430" s="117"/>
      <c r="N430" s="117"/>
      <c r="O430" s="117"/>
      <c r="P430" s="117"/>
      <c r="Q430" s="117"/>
      <c r="R430" s="117"/>
    </row>
    <row r="431" spans="2:18">
      <c r="B431" s="116"/>
      <c r="C431" s="116"/>
      <c r="D431" s="116"/>
      <c r="E431" s="116"/>
      <c r="F431" s="117"/>
      <c r="G431" s="117"/>
      <c r="H431" s="117"/>
      <c r="I431" s="117"/>
      <c r="J431" s="117"/>
      <c r="K431" s="117"/>
      <c r="L431" s="117"/>
      <c r="M431" s="117"/>
      <c r="N431" s="117"/>
      <c r="O431" s="117"/>
      <c r="P431" s="117"/>
      <c r="Q431" s="117"/>
      <c r="R431" s="117"/>
    </row>
    <row r="432" spans="2:18">
      <c r="B432" s="116"/>
      <c r="C432" s="116"/>
      <c r="D432" s="116"/>
      <c r="E432" s="116"/>
      <c r="F432" s="117"/>
      <c r="G432" s="117"/>
      <c r="H432" s="117"/>
      <c r="I432" s="117"/>
      <c r="J432" s="117"/>
      <c r="K432" s="117"/>
      <c r="L432" s="117"/>
      <c r="M432" s="117"/>
      <c r="N432" s="117"/>
      <c r="O432" s="117"/>
      <c r="P432" s="117"/>
      <c r="Q432" s="117"/>
      <c r="R432" s="117"/>
    </row>
    <row r="433" spans="2:18">
      <c r="B433" s="116"/>
      <c r="C433" s="116"/>
      <c r="D433" s="116"/>
      <c r="E433" s="116"/>
      <c r="F433" s="117"/>
      <c r="G433" s="117"/>
      <c r="H433" s="117"/>
      <c r="I433" s="117"/>
      <c r="J433" s="117"/>
      <c r="K433" s="117"/>
      <c r="L433" s="117"/>
      <c r="M433" s="117"/>
      <c r="N433" s="117"/>
      <c r="O433" s="117"/>
      <c r="P433" s="117"/>
      <c r="Q433" s="117"/>
      <c r="R433" s="117"/>
    </row>
    <row r="434" spans="2:18">
      <c r="B434" s="116"/>
      <c r="C434" s="116"/>
      <c r="D434" s="116"/>
      <c r="E434" s="116"/>
      <c r="F434" s="117"/>
      <c r="G434" s="117"/>
      <c r="H434" s="117"/>
      <c r="I434" s="117"/>
      <c r="J434" s="117"/>
      <c r="K434" s="117"/>
      <c r="L434" s="117"/>
      <c r="M434" s="117"/>
      <c r="N434" s="117"/>
      <c r="O434" s="117"/>
      <c r="P434" s="117"/>
      <c r="Q434" s="117"/>
      <c r="R434" s="117"/>
    </row>
    <row r="435" spans="2:18">
      <c r="B435" s="116"/>
      <c r="C435" s="116"/>
      <c r="D435" s="116"/>
      <c r="E435" s="116"/>
      <c r="F435" s="117"/>
      <c r="G435" s="117"/>
      <c r="H435" s="117"/>
      <c r="I435" s="117"/>
      <c r="J435" s="117"/>
      <c r="K435" s="117"/>
      <c r="L435" s="117"/>
      <c r="M435" s="117"/>
      <c r="N435" s="117"/>
      <c r="O435" s="117"/>
      <c r="P435" s="117"/>
      <c r="Q435" s="117"/>
      <c r="R435" s="117"/>
    </row>
    <row r="436" spans="2:18">
      <c r="B436" s="116"/>
      <c r="C436" s="116"/>
      <c r="D436" s="116"/>
      <c r="E436" s="116"/>
      <c r="F436" s="117"/>
      <c r="G436" s="117"/>
      <c r="H436" s="117"/>
      <c r="I436" s="117"/>
      <c r="J436" s="117"/>
      <c r="K436" s="117"/>
      <c r="L436" s="117"/>
      <c r="M436" s="117"/>
      <c r="N436" s="117"/>
      <c r="O436" s="117"/>
      <c r="P436" s="117"/>
      <c r="Q436" s="117"/>
      <c r="R436" s="117"/>
    </row>
    <row r="437" spans="2:18">
      <c r="B437" s="116"/>
      <c r="C437" s="116"/>
      <c r="D437" s="116"/>
      <c r="E437" s="116"/>
      <c r="F437" s="117"/>
      <c r="G437" s="117"/>
      <c r="H437" s="117"/>
      <c r="I437" s="117"/>
      <c r="J437" s="117"/>
      <c r="K437" s="117"/>
      <c r="L437" s="117"/>
      <c r="M437" s="117"/>
      <c r="N437" s="117"/>
      <c r="O437" s="117"/>
      <c r="P437" s="117"/>
      <c r="Q437" s="117"/>
      <c r="R437" s="117"/>
    </row>
    <row r="438" spans="2:18">
      <c r="B438" s="116"/>
      <c r="C438" s="116"/>
      <c r="D438" s="116"/>
      <c r="E438" s="116"/>
      <c r="F438" s="117"/>
      <c r="G438" s="117"/>
      <c r="H438" s="117"/>
      <c r="I438" s="117"/>
      <c r="J438" s="117"/>
      <c r="K438" s="117"/>
      <c r="L438" s="117"/>
      <c r="M438" s="117"/>
      <c r="N438" s="117"/>
      <c r="O438" s="117"/>
      <c r="P438" s="117"/>
      <c r="Q438" s="117"/>
      <c r="R438" s="117"/>
    </row>
    <row r="439" spans="2:18">
      <c r="B439" s="116"/>
      <c r="C439" s="116"/>
      <c r="D439" s="116"/>
      <c r="E439" s="116"/>
      <c r="F439" s="117"/>
      <c r="G439" s="117"/>
      <c r="H439" s="117"/>
      <c r="I439" s="117"/>
      <c r="J439" s="117"/>
      <c r="K439" s="117"/>
      <c r="L439" s="117"/>
      <c r="M439" s="117"/>
      <c r="N439" s="117"/>
      <c r="O439" s="117"/>
      <c r="P439" s="117"/>
      <c r="Q439" s="117"/>
      <c r="R439" s="117"/>
    </row>
    <row r="440" spans="2:18">
      <c r="B440" s="116"/>
      <c r="C440" s="116"/>
      <c r="D440" s="116"/>
      <c r="E440" s="116"/>
      <c r="F440" s="117"/>
      <c r="G440" s="117"/>
      <c r="H440" s="117"/>
      <c r="I440" s="117"/>
      <c r="J440" s="117"/>
      <c r="K440" s="117"/>
      <c r="L440" s="117"/>
      <c r="M440" s="117"/>
      <c r="N440" s="117"/>
      <c r="O440" s="117"/>
      <c r="P440" s="117"/>
      <c r="Q440" s="117"/>
      <c r="R440" s="117"/>
    </row>
    <row r="441" spans="2:18">
      <c r="B441" s="116"/>
      <c r="C441" s="116"/>
      <c r="D441" s="116"/>
      <c r="E441" s="116"/>
      <c r="F441" s="117"/>
      <c r="G441" s="117"/>
      <c r="H441" s="117"/>
      <c r="I441" s="117"/>
      <c r="J441" s="117"/>
      <c r="K441" s="117"/>
      <c r="L441" s="117"/>
      <c r="M441" s="117"/>
      <c r="N441" s="117"/>
      <c r="O441" s="117"/>
      <c r="P441" s="117"/>
      <c r="Q441" s="117"/>
      <c r="R441" s="117"/>
    </row>
    <row r="442" spans="2:18">
      <c r="B442" s="116"/>
      <c r="C442" s="116"/>
      <c r="D442" s="116"/>
      <c r="E442" s="116"/>
      <c r="F442" s="117"/>
      <c r="G442" s="117"/>
      <c r="H442" s="117"/>
      <c r="I442" s="117"/>
      <c r="J442" s="117"/>
      <c r="K442" s="117"/>
      <c r="L442" s="117"/>
      <c r="M442" s="117"/>
      <c r="N442" s="117"/>
      <c r="O442" s="117"/>
      <c r="P442" s="117"/>
      <c r="Q442" s="117"/>
      <c r="R442" s="117"/>
    </row>
    <row r="443" spans="2:18">
      <c r="B443" s="116"/>
      <c r="C443" s="116"/>
      <c r="D443" s="116"/>
      <c r="E443" s="116"/>
      <c r="F443" s="117"/>
      <c r="G443" s="117"/>
      <c r="H443" s="117"/>
      <c r="I443" s="117"/>
      <c r="J443" s="117"/>
      <c r="K443" s="117"/>
      <c r="L443" s="117"/>
      <c r="M443" s="117"/>
      <c r="N443" s="117"/>
      <c r="O443" s="117"/>
      <c r="P443" s="117"/>
      <c r="Q443" s="117"/>
      <c r="R443" s="117"/>
    </row>
    <row r="444" spans="2:18">
      <c r="B444" s="116"/>
      <c r="C444" s="116"/>
      <c r="D444" s="116"/>
      <c r="E444" s="116"/>
      <c r="F444" s="117"/>
      <c r="G444" s="117"/>
      <c r="H444" s="117"/>
      <c r="I444" s="117"/>
      <c r="J444" s="117"/>
      <c r="K444" s="117"/>
      <c r="L444" s="117"/>
      <c r="M444" s="117"/>
      <c r="N444" s="117"/>
      <c r="O444" s="117"/>
      <c r="P444" s="117"/>
      <c r="Q444" s="117"/>
      <c r="R444" s="117"/>
    </row>
    <row r="445" spans="2:18">
      <c r="B445" s="116"/>
      <c r="C445" s="116"/>
      <c r="D445" s="116"/>
      <c r="E445" s="116"/>
      <c r="F445" s="117"/>
      <c r="G445" s="117"/>
      <c r="H445" s="117"/>
      <c r="I445" s="117"/>
      <c r="J445" s="117"/>
      <c r="K445" s="117"/>
      <c r="L445" s="117"/>
      <c r="M445" s="117"/>
      <c r="N445" s="117"/>
      <c r="O445" s="117"/>
      <c r="P445" s="117"/>
      <c r="Q445" s="117"/>
      <c r="R445" s="117"/>
    </row>
    <row r="446" spans="2:18">
      <c r="B446" s="116"/>
      <c r="C446" s="116"/>
      <c r="D446" s="116"/>
      <c r="E446" s="116"/>
      <c r="F446" s="117"/>
      <c r="G446" s="117"/>
      <c r="H446" s="117"/>
      <c r="I446" s="117"/>
      <c r="J446" s="117"/>
      <c r="K446" s="117"/>
      <c r="L446" s="117"/>
      <c r="M446" s="117"/>
      <c r="N446" s="117"/>
      <c r="O446" s="117"/>
      <c r="P446" s="117"/>
      <c r="Q446" s="117"/>
      <c r="R446" s="117"/>
    </row>
    <row r="447" spans="2:18">
      <c r="B447" s="116"/>
      <c r="C447" s="116"/>
      <c r="D447" s="116"/>
      <c r="E447" s="116"/>
      <c r="F447" s="117"/>
      <c r="G447" s="117"/>
      <c r="H447" s="117"/>
      <c r="I447" s="117"/>
      <c r="J447" s="117"/>
      <c r="K447" s="117"/>
      <c r="L447" s="117"/>
      <c r="M447" s="117"/>
      <c r="N447" s="117"/>
      <c r="O447" s="117"/>
      <c r="P447" s="117"/>
      <c r="Q447" s="117"/>
      <c r="R447" s="117"/>
    </row>
    <row r="448" spans="2:18">
      <c r="B448" s="116"/>
      <c r="C448" s="116"/>
      <c r="D448" s="116"/>
      <c r="E448" s="116"/>
      <c r="F448" s="117"/>
      <c r="G448" s="117"/>
      <c r="H448" s="117"/>
      <c r="I448" s="117"/>
      <c r="J448" s="117"/>
      <c r="K448" s="117"/>
      <c r="L448" s="117"/>
      <c r="M448" s="117"/>
      <c r="N448" s="117"/>
      <c r="O448" s="117"/>
      <c r="P448" s="117"/>
      <c r="Q448" s="117"/>
      <c r="R448" s="117"/>
    </row>
    <row r="449" spans="2:18">
      <c r="B449" s="116"/>
      <c r="C449" s="116"/>
      <c r="D449" s="116"/>
      <c r="E449" s="116"/>
      <c r="F449" s="117"/>
      <c r="G449" s="117"/>
      <c r="H449" s="117"/>
      <c r="I449" s="117"/>
      <c r="J449" s="117"/>
      <c r="K449" s="117"/>
      <c r="L449" s="117"/>
      <c r="M449" s="117"/>
      <c r="N449" s="117"/>
      <c r="O449" s="117"/>
      <c r="P449" s="117"/>
      <c r="Q449" s="117"/>
      <c r="R449" s="117"/>
    </row>
    <row r="450" spans="2:18">
      <c r="B450" s="116"/>
      <c r="C450" s="116"/>
      <c r="D450" s="116"/>
      <c r="E450" s="116"/>
      <c r="F450" s="117"/>
      <c r="G450" s="117"/>
      <c r="H450" s="117"/>
      <c r="I450" s="117"/>
      <c r="J450" s="117"/>
      <c r="K450" s="117"/>
      <c r="L450" s="117"/>
      <c r="M450" s="117"/>
      <c r="N450" s="117"/>
      <c r="O450" s="117"/>
      <c r="P450" s="117"/>
      <c r="Q450" s="117"/>
      <c r="R450" s="117"/>
    </row>
    <row r="451" spans="2:18">
      <c r="B451" s="116"/>
      <c r="C451" s="116"/>
      <c r="D451" s="116"/>
      <c r="E451" s="116"/>
      <c r="F451" s="117"/>
      <c r="G451" s="117"/>
      <c r="H451" s="117"/>
      <c r="I451" s="117"/>
      <c r="J451" s="117"/>
      <c r="K451" s="117"/>
      <c r="L451" s="117"/>
      <c r="M451" s="117"/>
      <c r="N451" s="117"/>
      <c r="O451" s="117"/>
      <c r="P451" s="117"/>
      <c r="Q451" s="117"/>
      <c r="R451" s="117"/>
    </row>
    <row r="452" spans="2:18">
      <c r="B452" s="116"/>
      <c r="C452" s="116"/>
      <c r="D452" s="116"/>
      <c r="E452" s="116"/>
      <c r="F452" s="117"/>
      <c r="G452" s="117"/>
      <c r="H452" s="117"/>
      <c r="I452" s="117"/>
      <c r="J452" s="117"/>
      <c r="K452" s="117"/>
      <c r="L452" s="117"/>
      <c r="M452" s="117"/>
      <c r="N452" s="117"/>
      <c r="O452" s="117"/>
      <c r="P452" s="117"/>
      <c r="Q452" s="117"/>
      <c r="R452" s="117"/>
    </row>
    <row r="453" spans="2:18">
      <c r="B453" s="116"/>
      <c r="C453" s="116"/>
      <c r="D453" s="116"/>
      <c r="E453" s="116"/>
      <c r="F453" s="117"/>
      <c r="G453" s="117"/>
      <c r="H453" s="117"/>
      <c r="I453" s="117"/>
      <c r="J453" s="117"/>
      <c r="K453" s="117"/>
      <c r="L453" s="117"/>
      <c r="M453" s="117"/>
      <c r="N453" s="117"/>
      <c r="O453" s="117"/>
      <c r="P453" s="117"/>
      <c r="Q453" s="117"/>
      <c r="R453" s="117"/>
    </row>
    <row r="454" spans="2:18">
      <c r="B454" s="116"/>
      <c r="C454" s="116"/>
      <c r="D454" s="116"/>
      <c r="E454" s="116"/>
      <c r="F454" s="117"/>
      <c r="G454" s="117"/>
      <c r="H454" s="117"/>
      <c r="I454" s="117"/>
      <c r="J454" s="117"/>
      <c r="K454" s="117"/>
      <c r="L454" s="117"/>
      <c r="M454" s="117"/>
      <c r="N454" s="117"/>
      <c r="O454" s="117"/>
      <c r="P454" s="117"/>
      <c r="Q454" s="117"/>
      <c r="R454" s="117"/>
    </row>
    <row r="455" spans="2:18">
      <c r="B455" s="116"/>
      <c r="C455" s="116"/>
      <c r="D455" s="116"/>
      <c r="E455" s="116"/>
      <c r="F455" s="117"/>
      <c r="G455" s="117"/>
      <c r="H455" s="117"/>
      <c r="I455" s="117"/>
      <c r="J455" s="117"/>
      <c r="K455" s="117"/>
      <c r="L455" s="117"/>
      <c r="M455" s="117"/>
      <c r="N455" s="117"/>
      <c r="O455" s="117"/>
      <c r="P455" s="117"/>
      <c r="Q455" s="117"/>
      <c r="R455" s="117"/>
    </row>
    <row r="456" spans="2:18">
      <c r="B456" s="116"/>
      <c r="C456" s="116"/>
      <c r="D456" s="116"/>
      <c r="E456" s="116"/>
      <c r="F456" s="117"/>
      <c r="G456" s="117"/>
      <c r="H456" s="117"/>
      <c r="I456" s="117"/>
      <c r="J456" s="117"/>
      <c r="K456" s="117"/>
      <c r="L456" s="117"/>
      <c r="M456" s="117"/>
      <c r="N456" s="117"/>
      <c r="O456" s="117"/>
      <c r="P456" s="117"/>
      <c r="Q456" s="117"/>
      <c r="R456" s="117"/>
    </row>
    <row r="457" spans="2:18">
      <c r="B457" s="116"/>
      <c r="C457" s="116"/>
      <c r="D457" s="116"/>
      <c r="E457" s="116"/>
      <c r="F457" s="117"/>
      <c r="G457" s="117"/>
      <c r="H457" s="117"/>
      <c r="I457" s="117"/>
      <c r="J457" s="117"/>
      <c r="K457" s="117"/>
      <c r="L457" s="117"/>
      <c r="M457" s="117"/>
      <c r="N457" s="117"/>
      <c r="O457" s="117"/>
      <c r="P457" s="117"/>
      <c r="Q457" s="117"/>
      <c r="R457" s="117"/>
    </row>
    <row r="458" spans="2:18">
      <c r="B458" s="116"/>
      <c r="C458" s="116"/>
      <c r="D458" s="116"/>
      <c r="E458" s="116"/>
      <c r="F458" s="117"/>
      <c r="G458" s="117"/>
      <c r="H458" s="117"/>
      <c r="I458" s="117"/>
      <c r="J458" s="117"/>
      <c r="K458" s="117"/>
      <c r="L458" s="117"/>
      <c r="M458" s="117"/>
      <c r="N458" s="117"/>
      <c r="O458" s="117"/>
      <c r="P458" s="117"/>
      <c r="Q458" s="117"/>
      <c r="R458" s="117"/>
    </row>
    <row r="459" spans="2:18">
      <c r="B459" s="116"/>
      <c r="C459" s="116"/>
      <c r="D459" s="116"/>
      <c r="E459" s="116"/>
      <c r="F459" s="117"/>
      <c r="G459" s="117"/>
      <c r="H459" s="117"/>
      <c r="I459" s="117"/>
      <c r="J459" s="117"/>
      <c r="K459" s="117"/>
      <c r="L459" s="117"/>
      <c r="M459" s="117"/>
      <c r="N459" s="117"/>
      <c r="O459" s="117"/>
      <c r="P459" s="117"/>
      <c r="Q459" s="117"/>
      <c r="R459" s="117"/>
    </row>
    <row r="460" spans="2:18">
      <c r="B460" s="116"/>
      <c r="C460" s="116"/>
      <c r="D460" s="116"/>
      <c r="E460" s="116"/>
      <c r="F460" s="117"/>
      <c r="G460" s="117"/>
      <c r="H460" s="117"/>
      <c r="I460" s="117"/>
      <c r="J460" s="117"/>
      <c r="K460" s="117"/>
      <c r="L460" s="117"/>
      <c r="M460" s="117"/>
      <c r="N460" s="117"/>
      <c r="O460" s="117"/>
      <c r="P460" s="117"/>
      <c r="Q460" s="117"/>
      <c r="R460" s="117"/>
    </row>
    <row r="461" spans="2:18">
      <c r="B461" s="116"/>
      <c r="C461" s="116"/>
      <c r="D461" s="116"/>
      <c r="E461" s="116"/>
      <c r="F461" s="117"/>
      <c r="G461" s="117"/>
      <c r="H461" s="117"/>
      <c r="I461" s="117"/>
      <c r="J461" s="117"/>
      <c r="K461" s="117"/>
      <c r="L461" s="117"/>
      <c r="M461" s="117"/>
      <c r="N461" s="117"/>
      <c r="O461" s="117"/>
      <c r="P461" s="117"/>
      <c r="Q461" s="117"/>
      <c r="R461" s="117"/>
    </row>
    <row r="462" spans="2:18">
      <c r="B462" s="116"/>
      <c r="C462" s="116"/>
      <c r="D462" s="116"/>
      <c r="E462" s="116"/>
      <c r="F462" s="117"/>
      <c r="G462" s="117"/>
      <c r="H462" s="117"/>
      <c r="I462" s="117"/>
      <c r="J462" s="117"/>
      <c r="K462" s="117"/>
      <c r="L462" s="117"/>
      <c r="M462" s="117"/>
      <c r="N462" s="117"/>
      <c r="O462" s="117"/>
      <c r="P462" s="117"/>
      <c r="Q462" s="117"/>
      <c r="R462" s="117"/>
    </row>
    <row r="463" spans="2:18">
      <c r="B463" s="116"/>
      <c r="C463" s="116"/>
      <c r="D463" s="116"/>
      <c r="E463" s="116"/>
      <c r="F463" s="117"/>
      <c r="G463" s="117"/>
      <c r="H463" s="117"/>
      <c r="I463" s="117"/>
      <c r="J463" s="117"/>
      <c r="K463" s="117"/>
      <c r="L463" s="117"/>
      <c r="M463" s="117"/>
      <c r="N463" s="117"/>
      <c r="O463" s="117"/>
      <c r="P463" s="117"/>
      <c r="Q463" s="117"/>
      <c r="R463" s="117"/>
    </row>
    <row r="464" spans="2:18">
      <c r="B464" s="116"/>
      <c r="C464" s="116"/>
      <c r="D464" s="116"/>
      <c r="E464" s="116"/>
      <c r="F464" s="117"/>
      <c r="G464" s="117"/>
      <c r="H464" s="117"/>
      <c r="I464" s="117"/>
      <c r="J464" s="117"/>
      <c r="K464" s="117"/>
      <c r="L464" s="117"/>
      <c r="M464" s="117"/>
      <c r="N464" s="117"/>
      <c r="O464" s="117"/>
      <c r="P464" s="117"/>
      <c r="Q464" s="117"/>
      <c r="R464" s="117"/>
    </row>
    <row r="465" spans="2:18">
      <c r="B465" s="116"/>
      <c r="C465" s="116"/>
      <c r="D465" s="116"/>
      <c r="E465" s="116"/>
      <c r="F465" s="117"/>
      <c r="G465" s="117"/>
      <c r="H465" s="117"/>
      <c r="I465" s="117"/>
      <c r="J465" s="117"/>
      <c r="K465" s="117"/>
      <c r="L465" s="117"/>
      <c r="M465" s="117"/>
      <c r="N465" s="117"/>
      <c r="O465" s="117"/>
      <c r="P465" s="117"/>
      <c r="Q465" s="117"/>
      <c r="R465" s="117"/>
    </row>
    <row r="466" spans="2:18">
      <c r="B466" s="116"/>
      <c r="C466" s="116"/>
      <c r="D466" s="116"/>
      <c r="E466" s="116"/>
      <c r="F466" s="117"/>
      <c r="G466" s="117"/>
      <c r="H466" s="117"/>
      <c r="I466" s="117"/>
      <c r="J466" s="117"/>
      <c r="K466" s="117"/>
      <c r="L466" s="117"/>
      <c r="M466" s="117"/>
      <c r="N466" s="117"/>
      <c r="O466" s="117"/>
      <c r="P466" s="117"/>
      <c r="Q466" s="117"/>
      <c r="R466" s="117"/>
    </row>
    <row r="467" spans="2:18">
      <c r="B467" s="116"/>
      <c r="C467" s="116"/>
      <c r="D467" s="116"/>
      <c r="E467" s="116"/>
      <c r="F467" s="117"/>
      <c r="G467" s="117"/>
      <c r="H467" s="117"/>
      <c r="I467" s="117"/>
      <c r="J467" s="117"/>
      <c r="K467" s="117"/>
      <c r="L467" s="117"/>
      <c r="M467" s="117"/>
      <c r="N467" s="117"/>
      <c r="O467" s="117"/>
      <c r="P467" s="117"/>
      <c r="Q467" s="117"/>
      <c r="R467" s="117"/>
    </row>
    <row r="468" spans="2:18">
      <c r="B468" s="116"/>
      <c r="C468" s="116"/>
      <c r="D468" s="116"/>
      <c r="E468" s="116"/>
      <c r="F468" s="117"/>
      <c r="G468" s="117"/>
      <c r="H468" s="117"/>
      <c r="I468" s="117"/>
      <c r="J468" s="117"/>
      <c r="K468" s="117"/>
      <c r="L468" s="117"/>
      <c r="M468" s="117"/>
      <c r="N468" s="117"/>
      <c r="O468" s="117"/>
      <c r="P468" s="117"/>
      <c r="Q468" s="117"/>
      <c r="R468" s="117"/>
    </row>
    <row r="469" spans="2:18">
      <c r="B469" s="116"/>
      <c r="C469" s="116"/>
      <c r="D469" s="116"/>
      <c r="E469" s="116"/>
      <c r="F469" s="117"/>
      <c r="G469" s="117"/>
      <c r="H469" s="117"/>
      <c r="I469" s="117"/>
      <c r="J469" s="117"/>
      <c r="K469" s="117"/>
      <c r="L469" s="117"/>
      <c r="M469" s="117"/>
      <c r="N469" s="117"/>
      <c r="O469" s="117"/>
      <c r="P469" s="117"/>
      <c r="Q469" s="117"/>
      <c r="R469" s="117"/>
    </row>
    <row r="470" spans="2:18">
      <c r="B470" s="116"/>
      <c r="C470" s="116"/>
      <c r="D470" s="116"/>
      <c r="E470" s="116"/>
      <c r="F470" s="117"/>
      <c r="G470" s="117"/>
      <c r="H470" s="117"/>
      <c r="I470" s="117"/>
      <c r="J470" s="117"/>
      <c r="K470" s="117"/>
      <c r="L470" s="117"/>
      <c r="M470" s="117"/>
      <c r="N470" s="117"/>
      <c r="O470" s="117"/>
      <c r="P470" s="117"/>
      <c r="Q470" s="117"/>
      <c r="R470" s="117"/>
    </row>
    <row r="471" spans="2:18">
      <c r="B471" s="116"/>
      <c r="C471" s="116"/>
      <c r="D471" s="116"/>
      <c r="E471" s="116"/>
      <c r="F471" s="117"/>
      <c r="G471" s="117"/>
      <c r="H471" s="117"/>
      <c r="I471" s="117"/>
      <c r="J471" s="117"/>
      <c r="K471" s="117"/>
      <c r="L471" s="117"/>
      <c r="M471" s="117"/>
      <c r="N471" s="117"/>
      <c r="O471" s="117"/>
      <c r="P471" s="117"/>
      <c r="Q471" s="117"/>
      <c r="R471" s="117"/>
    </row>
    <row r="472" spans="2:18">
      <c r="B472" s="116"/>
      <c r="C472" s="116"/>
      <c r="D472" s="116"/>
      <c r="E472" s="116"/>
      <c r="F472" s="117"/>
      <c r="G472" s="117"/>
      <c r="H472" s="117"/>
      <c r="I472" s="117"/>
      <c r="J472" s="117"/>
      <c r="K472" s="117"/>
      <c r="L472" s="117"/>
      <c r="M472" s="117"/>
      <c r="N472" s="117"/>
      <c r="O472" s="117"/>
      <c r="P472" s="117"/>
      <c r="Q472" s="117"/>
      <c r="R472" s="117"/>
    </row>
    <row r="473" spans="2:18">
      <c r="B473" s="116"/>
      <c r="C473" s="116"/>
      <c r="D473" s="116"/>
      <c r="E473" s="116"/>
      <c r="F473" s="117"/>
      <c r="G473" s="117"/>
      <c r="H473" s="117"/>
      <c r="I473" s="117"/>
      <c r="J473" s="117"/>
      <c r="K473" s="117"/>
      <c r="L473" s="117"/>
      <c r="M473" s="117"/>
      <c r="N473" s="117"/>
      <c r="O473" s="117"/>
      <c r="P473" s="117"/>
      <c r="Q473" s="117"/>
      <c r="R473" s="117"/>
    </row>
    <row r="474" spans="2:18">
      <c r="B474" s="116"/>
      <c r="C474" s="116"/>
      <c r="D474" s="116"/>
      <c r="E474" s="116"/>
      <c r="F474" s="117"/>
      <c r="G474" s="117"/>
      <c r="H474" s="117"/>
      <c r="I474" s="117"/>
      <c r="J474" s="117"/>
      <c r="K474" s="117"/>
      <c r="L474" s="117"/>
      <c r="M474" s="117"/>
      <c r="N474" s="117"/>
      <c r="O474" s="117"/>
      <c r="P474" s="117"/>
      <c r="Q474" s="117"/>
      <c r="R474" s="117"/>
    </row>
    <row r="475" spans="2:18">
      <c r="B475" s="116"/>
      <c r="C475" s="116"/>
      <c r="D475" s="116"/>
      <c r="E475" s="116"/>
      <c r="F475" s="117"/>
      <c r="G475" s="117"/>
      <c r="H475" s="117"/>
      <c r="I475" s="117"/>
      <c r="J475" s="117"/>
      <c r="K475" s="117"/>
      <c r="L475" s="117"/>
      <c r="M475" s="117"/>
      <c r="N475" s="117"/>
      <c r="O475" s="117"/>
      <c r="P475" s="117"/>
      <c r="Q475" s="117"/>
      <c r="R475" s="117"/>
    </row>
    <row r="476" spans="2:18">
      <c r="B476" s="116"/>
      <c r="C476" s="116"/>
      <c r="D476" s="116"/>
      <c r="E476" s="116"/>
      <c r="F476" s="117"/>
      <c r="G476" s="117"/>
      <c r="H476" s="117"/>
      <c r="I476" s="117"/>
      <c r="J476" s="117"/>
      <c r="K476" s="117"/>
      <c r="L476" s="117"/>
      <c r="M476" s="117"/>
      <c r="N476" s="117"/>
      <c r="O476" s="117"/>
      <c r="P476" s="117"/>
      <c r="Q476" s="117"/>
      <c r="R476" s="117"/>
    </row>
    <row r="477" spans="2:18">
      <c r="B477" s="116"/>
      <c r="C477" s="116"/>
      <c r="D477" s="116"/>
      <c r="E477" s="116"/>
      <c r="F477" s="117"/>
      <c r="G477" s="117"/>
      <c r="H477" s="117"/>
      <c r="I477" s="117"/>
      <c r="J477" s="117"/>
      <c r="K477" s="117"/>
      <c r="L477" s="117"/>
      <c r="M477" s="117"/>
      <c r="N477" s="117"/>
      <c r="O477" s="117"/>
      <c r="P477" s="117"/>
      <c r="Q477" s="117"/>
      <c r="R477" s="117"/>
    </row>
    <row r="478" spans="2:18">
      <c r="B478" s="116"/>
      <c r="C478" s="116"/>
      <c r="D478" s="116"/>
      <c r="E478" s="116"/>
      <c r="F478" s="117"/>
      <c r="G478" s="117"/>
      <c r="H478" s="117"/>
      <c r="I478" s="117"/>
      <c r="J478" s="117"/>
      <c r="K478" s="117"/>
      <c r="L478" s="117"/>
      <c r="M478" s="117"/>
      <c r="N478" s="117"/>
      <c r="O478" s="117"/>
      <c r="P478" s="117"/>
      <c r="Q478" s="117"/>
      <c r="R478" s="117"/>
    </row>
    <row r="479" spans="2:18">
      <c r="B479" s="116"/>
      <c r="C479" s="116"/>
      <c r="D479" s="116"/>
      <c r="E479" s="116"/>
      <c r="F479" s="117"/>
      <c r="G479" s="117"/>
      <c r="H479" s="117"/>
      <c r="I479" s="117"/>
      <c r="J479" s="117"/>
      <c r="K479" s="117"/>
      <c r="L479" s="117"/>
      <c r="M479" s="117"/>
      <c r="N479" s="117"/>
      <c r="O479" s="117"/>
      <c r="P479" s="117"/>
      <c r="Q479" s="117"/>
      <c r="R479" s="117"/>
    </row>
    <row r="480" spans="2:18">
      <c r="B480" s="116"/>
      <c r="C480" s="116"/>
      <c r="D480" s="116"/>
      <c r="E480" s="116"/>
      <c r="F480" s="117"/>
      <c r="G480" s="117"/>
      <c r="H480" s="117"/>
      <c r="I480" s="117"/>
      <c r="J480" s="117"/>
      <c r="K480" s="117"/>
      <c r="L480" s="117"/>
      <c r="M480" s="117"/>
      <c r="N480" s="117"/>
      <c r="O480" s="117"/>
      <c r="P480" s="117"/>
      <c r="Q480" s="117"/>
      <c r="R480" s="117"/>
    </row>
    <row r="481" spans="2:18">
      <c r="B481" s="116"/>
      <c r="C481" s="116"/>
      <c r="D481" s="116"/>
      <c r="E481" s="116"/>
      <c r="F481" s="117"/>
      <c r="G481" s="117"/>
      <c r="H481" s="117"/>
      <c r="I481" s="117"/>
      <c r="J481" s="117"/>
      <c r="K481" s="117"/>
      <c r="L481" s="117"/>
      <c r="M481" s="117"/>
      <c r="N481" s="117"/>
      <c r="O481" s="117"/>
      <c r="P481" s="117"/>
      <c r="Q481" s="117"/>
      <c r="R481" s="117"/>
    </row>
    <row r="482" spans="2:18">
      <c r="B482" s="116"/>
      <c r="C482" s="116"/>
      <c r="D482" s="116"/>
      <c r="E482" s="116"/>
      <c r="F482" s="117"/>
      <c r="G482" s="117"/>
      <c r="H482" s="117"/>
      <c r="I482" s="117"/>
      <c r="J482" s="117"/>
      <c r="K482" s="117"/>
      <c r="L482" s="117"/>
      <c r="M482" s="117"/>
      <c r="N482" s="117"/>
      <c r="O482" s="117"/>
      <c r="P482" s="117"/>
      <c r="Q482" s="117"/>
      <c r="R482" s="117"/>
    </row>
    <row r="483" spans="2:18">
      <c r="B483" s="116"/>
      <c r="C483" s="116"/>
      <c r="D483" s="116"/>
      <c r="E483" s="116"/>
      <c r="F483" s="117"/>
      <c r="G483" s="117"/>
      <c r="H483" s="117"/>
      <c r="I483" s="117"/>
      <c r="J483" s="117"/>
      <c r="K483" s="117"/>
      <c r="L483" s="117"/>
      <c r="M483" s="117"/>
      <c r="N483" s="117"/>
      <c r="O483" s="117"/>
      <c r="P483" s="117"/>
      <c r="Q483" s="117"/>
      <c r="R483" s="117"/>
    </row>
    <row r="484" spans="2:18">
      <c r="B484" s="116"/>
      <c r="C484" s="116"/>
      <c r="D484" s="116"/>
      <c r="E484" s="116"/>
      <c r="F484" s="117"/>
      <c r="G484" s="117"/>
      <c r="H484" s="117"/>
      <c r="I484" s="117"/>
      <c r="J484" s="117"/>
      <c r="K484" s="117"/>
      <c r="L484" s="117"/>
      <c r="M484" s="117"/>
      <c r="N484" s="117"/>
      <c r="O484" s="117"/>
      <c r="P484" s="117"/>
      <c r="Q484" s="117"/>
      <c r="R484" s="117"/>
    </row>
    <row r="485" spans="2:18">
      <c r="B485" s="116"/>
      <c r="C485" s="116"/>
      <c r="D485" s="116"/>
      <c r="E485" s="116"/>
      <c r="F485" s="117"/>
      <c r="G485" s="117"/>
      <c r="H485" s="117"/>
      <c r="I485" s="117"/>
      <c r="J485" s="117"/>
      <c r="K485" s="117"/>
      <c r="L485" s="117"/>
      <c r="M485" s="117"/>
      <c r="N485" s="117"/>
      <c r="O485" s="117"/>
      <c r="P485" s="117"/>
      <c r="Q485" s="117"/>
      <c r="R485" s="117"/>
    </row>
    <row r="486" spans="2:18">
      <c r="B486" s="116"/>
      <c r="C486" s="116"/>
      <c r="D486" s="116"/>
      <c r="E486" s="116"/>
      <c r="F486" s="117"/>
      <c r="G486" s="117"/>
      <c r="H486" s="117"/>
      <c r="I486" s="117"/>
      <c r="J486" s="117"/>
      <c r="K486" s="117"/>
      <c r="L486" s="117"/>
      <c r="M486" s="117"/>
      <c r="N486" s="117"/>
      <c r="O486" s="117"/>
      <c r="P486" s="117"/>
      <c r="Q486" s="117"/>
      <c r="R486" s="117"/>
    </row>
    <row r="487" spans="2:18">
      <c r="B487" s="116"/>
      <c r="C487" s="116"/>
      <c r="D487" s="116"/>
      <c r="E487" s="116"/>
      <c r="F487" s="117"/>
      <c r="G487" s="117"/>
      <c r="H487" s="117"/>
      <c r="I487" s="117"/>
      <c r="J487" s="117"/>
      <c r="K487" s="117"/>
      <c r="L487" s="117"/>
      <c r="M487" s="117"/>
      <c r="N487" s="117"/>
      <c r="O487" s="117"/>
      <c r="P487" s="117"/>
      <c r="Q487" s="117"/>
      <c r="R487" s="117"/>
    </row>
    <row r="488" spans="2:18">
      <c r="B488" s="116"/>
      <c r="C488" s="116"/>
      <c r="D488" s="116"/>
      <c r="E488" s="116"/>
      <c r="F488" s="117"/>
      <c r="G488" s="117"/>
      <c r="H488" s="117"/>
      <c r="I488" s="117"/>
      <c r="J488" s="117"/>
      <c r="K488" s="117"/>
      <c r="L488" s="117"/>
      <c r="M488" s="117"/>
      <c r="N488" s="117"/>
      <c r="O488" s="117"/>
      <c r="P488" s="117"/>
      <c r="Q488" s="117"/>
      <c r="R488" s="117"/>
    </row>
    <row r="489" spans="2:18">
      <c r="B489" s="116"/>
      <c r="C489" s="116"/>
      <c r="D489" s="116"/>
      <c r="E489" s="116"/>
      <c r="F489" s="117"/>
      <c r="G489" s="117"/>
      <c r="H489" s="117"/>
      <c r="I489" s="117"/>
      <c r="J489" s="117"/>
      <c r="K489" s="117"/>
      <c r="L489" s="117"/>
      <c r="M489" s="117"/>
      <c r="N489" s="117"/>
      <c r="O489" s="117"/>
      <c r="P489" s="117"/>
      <c r="Q489" s="117"/>
      <c r="R489" s="117"/>
    </row>
    <row r="490" spans="2:18">
      <c r="B490" s="116"/>
      <c r="C490" s="116"/>
      <c r="D490" s="116"/>
      <c r="E490" s="116"/>
      <c r="F490" s="117"/>
      <c r="G490" s="117"/>
      <c r="H490" s="117"/>
      <c r="I490" s="117"/>
      <c r="J490" s="117"/>
      <c r="K490" s="117"/>
      <c r="L490" s="117"/>
      <c r="M490" s="117"/>
      <c r="N490" s="117"/>
      <c r="O490" s="117"/>
      <c r="P490" s="117"/>
      <c r="Q490" s="117"/>
      <c r="R490" s="117"/>
    </row>
    <row r="491" spans="2:18">
      <c r="B491" s="116"/>
      <c r="C491" s="116"/>
      <c r="D491" s="116"/>
      <c r="E491" s="116"/>
      <c r="F491" s="117"/>
      <c r="G491" s="117"/>
      <c r="H491" s="117"/>
      <c r="I491" s="117"/>
      <c r="J491" s="117"/>
      <c r="K491" s="117"/>
      <c r="L491" s="117"/>
      <c r="M491" s="117"/>
      <c r="N491" s="117"/>
      <c r="O491" s="117"/>
      <c r="P491" s="117"/>
      <c r="Q491" s="117"/>
      <c r="R491" s="117"/>
    </row>
    <row r="492" spans="2:18">
      <c r="B492" s="116"/>
      <c r="C492" s="116"/>
      <c r="D492" s="116"/>
      <c r="E492" s="116"/>
      <c r="F492" s="117"/>
      <c r="G492" s="117"/>
      <c r="H492" s="117"/>
      <c r="I492" s="117"/>
      <c r="J492" s="117"/>
      <c r="K492" s="117"/>
      <c r="L492" s="117"/>
      <c r="M492" s="117"/>
      <c r="N492" s="117"/>
      <c r="O492" s="117"/>
      <c r="P492" s="117"/>
      <c r="Q492" s="117"/>
      <c r="R492" s="117"/>
    </row>
    <row r="493" spans="2:18">
      <c r="B493" s="116"/>
      <c r="C493" s="116"/>
      <c r="D493" s="116"/>
      <c r="E493" s="116"/>
      <c r="F493" s="117"/>
      <c r="G493" s="117"/>
      <c r="H493" s="117"/>
      <c r="I493" s="117"/>
      <c r="J493" s="117"/>
      <c r="K493" s="117"/>
      <c r="L493" s="117"/>
      <c r="M493" s="117"/>
      <c r="N493" s="117"/>
      <c r="O493" s="117"/>
      <c r="P493" s="117"/>
      <c r="Q493" s="117"/>
      <c r="R493" s="117"/>
    </row>
    <row r="494" spans="2:18">
      <c r="B494" s="116"/>
      <c r="C494" s="116"/>
      <c r="D494" s="116"/>
      <c r="E494" s="116"/>
      <c r="F494" s="117"/>
      <c r="G494" s="117"/>
      <c r="H494" s="117"/>
      <c r="I494" s="117"/>
      <c r="J494" s="117"/>
      <c r="K494" s="117"/>
      <c r="L494" s="117"/>
      <c r="M494" s="117"/>
      <c r="N494" s="117"/>
      <c r="O494" s="117"/>
      <c r="P494" s="117"/>
      <c r="Q494" s="117"/>
      <c r="R494" s="117"/>
    </row>
    <row r="495" spans="2:18">
      <c r="B495" s="116"/>
      <c r="C495" s="116"/>
      <c r="D495" s="116"/>
      <c r="E495" s="116"/>
      <c r="F495" s="117"/>
      <c r="G495" s="117"/>
      <c r="H495" s="117"/>
      <c r="I495" s="117"/>
      <c r="J495" s="117"/>
      <c r="K495" s="117"/>
      <c r="L495" s="117"/>
      <c r="M495" s="117"/>
      <c r="N495" s="117"/>
      <c r="O495" s="117"/>
      <c r="P495" s="117"/>
      <c r="Q495" s="117"/>
      <c r="R495" s="117"/>
    </row>
    <row r="496" spans="2:18">
      <c r="B496" s="116"/>
      <c r="C496" s="116"/>
      <c r="D496" s="116"/>
      <c r="E496" s="116"/>
      <c r="F496" s="117"/>
      <c r="G496" s="117"/>
      <c r="H496" s="117"/>
      <c r="I496" s="117"/>
      <c r="J496" s="117"/>
      <c r="K496" s="117"/>
      <c r="L496" s="117"/>
      <c r="M496" s="117"/>
      <c r="N496" s="117"/>
      <c r="O496" s="117"/>
      <c r="P496" s="117"/>
      <c r="Q496" s="117"/>
      <c r="R496" s="117"/>
    </row>
    <row r="497" spans="2:18">
      <c r="B497" s="116"/>
      <c r="C497" s="116"/>
      <c r="D497" s="116"/>
      <c r="E497" s="116"/>
      <c r="F497" s="117"/>
      <c r="G497" s="117"/>
      <c r="H497" s="117"/>
      <c r="I497" s="117"/>
      <c r="J497" s="117"/>
      <c r="K497" s="117"/>
      <c r="L497" s="117"/>
      <c r="M497" s="117"/>
      <c r="N497" s="117"/>
      <c r="O497" s="117"/>
      <c r="P497" s="117"/>
      <c r="Q497" s="117"/>
      <c r="R497" s="117"/>
    </row>
    <row r="498" spans="2:18">
      <c r="B498" s="116"/>
      <c r="C498" s="116"/>
      <c r="D498" s="116"/>
      <c r="E498" s="116"/>
      <c r="F498" s="117"/>
      <c r="G498" s="117"/>
      <c r="H498" s="117"/>
      <c r="I498" s="117"/>
      <c r="J498" s="117"/>
      <c r="K498" s="117"/>
      <c r="L498" s="117"/>
      <c r="M498" s="117"/>
      <c r="N498" s="117"/>
      <c r="O498" s="117"/>
      <c r="P498" s="117"/>
      <c r="Q498" s="117"/>
      <c r="R498" s="117"/>
    </row>
    <row r="499" spans="2:18">
      <c r="B499" s="116"/>
      <c r="C499" s="116"/>
      <c r="D499" s="116"/>
      <c r="E499" s="116"/>
      <c r="F499" s="117"/>
      <c r="G499" s="117"/>
      <c r="H499" s="117"/>
      <c r="I499" s="117"/>
      <c r="J499" s="117"/>
      <c r="K499" s="117"/>
      <c r="L499" s="117"/>
      <c r="M499" s="117"/>
      <c r="N499" s="117"/>
      <c r="O499" s="117"/>
      <c r="P499" s="117"/>
      <c r="Q499" s="117"/>
      <c r="R499" s="117"/>
    </row>
    <row r="500" spans="2:18">
      <c r="B500" s="116"/>
      <c r="C500" s="116"/>
      <c r="D500" s="116"/>
      <c r="E500" s="116"/>
      <c r="F500" s="117"/>
      <c r="G500" s="117"/>
      <c r="H500" s="117"/>
      <c r="I500" s="117"/>
      <c r="J500" s="117"/>
      <c r="K500" s="117"/>
      <c r="L500" s="117"/>
      <c r="M500" s="117"/>
      <c r="N500" s="117"/>
      <c r="O500" s="117"/>
      <c r="P500" s="117"/>
      <c r="Q500" s="117"/>
      <c r="R500" s="117"/>
    </row>
    <row r="501" spans="2:18">
      <c r="B501" s="116"/>
      <c r="C501" s="116"/>
      <c r="D501" s="116"/>
      <c r="E501" s="116"/>
      <c r="F501" s="117"/>
      <c r="G501" s="117"/>
      <c r="H501" s="117"/>
      <c r="I501" s="117"/>
      <c r="J501" s="117"/>
      <c r="K501" s="117"/>
      <c r="L501" s="117"/>
      <c r="M501" s="117"/>
      <c r="N501" s="117"/>
      <c r="O501" s="117"/>
      <c r="P501" s="117"/>
      <c r="Q501" s="117"/>
      <c r="R501" s="117"/>
    </row>
    <row r="502" spans="2:18">
      <c r="B502" s="116"/>
      <c r="C502" s="116"/>
      <c r="D502" s="116"/>
      <c r="E502" s="116"/>
      <c r="F502" s="117"/>
      <c r="G502" s="117"/>
      <c r="H502" s="117"/>
      <c r="I502" s="117"/>
      <c r="J502" s="117"/>
      <c r="K502" s="117"/>
      <c r="L502" s="117"/>
      <c r="M502" s="117"/>
      <c r="N502" s="117"/>
      <c r="O502" s="117"/>
      <c r="P502" s="117"/>
      <c r="Q502" s="117"/>
      <c r="R502" s="117"/>
    </row>
    <row r="503" spans="2:18">
      <c r="B503" s="116"/>
      <c r="C503" s="116"/>
      <c r="D503" s="116"/>
      <c r="E503" s="116"/>
      <c r="F503" s="117"/>
      <c r="G503" s="117"/>
      <c r="H503" s="117"/>
      <c r="I503" s="117"/>
      <c r="J503" s="117"/>
      <c r="K503" s="117"/>
      <c r="L503" s="117"/>
      <c r="M503" s="117"/>
      <c r="N503" s="117"/>
      <c r="O503" s="117"/>
      <c r="P503" s="117"/>
      <c r="Q503" s="117"/>
      <c r="R503" s="117"/>
    </row>
    <row r="504" spans="2:18">
      <c r="B504" s="116"/>
      <c r="C504" s="116"/>
      <c r="D504" s="116"/>
      <c r="E504" s="116"/>
      <c r="F504" s="117"/>
      <c r="G504" s="117"/>
      <c r="H504" s="117"/>
      <c r="I504" s="117"/>
      <c r="J504" s="117"/>
      <c r="K504" s="117"/>
      <c r="L504" s="117"/>
      <c r="M504" s="117"/>
      <c r="N504" s="117"/>
      <c r="O504" s="117"/>
      <c r="P504" s="117"/>
      <c r="Q504" s="117"/>
      <c r="R504" s="117"/>
    </row>
    <row r="505" spans="2:18">
      <c r="B505" s="116"/>
      <c r="C505" s="116"/>
      <c r="D505" s="116"/>
      <c r="E505" s="116"/>
      <c r="F505" s="117"/>
      <c r="G505" s="117"/>
      <c r="H505" s="117"/>
      <c r="I505" s="117"/>
      <c r="J505" s="117"/>
      <c r="K505" s="117"/>
      <c r="L505" s="117"/>
      <c r="M505" s="117"/>
      <c r="N505" s="117"/>
      <c r="O505" s="117"/>
      <c r="P505" s="117"/>
      <c r="Q505" s="117"/>
      <c r="R505" s="117"/>
    </row>
    <row r="506" spans="2:18">
      <c r="B506" s="116"/>
      <c r="C506" s="116"/>
      <c r="D506" s="116"/>
      <c r="E506" s="116"/>
      <c r="F506" s="117"/>
      <c r="G506" s="117"/>
      <c r="H506" s="117"/>
      <c r="I506" s="117"/>
      <c r="J506" s="117"/>
      <c r="K506" s="117"/>
      <c r="L506" s="117"/>
      <c r="M506" s="117"/>
      <c r="N506" s="117"/>
      <c r="O506" s="117"/>
      <c r="P506" s="117"/>
      <c r="Q506" s="117"/>
      <c r="R506" s="117"/>
    </row>
    <row r="507" spans="2:18">
      <c r="B507" s="116"/>
      <c r="C507" s="116"/>
      <c r="D507" s="116"/>
      <c r="E507" s="116"/>
      <c r="F507" s="117"/>
      <c r="G507" s="117"/>
      <c r="H507" s="117"/>
      <c r="I507" s="117"/>
      <c r="J507" s="117"/>
      <c r="K507" s="117"/>
      <c r="L507" s="117"/>
      <c r="M507" s="117"/>
      <c r="N507" s="117"/>
      <c r="O507" s="117"/>
      <c r="P507" s="117"/>
      <c r="Q507" s="117"/>
      <c r="R507" s="117"/>
    </row>
    <row r="508" spans="2:18">
      <c r="B508" s="116"/>
      <c r="C508" s="116"/>
      <c r="D508" s="116"/>
      <c r="E508" s="116"/>
      <c r="F508" s="117"/>
      <c r="G508" s="117"/>
      <c r="H508" s="117"/>
      <c r="I508" s="117"/>
      <c r="J508" s="117"/>
      <c r="K508" s="117"/>
      <c r="L508" s="117"/>
      <c r="M508" s="117"/>
      <c r="N508" s="117"/>
      <c r="O508" s="117"/>
      <c r="P508" s="117"/>
      <c r="Q508" s="117"/>
      <c r="R508" s="117"/>
    </row>
    <row r="509" spans="2:18">
      <c r="B509" s="116"/>
      <c r="C509" s="116"/>
      <c r="D509" s="116"/>
      <c r="E509" s="116"/>
      <c r="F509" s="117"/>
      <c r="G509" s="117"/>
      <c r="H509" s="117"/>
      <c r="I509" s="117"/>
      <c r="J509" s="117"/>
      <c r="K509" s="117"/>
      <c r="L509" s="117"/>
      <c r="M509" s="117"/>
      <c r="N509" s="117"/>
      <c r="O509" s="117"/>
      <c r="P509" s="117"/>
      <c r="Q509" s="117"/>
      <c r="R509" s="117"/>
    </row>
    <row r="510" spans="2:18">
      <c r="B510" s="116"/>
      <c r="C510" s="116"/>
      <c r="D510" s="116"/>
      <c r="E510" s="116"/>
      <c r="F510" s="117"/>
      <c r="G510" s="117"/>
      <c r="H510" s="117"/>
      <c r="I510" s="117"/>
      <c r="J510" s="117"/>
      <c r="K510" s="117"/>
      <c r="L510" s="117"/>
      <c r="M510" s="117"/>
      <c r="N510" s="117"/>
      <c r="O510" s="117"/>
      <c r="P510" s="117"/>
      <c r="Q510" s="117"/>
      <c r="R510" s="117"/>
    </row>
    <row r="511" spans="2:18">
      <c r="B511" s="116"/>
      <c r="C511" s="116"/>
      <c r="D511" s="116"/>
      <c r="E511" s="116"/>
      <c r="F511" s="117"/>
      <c r="G511" s="117"/>
      <c r="H511" s="117"/>
      <c r="I511" s="117"/>
      <c r="J511" s="117"/>
      <c r="K511" s="117"/>
      <c r="L511" s="117"/>
      <c r="M511" s="117"/>
      <c r="N511" s="117"/>
      <c r="O511" s="117"/>
      <c r="P511" s="117"/>
      <c r="Q511" s="117"/>
      <c r="R511" s="117"/>
    </row>
    <row r="512" spans="2:18">
      <c r="B512" s="116"/>
      <c r="C512" s="116"/>
      <c r="D512" s="116"/>
      <c r="E512" s="116"/>
      <c r="F512" s="117"/>
      <c r="G512" s="117"/>
      <c r="H512" s="117"/>
      <c r="I512" s="117"/>
      <c r="J512" s="117"/>
      <c r="K512" s="117"/>
      <c r="L512" s="117"/>
      <c r="M512" s="117"/>
      <c r="N512" s="117"/>
      <c r="O512" s="117"/>
      <c r="P512" s="117"/>
      <c r="Q512" s="117"/>
      <c r="R512" s="117"/>
    </row>
    <row r="513" spans="2:18">
      <c r="B513" s="116"/>
      <c r="C513" s="116"/>
      <c r="D513" s="116"/>
      <c r="E513" s="116"/>
      <c r="F513" s="117"/>
      <c r="G513" s="117"/>
      <c r="H513" s="117"/>
      <c r="I513" s="117"/>
      <c r="J513" s="117"/>
      <c r="K513" s="117"/>
      <c r="L513" s="117"/>
      <c r="M513" s="117"/>
      <c r="N513" s="117"/>
      <c r="O513" s="117"/>
      <c r="P513" s="117"/>
      <c r="Q513" s="117"/>
      <c r="R513" s="117"/>
    </row>
    <row r="514" spans="2:18">
      <c r="B514" s="116"/>
      <c r="C514" s="116"/>
      <c r="D514" s="116"/>
      <c r="E514" s="116"/>
      <c r="F514" s="117"/>
      <c r="G514" s="117"/>
      <c r="H514" s="117"/>
      <c r="I514" s="117"/>
      <c r="J514" s="117"/>
      <c r="K514" s="117"/>
      <c r="L514" s="117"/>
      <c r="M514" s="117"/>
      <c r="N514" s="117"/>
      <c r="O514" s="117"/>
      <c r="P514" s="117"/>
      <c r="Q514" s="117"/>
      <c r="R514" s="117"/>
    </row>
    <row r="515" spans="2:18">
      <c r="B515" s="116"/>
      <c r="C515" s="116"/>
      <c r="D515" s="116"/>
      <c r="E515" s="116"/>
      <c r="F515" s="117"/>
      <c r="G515" s="117"/>
      <c r="H515" s="117"/>
      <c r="I515" s="117"/>
      <c r="J515" s="117"/>
      <c r="K515" s="117"/>
      <c r="L515" s="117"/>
      <c r="M515" s="117"/>
      <c r="N515" s="117"/>
      <c r="O515" s="117"/>
      <c r="P515" s="117"/>
      <c r="Q515" s="117"/>
      <c r="R515" s="117"/>
    </row>
    <row r="516" spans="2:18">
      <c r="B516" s="116"/>
      <c r="C516" s="116"/>
      <c r="D516" s="116"/>
      <c r="E516" s="116"/>
      <c r="F516" s="117"/>
      <c r="G516" s="117"/>
      <c r="H516" s="117"/>
      <c r="I516" s="117"/>
      <c r="J516" s="117"/>
      <c r="K516" s="117"/>
      <c r="L516" s="117"/>
      <c r="M516" s="117"/>
      <c r="N516" s="117"/>
      <c r="O516" s="117"/>
      <c r="P516" s="117"/>
      <c r="Q516" s="117"/>
      <c r="R516" s="117"/>
    </row>
    <row r="517" spans="2:18">
      <c r="B517" s="116"/>
      <c r="C517" s="116"/>
      <c r="D517" s="116"/>
      <c r="E517" s="116"/>
      <c r="F517" s="117"/>
      <c r="G517" s="117"/>
      <c r="H517" s="117"/>
      <c r="I517" s="117"/>
      <c r="J517" s="117"/>
      <c r="K517" s="117"/>
      <c r="L517" s="117"/>
      <c r="M517" s="117"/>
      <c r="N517" s="117"/>
      <c r="O517" s="117"/>
      <c r="P517" s="117"/>
      <c r="Q517" s="117"/>
      <c r="R517" s="117"/>
    </row>
    <row r="518" spans="2:18">
      <c r="B518" s="116"/>
      <c r="C518" s="116"/>
      <c r="D518" s="116"/>
      <c r="E518" s="116"/>
      <c r="F518" s="117"/>
      <c r="G518" s="117"/>
      <c r="H518" s="117"/>
      <c r="I518" s="117"/>
      <c r="J518" s="117"/>
      <c r="K518" s="117"/>
      <c r="L518" s="117"/>
      <c r="M518" s="117"/>
      <c r="N518" s="117"/>
      <c r="O518" s="117"/>
      <c r="P518" s="117"/>
      <c r="Q518" s="117"/>
      <c r="R518" s="117"/>
    </row>
    <row r="519" spans="2:18">
      <c r="B519" s="116"/>
      <c r="C519" s="116"/>
      <c r="D519" s="116"/>
      <c r="E519" s="116"/>
      <c r="F519" s="117"/>
      <c r="G519" s="117"/>
      <c r="H519" s="117"/>
      <c r="I519" s="117"/>
      <c r="J519" s="117"/>
      <c r="K519" s="117"/>
      <c r="L519" s="117"/>
      <c r="M519" s="117"/>
      <c r="N519" s="117"/>
      <c r="O519" s="117"/>
      <c r="P519" s="117"/>
      <c r="Q519" s="117"/>
      <c r="R519" s="117"/>
    </row>
    <row r="520" spans="2:18">
      <c r="B520" s="116"/>
      <c r="C520" s="116"/>
      <c r="D520" s="116"/>
      <c r="E520" s="116"/>
      <c r="F520" s="117"/>
      <c r="G520" s="117"/>
      <c r="H520" s="117"/>
      <c r="I520" s="117"/>
      <c r="J520" s="117"/>
      <c r="K520" s="117"/>
      <c r="L520" s="117"/>
      <c r="M520" s="117"/>
      <c r="N520" s="117"/>
      <c r="O520" s="117"/>
      <c r="P520" s="117"/>
      <c r="Q520" s="117"/>
      <c r="R520" s="117"/>
    </row>
    <row r="521" spans="2:18">
      <c r="B521" s="116"/>
      <c r="C521" s="116"/>
      <c r="D521" s="116"/>
      <c r="E521" s="116"/>
      <c r="F521" s="117"/>
      <c r="G521" s="117"/>
      <c r="H521" s="117"/>
      <c r="I521" s="117"/>
      <c r="J521" s="117"/>
      <c r="K521" s="117"/>
      <c r="L521" s="117"/>
      <c r="M521" s="117"/>
      <c r="N521" s="117"/>
      <c r="O521" s="117"/>
      <c r="P521" s="117"/>
      <c r="Q521" s="117"/>
      <c r="R521" s="117"/>
    </row>
    <row r="522" spans="2:18">
      <c r="B522" s="116"/>
      <c r="C522" s="116"/>
      <c r="D522" s="116"/>
      <c r="E522" s="116"/>
      <c r="F522" s="117"/>
      <c r="G522" s="117"/>
      <c r="H522" s="117"/>
      <c r="I522" s="117"/>
      <c r="J522" s="117"/>
      <c r="K522" s="117"/>
      <c r="L522" s="117"/>
      <c r="M522" s="117"/>
      <c r="N522" s="117"/>
      <c r="O522" s="117"/>
      <c r="P522" s="117"/>
      <c r="Q522" s="117"/>
      <c r="R522" s="117"/>
    </row>
    <row r="523" spans="2:18">
      <c r="B523" s="116"/>
      <c r="C523" s="116"/>
      <c r="D523" s="116"/>
      <c r="E523" s="116"/>
      <c r="F523" s="117"/>
      <c r="G523" s="117"/>
      <c r="H523" s="117"/>
      <c r="I523" s="117"/>
      <c r="J523" s="117"/>
      <c r="K523" s="117"/>
      <c r="L523" s="117"/>
      <c r="M523" s="117"/>
      <c r="N523" s="117"/>
      <c r="O523" s="117"/>
      <c r="P523" s="117"/>
      <c r="Q523" s="117"/>
      <c r="R523" s="117"/>
    </row>
    <row r="524" spans="2:18">
      <c r="B524" s="116"/>
      <c r="C524" s="116"/>
      <c r="D524" s="116"/>
      <c r="E524" s="116"/>
      <c r="F524" s="117"/>
      <c r="G524" s="117"/>
      <c r="H524" s="117"/>
      <c r="I524" s="117"/>
      <c r="J524" s="117"/>
      <c r="K524" s="117"/>
      <c r="L524" s="117"/>
      <c r="M524" s="117"/>
      <c r="N524" s="117"/>
      <c r="O524" s="117"/>
      <c r="P524" s="117"/>
      <c r="Q524" s="117"/>
      <c r="R524" s="117"/>
    </row>
    <row r="525" spans="2:18">
      <c r="B525" s="116"/>
      <c r="C525" s="116"/>
      <c r="D525" s="116"/>
      <c r="E525" s="116"/>
      <c r="F525" s="117"/>
      <c r="G525" s="117"/>
      <c r="H525" s="117"/>
      <c r="I525" s="117"/>
      <c r="J525" s="117"/>
      <c r="K525" s="117"/>
      <c r="L525" s="117"/>
      <c r="M525" s="117"/>
      <c r="N525" s="117"/>
      <c r="O525" s="117"/>
      <c r="P525" s="117"/>
      <c r="Q525" s="117"/>
      <c r="R525" s="117"/>
    </row>
    <row r="526" spans="2:18">
      <c r="B526" s="116"/>
      <c r="C526" s="116"/>
      <c r="D526" s="116"/>
      <c r="E526" s="116"/>
      <c r="F526" s="117"/>
      <c r="G526" s="117"/>
      <c r="H526" s="117"/>
      <c r="I526" s="117"/>
      <c r="J526" s="117"/>
      <c r="K526" s="117"/>
      <c r="L526" s="117"/>
      <c r="M526" s="117"/>
      <c r="N526" s="117"/>
      <c r="O526" s="117"/>
      <c r="P526" s="117"/>
      <c r="Q526" s="117"/>
      <c r="R526" s="117"/>
    </row>
    <row r="527" spans="2:18">
      <c r="B527" s="116"/>
      <c r="C527" s="116"/>
      <c r="D527" s="116"/>
      <c r="E527" s="116"/>
      <c r="F527" s="117"/>
      <c r="G527" s="117"/>
      <c r="H527" s="117"/>
      <c r="I527" s="117"/>
      <c r="J527" s="117"/>
      <c r="K527" s="117"/>
      <c r="L527" s="117"/>
      <c r="M527" s="117"/>
      <c r="N527" s="117"/>
      <c r="O527" s="117"/>
      <c r="P527" s="117"/>
      <c r="Q527" s="117"/>
      <c r="R527" s="117"/>
    </row>
    <row r="528" spans="2:18">
      <c r="B528" s="116"/>
      <c r="C528" s="116"/>
      <c r="D528" s="116"/>
      <c r="E528" s="116"/>
      <c r="F528" s="117"/>
      <c r="G528" s="117"/>
      <c r="H528" s="117"/>
      <c r="I528" s="117"/>
      <c r="J528" s="117"/>
      <c r="K528" s="117"/>
      <c r="L528" s="117"/>
      <c r="M528" s="117"/>
      <c r="N528" s="117"/>
      <c r="O528" s="117"/>
      <c r="P528" s="117"/>
      <c r="Q528" s="117"/>
      <c r="R528" s="117"/>
    </row>
    <row r="529" spans="2:18">
      <c r="B529" s="116"/>
      <c r="C529" s="116"/>
      <c r="D529" s="116"/>
      <c r="E529" s="116"/>
      <c r="F529" s="117"/>
      <c r="G529" s="117"/>
      <c r="H529" s="117"/>
      <c r="I529" s="117"/>
      <c r="J529" s="117"/>
      <c r="K529" s="117"/>
      <c r="L529" s="117"/>
      <c r="M529" s="117"/>
      <c r="N529" s="117"/>
      <c r="O529" s="117"/>
      <c r="P529" s="117"/>
      <c r="Q529" s="117"/>
      <c r="R529" s="117"/>
    </row>
    <row r="530" spans="2:18">
      <c r="B530" s="116"/>
      <c r="C530" s="116"/>
      <c r="D530" s="116"/>
      <c r="E530" s="116"/>
      <c r="F530" s="117"/>
      <c r="G530" s="117"/>
      <c r="H530" s="117"/>
      <c r="I530" s="117"/>
      <c r="J530" s="117"/>
      <c r="K530" s="117"/>
      <c r="L530" s="117"/>
      <c r="M530" s="117"/>
      <c r="N530" s="117"/>
      <c r="O530" s="117"/>
      <c r="P530" s="117"/>
      <c r="Q530" s="117"/>
      <c r="R530" s="117"/>
    </row>
    <row r="531" spans="2:18">
      <c r="B531" s="116"/>
      <c r="C531" s="116"/>
      <c r="D531" s="116"/>
      <c r="E531" s="116"/>
      <c r="F531" s="117"/>
      <c r="G531" s="117"/>
      <c r="H531" s="117"/>
      <c r="I531" s="117"/>
      <c r="J531" s="117"/>
      <c r="K531" s="117"/>
      <c r="L531" s="117"/>
      <c r="M531" s="117"/>
      <c r="N531" s="117"/>
      <c r="O531" s="117"/>
      <c r="P531" s="117"/>
      <c r="Q531" s="117"/>
      <c r="R531" s="117"/>
    </row>
    <row r="532" spans="2:18">
      <c r="B532" s="116"/>
      <c r="C532" s="116"/>
      <c r="D532" s="116"/>
      <c r="E532" s="116"/>
      <c r="F532" s="117"/>
      <c r="G532" s="117"/>
      <c r="H532" s="117"/>
      <c r="I532" s="117"/>
      <c r="J532" s="117"/>
      <c r="K532" s="117"/>
      <c r="L532" s="117"/>
      <c r="M532" s="117"/>
      <c r="N532" s="117"/>
      <c r="O532" s="117"/>
      <c r="P532" s="117"/>
      <c r="Q532" s="117"/>
      <c r="R532" s="117"/>
    </row>
    <row r="533" spans="2:18">
      <c r="B533" s="116"/>
      <c r="C533" s="116"/>
      <c r="D533" s="116"/>
      <c r="E533" s="116"/>
      <c r="F533" s="117"/>
      <c r="G533" s="117"/>
      <c r="H533" s="117"/>
      <c r="I533" s="117"/>
      <c r="J533" s="117"/>
      <c r="K533" s="117"/>
      <c r="L533" s="117"/>
      <c r="M533" s="117"/>
      <c r="N533" s="117"/>
      <c r="O533" s="117"/>
      <c r="P533" s="117"/>
      <c r="Q533" s="117"/>
      <c r="R533" s="117"/>
    </row>
    <row r="534" spans="2:18">
      <c r="B534" s="116"/>
      <c r="C534" s="116"/>
      <c r="D534" s="116"/>
      <c r="E534" s="116"/>
      <c r="F534" s="117"/>
      <c r="G534" s="117"/>
      <c r="H534" s="117"/>
      <c r="I534" s="117"/>
      <c r="J534" s="117"/>
      <c r="K534" s="117"/>
      <c r="L534" s="117"/>
      <c r="M534" s="117"/>
      <c r="N534" s="117"/>
      <c r="O534" s="117"/>
      <c r="P534" s="117"/>
      <c r="Q534" s="117"/>
      <c r="R534" s="117"/>
    </row>
    <row r="535" spans="2:18">
      <c r="B535" s="116"/>
      <c r="C535" s="116"/>
      <c r="D535" s="116"/>
      <c r="E535" s="116"/>
      <c r="F535" s="117"/>
      <c r="G535" s="117"/>
      <c r="H535" s="117"/>
      <c r="I535" s="117"/>
      <c r="J535" s="117"/>
      <c r="K535" s="117"/>
      <c r="L535" s="117"/>
      <c r="M535" s="117"/>
      <c r="N535" s="117"/>
      <c r="O535" s="117"/>
      <c r="P535" s="117"/>
      <c r="Q535" s="117"/>
      <c r="R535" s="117"/>
    </row>
    <row r="536" spans="2:18">
      <c r="B536" s="116"/>
      <c r="C536" s="116"/>
      <c r="D536" s="116"/>
      <c r="E536" s="116"/>
      <c r="F536" s="117"/>
      <c r="G536" s="117"/>
      <c r="H536" s="117"/>
      <c r="I536" s="117"/>
      <c r="J536" s="117"/>
      <c r="K536" s="117"/>
      <c r="L536" s="117"/>
      <c r="M536" s="117"/>
      <c r="N536" s="117"/>
      <c r="O536" s="117"/>
      <c r="P536" s="117"/>
      <c r="Q536" s="117"/>
      <c r="R536" s="117"/>
    </row>
    <row r="537" spans="2:18">
      <c r="B537" s="116"/>
      <c r="C537" s="116"/>
      <c r="D537" s="116"/>
      <c r="E537" s="116"/>
      <c r="F537" s="117"/>
      <c r="G537" s="117"/>
      <c r="H537" s="117"/>
      <c r="I537" s="117"/>
      <c r="J537" s="117"/>
      <c r="K537" s="117"/>
      <c r="L537" s="117"/>
      <c r="M537" s="117"/>
      <c r="N537" s="117"/>
      <c r="O537" s="117"/>
      <c r="P537" s="117"/>
      <c r="Q537" s="117"/>
      <c r="R537" s="117"/>
    </row>
    <row r="538" spans="2:18">
      <c r="B538" s="116"/>
      <c r="C538" s="116"/>
      <c r="D538" s="116"/>
      <c r="E538" s="116"/>
      <c r="F538" s="117"/>
      <c r="G538" s="117"/>
      <c r="H538" s="117"/>
      <c r="I538" s="117"/>
      <c r="J538" s="117"/>
      <c r="K538" s="117"/>
      <c r="L538" s="117"/>
      <c r="M538" s="117"/>
      <c r="N538" s="117"/>
      <c r="O538" s="117"/>
      <c r="P538" s="117"/>
      <c r="Q538" s="117"/>
      <c r="R538" s="117"/>
    </row>
    <row r="539" spans="2:18">
      <c r="B539" s="116"/>
      <c r="C539" s="116"/>
      <c r="D539" s="116"/>
      <c r="E539" s="116"/>
      <c r="F539" s="117"/>
      <c r="G539" s="117"/>
      <c r="H539" s="117"/>
      <c r="I539" s="117"/>
      <c r="J539" s="117"/>
      <c r="K539" s="117"/>
      <c r="L539" s="117"/>
      <c r="M539" s="117"/>
      <c r="N539" s="117"/>
      <c r="O539" s="117"/>
      <c r="P539" s="117"/>
      <c r="Q539" s="117"/>
      <c r="R539" s="117"/>
    </row>
    <row r="540" spans="2:18">
      <c r="B540" s="116"/>
      <c r="C540" s="116"/>
      <c r="D540" s="116"/>
      <c r="E540" s="116"/>
      <c r="F540" s="117"/>
      <c r="G540" s="117"/>
      <c r="H540" s="117"/>
      <c r="I540" s="117"/>
      <c r="J540" s="117"/>
      <c r="K540" s="117"/>
      <c r="L540" s="117"/>
      <c r="M540" s="117"/>
      <c r="N540" s="117"/>
      <c r="O540" s="117"/>
      <c r="P540" s="117"/>
      <c r="Q540" s="117"/>
      <c r="R540" s="117"/>
    </row>
    <row r="541" spans="2:18">
      <c r="B541" s="116"/>
      <c r="C541" s="116"/>
      <c r="D541" s="116"/>
      <c r="E541" s="116"/>
      <c r="F541" s="117"/>
      <c r="G541" s="117"/>
      <c r="H541" s="117"/>
      <c r="I541" s="117"/>
      <c r="J541" s="117"/>
      <c r="K541" s="117"/>
      <c r="L541" s="117"/>
      <c r="M541" s="117"/>
      <c r="N541" s="117"/>
      <c r="O541" s="117"/>
      <c r="P541" s="117"/>
      <c r="Q541" s="117"/>
      <c r="R541" s="117"/>
    </row>
    <row r="542" spans="2:18">
      <c r="B542" s="116"/>
      <c r="C542" s="116"/>
      <c r="D542" s="116"/>
      <c r="E542" s="116"/>
      <c r="F542" s="117"/>
      <c r="G542" s="117"/>
      <c r="H542" s="117"/>
      <c r="I542" s="117"/>
      <c r="J542" s="117"/>
      <c r="K542" s="117"/>
      <c r="L542" s="117"/>
      <c r="M542" s="117"/>
      <c r="N542" s="117"/>
      <c r="O542" s="117"/>
      <c r="P542" s="117"/>
      <c r="Q542" s="117"/>
      <c r="R542" s="117"/>
    </row>
    <row r="543" spans="2:18">
      <c r="B543" s="116"/>
      <c r="C543" s="116"/>
      <c r="D543" s="116"/>
      <c r="E543" s="116"/>
      <c r="F543" s="117"/>
      <c r="G543" s="117"/>
      <c r="H543" s="117"/>
      <c r="I543" s="117"/>
      <c r="J543" s="117"/>
      <c r="K543" s="117"/>
      <c r="L543" s="117"/>
      <c r="M543" s="117"/>
      <c r="N543" s="117"/>
      <c r="O543" s="117"/>
      <c r="P543" s="117"/>
      <c r="Q543" s="117"/>
      <c r="R543" s="117"/>
    </row>
    <row r="544" spans="2:18">
      <c r="B544" s="116"/>
      <c r="C544" s="116"/>
      <c r="D544" s="116"/>
      <c r="E544" s="116"/>
      <c r="F544" s="117"/>
      <c r="G544" s="117"/>
      <c r="H544" s="117"/>
      <c r="I544" s="117"/>
      <c r="J544" s="117"/>
      <c r="K544" s="117"/>
      <c r="L544" s="117"/>
      <c r="M544" s="117"/>
      <c r="N544" s="117"/>
      <c r="O544" s="117"/>
      <c r="P544" s="117"/>
      <c r="Q544" s="117"/>
      <c r="R544" s="117"/>
    </row>
    <row r="545" spans="2:18">
      <c r="B545" s="116"/>
      <c r="C545" s="116"/>
      <c r="D545" s="116"/>
      <c r="E545" s="116"/>
      <c r="F545" s="117"/>
      <c r="G545" s="117"/>
      <c r="H545" s="117"/>
      <c r="I545" s="117"/>
      <c r="J545" s="117"/>
      <c r="K545" s="117"/>
      <c r="L545" s="117"/>
      <c r="M545" s="117"/>
      <c r="N545" s="117"/>
      <c r="O545" s="117"/>
      <c r="P545" s="117"/>
      <c r="Q545" s="117"/>
      <c r="R545" s="117"/>
    </row>
    <row r="546" spans="2:18">
      <c r="B546" s="116"/>
      <c r="C546" s="116"/>
      <c r="D546" s="116"/>
      <c r="E546" s="116"/>
      <c r="F546" s="117"/>
      <c r="G546" s="117"/>
      <c r="H546" s="117"/>
      <c r="I546" s="117"/>
      <c r="J546" s="117"/>
      <c r="K546" s="117"/>
      <c r="L546" s="117"/>
      <c r="M546" s="117"/>
      <c r="N546" s="117"/>
      <c r="O546" s="117"/>
      <c r="P546" s="117"/>
      <c r="Q546" s="117"/>
      <c r="R546" s="117"/>
    </row>
    <row r="547" spans="2:18">
      <c r="B547" s="116"/>
      <c r="C547" s="116"/>
      <c r="D547" s="116"/>
      <c r="E547" s="116"/>
      <c r="F547" s="117"/>
      <c r="G547" s="117"/>
      <c r="H547" s="117"/>
      <c r="I547" s="117"/>
      <c r="J547" s="117"/>
      <c r="K547" s="117"/>
      <c r="L547" s="117"/>
      <c r="M547" s="117"/>
      <c r="N547" s="117"/>
      <c r="O547" s="117"/>
      <c r="P547" s="117"/>
      <c r="Q547" s="117"/>
      <c r="R547" s="117"/>
    </row>
    <row r="548" spans="2:18">
      <c r="B548" s="116"/>
      <c r="C548" s="116"/>
      <c r="D548" s="116"/>
      <c r="E548" s="116"/>
      <c r="F548" s="117"/>
      <c r="G548" s="117"/>
      <c r="H548" s="117"/>
      <c r="I548" s="117"/>
      <c r="J548" s="117"/>
      <c r="K548" s="117"/>
      <c r="L548" s="117"/>
      <c r="M548" s="117"/>
      <c r="N548" s="117"/>
      <c r="O548" s="117"/>
      <c r="P548" s="117"/>
      <c r="Q548" s="117"/>
      <c r="R548" s="117"/>
    </row>
    <row r="549" spans="2:18">
      <c r="B549" s="116"/>
      <c r="C549" s="116"/>
      <c r="D549" s="116"/>
      <c r="E549" s="116"/>
      <c r="F549" s="117"/>
      <c r="G549" s="117"/>
      <c r="H549" s="117"/>
      <c r="I549" s="117"/>
      <c r="J549" s="117"/>
      <c r="K549" s="117"/>
      <c r="L549" s="117"/>
      <c r="M549" s="117"/>
      <c r="N549" s="117"/>
      <c r="O549" s="117"/>
      <c r="P549" s="117"/>
      <c r="Q549" s="117"/>
      <c r="R549" s="117"/>
    </row>
    <row r="550" spans="2:18">
      <c r="B550" s="116"/>
      <c r="C550" s="116"/>
      <c r="D550" s="116"/>
      <c r="E550" s="116"/>
      <c r="F550" s="117"/>
      <c r="G550" s="117"/>
      <c r="H550" s="117"/>
      <c r="I550" s="117"/>
      <c r="J550" s="117"/>
      <c r="K550" s="117"/>
      <c r="L550" s="117"/>
      <c r="M550" s="117"/>
      <c r="N550" s="117"/>
      <c r="O550" s="117"/>
      <c r="P550" s="117"/>
      <c r="Q550" s="117"/>
      <c r="R550" s="117"/>
    </row>
    <row r="551" spans="2:18">
      <c r="B551" s="116"/>
      <c r="C551" s="116"/>
      <c r="D551" s="116"/>
      <c r="E551" s="116"/>
      <c r="F551" s="117"/>
      <c r="G551" s="117"/>
      <c r="H551" s="117"/>
      <c r="I551" s="117"/>
      <c r="J551" s="117"/>
      <c r="K551" s="117"/>
      <c r="L551" s="117"/>
      <c r="M551" s="117"/>
      <c r="N551" s="117"/>
      <c r="O551" s="117"/>
      <c r="P551" s="117"/>
      <c r="Q551" s="117"/>
      <c r="R551" s="117"/>
    </row>
    <row r="552" spans="2:18">
      <c r="B552" s="116"/>
      <c r="C552" s="116"/>
      <c r="D552" s="116"/>
      <c r="E552" s="116"/>
      <c r="F552" s="117"/>
      <c r="G552" s="117"/>
      <c r="H552" s="117"/>
      <c r="I552" s="117"/>
      <c r="J552" s="117"/>
      <c r="K552" s="117"/>
      <c r="L552" s="117"/>
      <c r="M552" s="117"/>
      <c r="N552" s="117"/>
      <c r="O552" s="117"/>
      <c r="P552" s="117"/>
      <c r="Q552" s="117"/>
      <c r="R552" s="117"/>
    </row>
    <row r="553" spans="2:18">
      <c r="B553" s="116"/>
      <c r="C553" s="116"/>
      <c r="D553" s="116"/>
      <c r="E553" s="116"/>
      <c r="F553" s="117"/>
      <c r="G553" s="117"/>
      <c r="H553" s="117"/>
      <c r="I553" s="117"/>
      <c r="J553" s="117"/>
      <c r="K553" s="117"/>
      <c r="L553" s="117"/>
      <c r="M553" s="117"/>
      <c r="N553" s="117"/>
      <c r="O553" s="117"/>
      <c r="P553" s="117"/>
      <c r="Q553" s="117"/>
      <c r="R553" s="117"/>
    </row>
    <row r="554" spans="2:18">
      <c r="B554" s="116"/>
      <c r="C554" s="116"/>
      <c r="D554" s="116"/>
      <c r="E554" s="116"/>
      <c r="F554" s="117"/>
      <c r="G554" s="117"/>
      <c r="H554" s="117"/>
      <c r="I554" s="117"/>
      <c r="J554" s="117"/>
      <c r="K554" s="117"/>
      <c r="L554" s="117"/>
      <c r="M554" s="117"/>
      <c r="N554" s="117"/>
      <c r="O554" s="117"/>
      <c r="P554" s="117"/>
      <c r="Q554" s="117"/>
      <c r="R554" s="117"/>
    </row>
    <row r="555" spans="2:18">
      <c r="B555" s="116"/>
      <c r="C555" s="116"/>
      <c r="D555" s="116"/>
      <c r="E555" s="116"/>
      <c r="F555" s="117"/>
      <c r="G555" s="117"/>
      <c r="H555" s="117"/>
      <c r="I555" s="117"/>
      <c r="J555" s="117"/>
      <c r="K555" s="117"/>
      <c r="L555" s="117"/>
      <c r="M555" s="117"/>
      <c r="N555" s="117"/>
      <c r="O555" s="117"/>
      <c r="P555" s="117"/>
      <c r="Q555" s="117"/>
      <c r="R555" s="117"/>
    </row>
    <row r="556" spans="2:18">
      <c r="B556" s="116"/>
      <c r="C556" s="116"/>
      <c r="D556" s="116"/>
      <c r="E556" s="116"/>
      <c r="F556" s="117"/>
      <c r="G556" s="117"/>
      <c r="H556" s="117"/>
      <c r="I556" s="117"/>
      <c r="J556" s="117"/>
      <c r="K556" s="117"/>
      <c r="L556" s="117"/>
      <c r="M556" s="117"/>
      <c r="N556" s="117"/>
      <c r="O556" s="117"/>
      <c r="P556" s="117"/>
      <c r="Q556" s="117"/>
      <c r="R556" s="117"/>
    </row>
    <row r="557" spans="2:18">
      <c r="B557" s="116"/>
      <c r="C557" s="116"/>
      <c r="D557" s="116"/>
      <c r="E557" s="116"/>
      <c r="F557" s="117"/>
      <c r="G557" s="117"/>
      <c r="H557" s="117"/>
      <c r="I557" s="117"/>
      <c r="J557" s="117"/>
      <c r="K557" s="117"/>
      <c r="L557" s="117"/>
      <c r="M557" s="117"/>
      <c r="N557" s="117"/>
      <c r="O557" s="117"/>
      <c r="P557" s="117"/>
      <c r="Q557" s="117"/>
      <c r="R557" s="117"/>
    </row>
    <row r="558" spans="2:18">
      <c r="B558" s="116"/>
      <c r="C558" s="116"/>
      <c r="D558" s="116"/>
      <c r="E558" s="116"/>
      <c r="F558" s="117"/>
      <c r="G558" s="117"/>
      <c r="H558" s="117"/>
      <c r="I558" s="117"/>
      <c r="J558" s="117"/>
      <c r="K558" s="117"/>
      <c r="L558" s="117"/>
      <c r="M558" s="117"/>
      <c r="N558" s="117"/>
      <c r="O558" s="117"/>
      <c r="P558" s="117"/>
      <c r="Q558" s="117"/>
      <c r="R558" s="117"/>
    </row>
    <row r="559" spans="2:18">
      <c r="B559" s="116"/>
      <c r="C559" s="116"/>
      <c r="D559" s="116"/>
      <c r="E559" s="116"/>
      <c r="F559" s="117"/>
      <c r="G559" s="117"/>
      <c r="H559" s="117"/>
      <c r="I559" s="117"/>
      <c r="J559" s="117"/>
      <c r="K559" s="117"/>
      <c r="L559" s="117"/>
      <c r="M559" s="117"/>
      <c r="N559" s="117"/>
      <c r="O559" s="117"/>
      <c r="P559" s="117"/>
      <c r="Q559" s="117"/>
      <c r="R559" s="117"/>
    </row>
    <row r="560" spans="2:18">
      <c r="B560" s="116"/>
      <c r="C560" s="116"/>
      <c r="D560" s="116"/>
      <c r="E560" s="116"/>
      <c r="F560" s="117"/>
      <c r="G560" s="117"/>
      <c r="H560" s="117"/>
      <c r="I560" s="117"/>
      <c r="J560" s="117"/>
      <c r="K560" s="117"/>
      <c r="L560" s="117"/>
      <c r="M560" s="117"/>
      <c r="N560" s="117"/>
      <c r="O560" s="117"/>
      <c r="P560" s="117"/>
      <c r="Q560" s="117"/>
      <c r="R560" s="117"/>
    </row>
    <row r="561" spans="2:18">
      <c r="B561" s="116"/>
      <c r="C561" s="116"/>
      <c r="D561" s="116"/>
      <c r="E561" s="116"/>
      <c r="F561" s="117"/>
      <c r="G561" s="117"/>
      <c r="H561" s="117"/>
      <c r="I561" s="117"/>
      <c r="J561" s="117"/>
      <c r="K561" s="117"/>
      <c r="L561" s="117"/>
      <c r="M561" s="117"/>
      <c r="N561" s="117"/>
      <c r="O561" s="117"/>
      <c r="P561" s="117"/>
      <c r="Q561" s="117"/>
      <c r="R561" s="117"/>
    </row>
    <row r="562" spans="2:18">
      <c r="B562" s="116"/>
      <c r="C562" s="116"/>
      <c r="D562" s="116"/>
      <c r="E562" s="116"/>
      <c r="F562" s="117"/>
      <c r="G562" s="117"/>
      <c r="H562" s="117"/>
      <c r="I562" s="117"/>
      <c r="J562" s="117"/>
      <c r="K562" s="117"/>
      <c r="L562" s="117"/>
      <c r="M562" s="117"/>
      <c r="N562" s="117"/>
      <c r="O562" s="117"/>
      <c r="P562" s="117"/>
      <c r="Q562" s="117"/>
      <c r="R562" s="117"/>
    </row>
    <row r="563" spans="2:18">
      <c r="B563" s="116"/>
      <c r="C563" s="116"/>
      <c r="D563" s="116"/>
      <c r="E563" s="116"/>
      <c r="F563" s="117"/>
      <c r="G563" s="117"/>
      <c r="H563" s="117"/>
      <c r="I563" s="117"/>
      <c r="J563" s="117"/>
      <c r="K563" s="117"/>
      <c r="L563" s="117"/>
      <c r="M563" s="117"/>
      <c r="N563" s="117"/>
      <c r="O563" s="117"/>
      <c r="P563" s="117"/>
      <c r="Q563" s="117"/>
      <c r="R563" s="117"/>
    </row>
    <row r="564" spans="2:18">
      <c r="B564" s="116"/>
      <c r="C564" s="116"/>
      <c r="D564" s="116"/>
      <c r="E564" s="116"/>
      <c r="F564" s="117"/>
      <c r="G564" s="117"/>
      <c r="H564" s="117"/>
      <c r="I564" s="117"/>
      <c r="J564" s="117"/>
      <c r="K564" s="117"/>
      <c r="L564" s="117"/>
      <c r="M564" s="117"/>
      <c r="N564" s="117"/>
      <c r="O564" s="117"/>
      <c r="P564" s="117"/>
      <c r="Q564" s="117"/>
      <c r="R564" s="117"/>
    </row>
    <row r="565" spans="2:18">
      <c r="B565" s="116"/>
      <c r="C565" s="116"/>
      <c r="D565" s="116"/>
      <c r="E565" s="116"/>
      <c r="F565" s="117"/>
      <c r="G565" s="117"/>
      <c r="H565" s="117"/>
      <c r="I565" s="117"/>
      <c r="J565" s="117"/>
      <c r="K565" s="117"/>
      <c r="L565" s="117"/>
      <c r="M565" s="117"/>
      <c r="N565" s="117"/>
      <c r="O565" s="117"/>
      <c r="P565" s="117"/>
      <c r="Q565" s="117"/>
      <c r="R565" s="117"/>
    </row>
    <row r="566" spans="2:18">
      <c r="B566" s="116"/>
      <c r="C566" s="116"/>
      <c r="D566" s="116"/>
      <c r="E566" s="116"/>
      <c r="F566" s="117"/>
      <c r="G566" s="117"/>
      <c r="H566" s="117"/>
      <c r="I566" s="117"/>
      <c r="J566" s="117"/>
      <c r="K566" s="117"/>
      <c r="L566" s="117"/>
      <c r="M566" s="117"/>
      <c r="N566" s="117"/>
      <c r="O566" s="117"/>
      <c r="P566" s="117"/>
      <c r="Q566" s="117"/>
      <c r="R566" s="117"/>
    </row>
    <row r="567" spans="2:18">
      <c r="B567" s="116"/>
      <c r="C567" s="116"/>
      <c r="D567" s="116"/>
      <c r="E567" s="116"/>
      <c r="F567" s="117"/>
      <c r="G567" s="117"/>
      <c r="H567" s="117"/>
      <c r="I567" s="117"/>
      <c r="J567" s="117"/>
      <c r="K567" s="117"/>
      <c r="L567" s="117"/>
      <c r="M567" s="117"/>
      <c r="N567" s="117"/>
      <c r="O567" s="117"/>
      <c r="P567" s="117"/>
      <c r="Q567" s="117"/>
      <c r="R567" s="117"/>
    </row>
    <row r="568" spans="2:18">
      <c r="B568" s="116"/>
      <c r="C568" s="116"/>
      <c r="D568" s="116"/>
      <c r="E568" s="116"/>
      <c r="F568" s="117"/>
      <c r="G568" s="117"/>
      <c r="H568" s="117"/>
      <c r="I568" s="117"/>
      <c r="J568" s="117"/>
      <c r="K568" s="117"/>
      <c r="L568" s="117"/>
      <c r="M568" s="117"/>
      <c r="N568" s="117"/>
      <c r="O568" s="117"/>
      <c r="P568" s="117"/>
      <c r="Q568" s="117"/>
      <c r="R568" s="117"/>
    </row>
    <row r="569" spans="2:18">
      <c r="B569" s="116"/>
      <c r="C569" s="116"/>
      <c r="D569" s="116"/>
      <c r="E569" s="116"/>
      <c r="F569" s="117"/>
      <c r="G569" s="117"/>
      <c r="H569" s="117"/>
      <c r="I569" s="117"/>
      <c r="J569" s="117"/>
      <c r="K569" s="117"/>
      <c r="L569" s="117"/>
      <c r="M569" s="117"/>
      <c r="N569" s="117"/>
      <c r="O569" s="117"/>
      <c r="P569" s="117"/>
      <c r="Q569" s="117"/>
      <c r="R569" s="117"/>
    </row>
    <row r="570" spans="2:18">
      <c r="B570" s="116"/>
      <c r="C570" s="116"/>
      <c r="D570" s="116"/>
      <c r="E570" s="116"/>
      <c r="F570" s="117"/>
      <c r="G570" s="117"/>
      <c r="H570" s="117"/>
      <c r="I570" s="117"/>
      <c r="J570" s="117"/>
      <c r="K570" s="117"/>
      <c r="L570" s="117"/>
      <c r="M570" s="117"/>
      <c r="N570" s="117"/>
      <c r="O570" s="117"/>
      <c r="P570" s="117"/>
      <c r="Q570" s="117"/>
      <c r="R570" s="117"/>
    </row>
    <row r="571" spans="2:18">
      <c r="B571" s="116"/>
      <c r="C571" s="116"/>
      <c r="D571" s="116"/>
      <c r="E571" s="116"/>
      <c r="F571" s="117"/>
      <c r="G571" s="117"/>
      <c r="H571" s="117"/>
      <c r="I571" s="117"/>
      <c r="J571" s="117"/>
      <c r="K571" s="117"/>
      <c r="L571" s="117"/>
      <c r="M571" s="117"/>
      <c r="N571" s="117"/>
      <c r="O571" s="117"/>
      <c r="P571" s="117"/>
      <c r="Q571" s="117"/>
      <c r="R571" s="117"/>
    </row>
    <row r="572" spans="2:18">
      <c r="B572" s="116"/>
      <c r="C572" s="116"/>
      <c r="D572" s="116"/>
      <c r="E572" s="116"/>
      <c r="F572" s="117"/>
      <c r="G572" s="117"/>
      <c r="H572" s="117"/>
      <c r="I572" s="117"/>
      <c r="J572" s="117"/>
      <c r="K572" s="117"/>
      <c r="L572" s="117"/>
      <c r="M572" s="117"/>
      <c r="N572" s="117"/>
      <c r="O572" s="117"/>
      <c r="P572" s="117"/>
      <c r="Q572" s="117"/>
      <c r="R572" s="117"/>
    </row>
    <row r="573" spans="2:18">
      <c r="B573" s="116"/>
      <c r="C573" s="116"/>
      <c r="D573" s="116"/>
      <c r="E573" s="116"/>
      <c r="F573" s="117"/>
      <c r="G573" s="117"/>
      <c r="H573" s="117"/>
      <c r="I573" s="117"/>
      <c r="J573" s="117"/>
      <c r="K573" s="117"/>
      <c r="L573" s="117"/>
      <c r="M573" s="117"/>
      <c r="N573" s="117"/>
      <c r="O573" s="117"/>
      <c r="P573" s="117"/>
      <c r="Q573" s="117"/>
      <c r="R573" s="117"/>
    </row>
    <row r="574" spans="2:18">
      <c r="B574" s="116"/>
      <c r="C574" s="116"/>
      <c r="D574" s="116"/>
      <c r="E574" s="116"/>
      <c r="F574" s="117"/>
      <c r="G574" s="117"/>
      <c r="H574" s="117"/>
      <c r="I574" s="117"/>
      <c r="J574" s="117"/>
      <c r="K574" s="117"/>
      <c r="L574" s="117"/>
      <c r="M574" s="117"/>
      <c r="N574" s="117"/>
      <c r="O574" s="117"/>
      <c r="P574" s="117"/>
      <c r="Q574" s="117"/>
      <c r="R574" s="117"/>
    </row>
    <row r="575" spans="2:18">
      <c r="B575" s="116"/>
      <c r="C575" s="116"/>
      <c r="D575" s="116"/>
      <c r="E575" s="116"/>
      <c r="F575" s="117"/>
      <c r="G575" s="117"/>
      <c r="H575" s="117"/>
      <c r="I575" s="117"/>
      <c r="J575" s="117"/>
      <c r="K575" s="117"/>
      <c r="L575" s="117"/>
      <c r="M575" s="117"/>
      <c r="N575" s="117"/>
      <c r="O575" s="117"/>
      <c r="P575" s="117"/>
      <c r="Q575" s="117"/>
      <c r="R575" s="117"/>
    </row>
    <row r="576" spans="2:18">
      <c r="B576" s="116"/>
      <c r="C576" s="116"/>
      <c r="D576" s="116"/>
      <c r="E576" s="116"/>
      <c r="F576" s="117"/>
      <c r="G576" s="117"/>
      <c r="H576" s="117"/>
      <c r="I576" s="117"/>
      <c r="J576" s="117"/>
      <c r="K576" s="117"/>
      <c r="L576" s="117"/>
      <c r="M576" s="117"/>
      <c r="N576" s="117"/>
      <c r="O576" s="117"/>
      <c r="P576" s="117"/>
      <c r="Q576" s="117"/>
      <c r="R576" s="117"/>
    </row>
    <row r="577" spans="2:18">
      <c r="B577" s="116"/>
      <c r="C577" s="116"/>
      <c r="D577" s="116"/>
      <c r="E577" s="116"/>
      <c r="F577" s="117"/>
      <c r="G577" s="117"/>
      <c r="H577" s="117"/>
      <c r="I577" s="117"/>
      <c r="J577" s="117"/>
      <c r="K577" s="117"/>
      <c r="L577" s="117"/>
      <c r="M577" s="117"/>
      <c r="N577" s="117"/>
      <c r="O577" s="117"/>
      <c r="P577" s="117"/>
      <c r="Q577" s="117"/>
      <c r="R577" s="117"/>
    </row>
    <row r="578" spans="2:18">
      <c r="B578" s="116"/>
      <c r="C578" s="116"/>
      <c r="D578" s="116"/>
      <c r="E578" s="116"/>
      <c r="F578" s="117"/>
      <c r="G578" s="117"/>
      <c r="H578" s="117"/>
      <c r="I578" s="117"/>
      <c r="J578" s="117"/>
      <c r="K578" s="117"/>
      <c r="L578" s="117"/>
      <c r="M578" s="117"/>
      <c r="N578" s="117"/>
      <c r="O578" s="117"/>
      <c r="P578" s="117"/>
      <c r="Q578" s="117"/>
      <c r="R578" s="117"/>
    </row>
    <row r="579" spans="2:18">
      <c r="B579" s="116"/>
      <c r="C579" s="116"/>
      <c r="D579" s="116"/>
      <c r="E579" s="116"/>
      <c r="F579" s="117"/>
      <c r="G579" s="117"/>
      <c r="H579" s="117"/>
      <c r="I579" s="117"/>
      <c r="J579" s="117"/>
      <c r="K579" s="117"/>
      <c r="L579" s="117"/>
      <c r="M579" s="117"/>
      <c r="N579" s="117"/>
      <c r="O579" s="117"/>
      <c r="P579" s="117"/>
      <c r="Q579" s="117"/>
      <c r="R579" s="117"/>
    </row>
    <row r="580" spans="2:18">
      <c r="B580" s="116"/>
      <c r="C580" s="116"/>
      <c r="D580" s="116"/>
      <c r="E580" s="116"/>
      <c r="F580" s="117"/>
      <c r="G580" s="117"/>
      <c r="H580" s="117"/>
      <c r="I580" s="117"/>
      <c r="J580" s="117"/>
      <c r="K580" s="117"/>
      <c r="L580" s="117"/>
      <c r="M580" s="117"/>
      <c r="N580" s="117"/>
      <c r="O580" s="117"/>
      <c r="P580" s="117"/>
      <c r="Q580" s="117"/>
      <c r="R580" s="117"/>
    </row>
    <row r="581" spans="2:18">
      <c r="B581" s="116"/>
      <c r="C581" s="116"/>
      <c r="D581" s="116"/>
      <c r="E581" s="116"/>
      <c r="F581" s="117"/>
      <c r="G581" s="117"/>
      <c r="H581" s="117"/>
      <c r="I581" s="117"/>
      <c r="J581" s="117"/>
      <c r="K581" s="117"/>
      <c r="L581" s="117"/>
      <c r="M581" s="117"/>
      <c r="N581" s="117"/>
      <c r="O581" s="117"/>
      <c r="P581" s="117"/>
      <c r="Q581" s="117"/>
      <c r="R581" s="117"/>
    </row>
    <row r="582" spans="2:18">
      <c r="B582" s="116"/>
      <c r="C582" s="116"/>
      <c r="D582" s="116"/>
      <c r="E582" s="116"/>
      <c r="F582" s="117"/>
      <c r="G582" s="117"/>
      <c r="H582" s="117"/>
      <c r="I582" s="117"/>
      <c r="J582" s="117"/>
      <c r="K582" s="117"/>
      <c r="L582" s="117"/>
      <c r="M582" s="117"/>
      <c r="N582" s="117"/>
      <c r="O582" s="117"/>
      <c r="P582" s="117"/>
      <c r="Q582" s="117"/>
      <c r="R582" s="117"/>
    </row>
    <row r="583" spans="2:18">
      <c r="B583" s="116"/>
      <c r="C583" s="116"/>
      <c r="D583" s="116"/>
      <c r="E583" s="116"/>
      <c r="F583" s="117"/>
      <c r="G583" s="117"/>
      <c r="H583" s="117"/>
      <c r="I583" s="117"/>
      <c r="J583" s="117"/>
      <c r="K583" s="117"/>
      <c r="L583" s="117"/>
      <c r="M583" s="117"/>
      <c r="N583" s="117"/>
      <c r="O583" s="117"/>
      <c r="P583" s="117"/>
      <c r="Q583" s="117"/>
      <c r="R583" s="117"/>
    </row>
    <row r="584" spans="2:18">
      <c r="B584" s="116"/>
      <c r="C584" s="116"/>
      <c r="D584" s="116"/>
      <c r="E584" s="116"/>
      <c r="F584" s="117"/>
      <c r="G584" s="117"/>
      <c r="H584" s="117"/>
      <c r="I584" s="117"/>
      <c r="J584" s="117"/>
      <c r="K584" s="117"/>
      <c r="L584" s="117"/>
      <c r="M584" s="117"/>
      <c r="N584" s="117"/>
      <c r="O584" s="117"/>
      <c r="P584" s="117"/>
      <c r="Q584" s="117"/>
      <c r="R584" s="117"/>
    </row>
    <row r="585" spans="2:18">
      <c r="B585" s="116"/>
      <c r="C585" s="116"/>
      <c r="D585" s="116"/>
      <c r="E585" s="116"/>
      <c r="F585" s="117"/>
      <c r="G585" s="117"/>
      <c r="H585" s="117"/>
      <c r="I585" s="117"/>
      <c r="J585" s="117"/>
      <c r="K585" s="117"/>
      <c r="L585" s="117"/>
      <c r="M585" s="117"/>
      <c r="N585" s="117"/>
      <c r="O585" s="117"/>
      <c r="P585" s="117"/>
      <c r="Q585" s="117"/>
      <c r="R585" s="117"/>
    </row>
    <row r="586" spans="2:18">
      <c r="B586" s="116"/>
      <c r="C586" s="116"/>
      <c r="D586" s="116"/>
      <c r="E586" s="116"/>
      <c r="F586" s="117"/>
      <c r="G586" s="117"/>
      <c r="H586" s="117"/>
      <c r="I586" s="117"/>
      <c r="J586" s="117"/>
      <c r="K586" s="117"/>
      <c r="L586" s="117"/>
      <c r="M586" s="117"/>
      <c r="N586" s="117"/>
      <c r="O586" s="117"/>
      <c r="P586" s="117"/>
      <c r="Q586" s="117"/>
      <c r="R586" s="117"/>
    </row>
    <row r="587" spans="2:18">
      <c r="B587" s="116"/>
      <c r="C587" s="116"/>
      <c r="D587" s="116"/>
      <c r="E587" s="116"/>
      <c r="F587" s="117"/>
      <c r="G587" s="117"/>
      <c r="H587" s="117"/>
      <c r="I587" s="117"/>
      <c r="J587" s="117"/>
      <c r="K587" s="117"/>
      <c r="L587" s="117"/>
      <c r="M587" s="117"/>
      <c r="N587" s="117"/>
      <c r="O587" s="117"/>
      <c r="P587" s="117"/>
      <c r="Q587" s="117"/>
      <c r="R587" s="117"/>
    </row>
    <row r="588" spans="2:18">
      <c r="B588" s="116"/>
      <c r="C588" s="116"/>
      <c r="D588" s="116"/>
      <c r="E588" s="116"/>
      <c r="F588" s="117"/>
      <c r="G588" s="117"/>
      <c r="H588" s="117"/>
      <c r="I588" s="117"/>
      <c r="J588" s="117"/>
      <c r="K588" s="117"/>
      <c r="L588" s="117"/>
      <c r="M588" s="117"/>
      <c r="N588" s="117"/>
      <c r="O588" s="117"/>
      <c r="P588" s="117"/>
      <c r="Q588" s="117"/>
      <c r="R588" s="117"/>
    </row>
    <row r="589" spans="2:18">
      <c r="B589" s="116"/>
      <c r="C589" s="116"/>
      <c r="D589" s="116"/>
      <c r="E589" s="116"/>
      <c r="F589" s="117"/>
      <c r="G589" s="117"/>
      <c r="H589" s="117"/>
      <c r="I589" s="117"/>
      <c r="J589" s="117"/>
      <c r="K589" s="117"/>
      <c r="L589" s="117"/>
      <c r="M589" s="117"/>
      <c r="N589" s="117"/>
      <c r="O589" s="117"/>
      <c r="P589" s="117"/>
      <c r="Q589" s="117"/>
      <c r="R589" s="117"/>
    </row>
    <row r="590" spans="2:18">
      <c r="B590" s="116"/>
      <c r="C590" s="116"/>
      <c r="D590" s="116"/>
      <c r="E590" s="116"/>
      <c r="F590" s="117"/>
      <c r="G590" s="117"/>
      <c r="H590" s="117"/>
      <c r="I590" s="117"/>
      <c r="J590" s="117"/>
      <c r="K590" s="117"/>
      <c r="L590" s="117"/>
      <c r="M590" s="117"/>
      <c r="N590" s="117"/>
      <c r="O590" s="117"/>
      <c r="P590" s="117"/>
      <c r="Q590" s="117"/>
      <c r="R590" s="117"/>
    </row>
    <row r="591" spans="2:18">
      <c r="B591" s="116"/>
      <c r="C591" s="116"/>
      <c r="D591" s="116"/>
      <c r="E591" s="116"/>
      <c r="F591" s="117"/>
      <c r="G591" s="117"/>
      <c r="H591" s="117"/>
      <c r="I591" s="117"/>
      <c r="J591" s="117"/>
      <c r="K591" s="117"/>
      <c r="L591" s="117"/>
      <c r="M591" s="117"/>
      <c r="N591" s="117"/>
      <c r="O591" s="117"/>
      <c r="P591" s="117"/>
      <c r="Q591" s="117"/>
      <c r="R591" s="117"/>
    </row>
    <row r="592" spans="2:18">
      <c r="B592" s="116"/>
      <c r="C592" s="116"/>
      <c r="D592" s="116"/>
      <c r="E592" s="116"/>
      <c r="F592" s="117"/>
      <c r="G592" s="117"/>
      <c r="H592" s="117"/>
      <c r="I592" s="117"/>
      <c r="J592" s="117"/>
      <c r="K592" s="117"/>
      <c r="L592" s="117"/>
      <c r="M592" s="117"/>
      <c r="N592" s="117"/>
      <c r="O592" s="117"/>
      <c r="P592" s="117"/>
      <c r="Q592" s="117"/>
      <c r="R592" s="117"/>
    </row>
    <row r="593" spans="2:18">
      <c r="B593" s="116"/>
      <c r="C593" s="116"/>
      <c r="D593" s="116"/>
      <c r="E593" s="116"/>
      <c r="F593" s="117"/>
      <c r="G593" s="117"/>
      <c r="H593" s="117"/>
      <c r="I593" s="117"/>
      <c r="J593" s="117"/>
      <c r="K593" s="117"/>
      <c r="L593" s="117"/>
      <c r="M593" s="117"/>
      <c r="N593" s="117"/>
      <c r="O593" s="117"/>
      <c r="P593" s="117"/>
      <c r="Q593" s="117"/>
      <c r="R593" s="117"/>
    </row>
    <row r="594" spans="2:18">
      <c r="B594" s="116"/>
      <c r="C594" s="116"/>
      <c r="D594" s="116"/>
      <c r="E594" s="116"/>
      <c r="F594" s="117"/>
      <c r="G594" s="117"/>
      <c r="H594" s="117"/>
      <c r="I594" s="117"/>
      <c r="J594" s="117"/>
      <c r="K594" s="117"/>
      <c r="L594" s="117"/>
      <c r="M594" s="117"/>
      <c r="N594" s="117"/>
      <c r="O594" s="117"/>
      <c r="P594" s="117"/>
      <c r="Q594" s="117"/>
      <c r="R594" s="117"/>
    </row>
    <row r="595" spans="2:18">
      <c r="B595" s="116"/>
      <c r="C595" s="116"/>
      <c r="D595" s="116"/>
      <c r="E595" s="116"/>
      <c r="F595" s="117"/>
      <c r="G595" s="117"/>
      <c r="H595" s="117"/>
      <c r="I595" s="117"/>
      <c r="J595" s="117"/>
      <c r="K595" s="117"/>
      <c r="L595" s="117"/>
      <c r="M595" s="117"/>
      <c r="N595" s="117"/>
      <c r="O595" s="117"/>
      <c r="P595" s="117"/>
      <c r="Q595" s="117"/>
      <c r="R595" s="117"/>
    </row>
    <row r="596" spans="2:18">
      <c r="B596" s="116"/>
      <c r="C596" s="116"/>
      <c r="D596" s="116"/>
      <c r="E596" s="116"/>
      <c r="F596" s="117"/>
      <c r="G596" s="117"/>
      <c r="H596" s="117"/>
      <c r="I596" s="117"/>
      <c r="J596" s="117"/>
      <c r="K596" s="117"/>
      <c r="L596" s="117"/>
      <c r="M596" s="117"/>
      <c r="N596" s="117"/>
      <c r="O596" s="117"/>
      <c r="P596" s="117"/>
      <c r="Q596" s="117"/>
      <c r="R596" s="117"/>
    </row>
    <row r="597" spans="2:18">
      <c r="B597" s="116"/>
      <c r="C597" s="116"/>
      <c r="D597" s="116"/>
      <c r="E597" s="116"/>
      <c r="F597" s="117"/>
      <c r="G597" s="117"/>
      <c r="H597" s="117"/>
      <c r="I597" s="117"/>
      <c r="J597" s="117"/>
      <c r="K597" s="117"/>
      <c r="L597" s="117"/>
      <c r="M597" s="117"/>
      <c r="N597" s="117"/>
      <c r="O597" s="117"/>
      <c r="P597" s="117"/>
      <c r="Q597" s="117"/>
      <c r="R597" s="117"/>
    </row>
    <row r="598" spans="2:18">
      <c r="B598" s="116"/>
      <c r="C598" s="116"/>
      <c r="D598" s="116"/>
      <c r="E598" s="116"/>
      <c r="F598" s="117"/>
      <c r="G598" s="117"/>
      <c r="H598" s="117"/>
      <c r="I598" s="117"/>
      <c r="J598" s="117"/>
      <c r="K598" s="117"/>
      <c r="L598" s="117"/>
      <c r="M598" s="117"/>
      <c r="N598" s="117"/>
      <c r="O598" s="117"/>
      <c r="P598" s="117"/>
      <c r="Q598" s="117"/>
      <c r="R598" s="117"/>
    </row>
    <row r="599" spans="2:18">
      <c r="B599" s="116"/>
      <c r="C599" s="116"/>
      <c r="D599" s="116"/>
      <c r="E599" s="116"/>
      <c r="F599" s="117"/>
      <c r="G599" s="117"/>
      <c r="H599" s="117"/>
      <c r="I599" s="117"/>
      <c r="J599" s="117"/>
      <c r="K599" s="117"/>
      <c r="L599" s="117"/>
      <c r="M599" s="117"/>
      <c r="N599" s="117"/>
      <c r="O599" s="117"/>
      <c r="P599" s="117"/>
      <c r="Q599" s="117"/>
      <c r="R599" s="117"/>
    </row>
    <row r="600" spans="2:18">
      <c r="B600" s="116"/>
      <c r="C600" s="116"/>
      <c r="D600" s="116"/>
      <c r="E600" s="116"/>
      <c r="F600" s="117"/>
      <c r="G600" s="117"/>
      <c r="H600" s="117"/>
      <c r="I600" s="117"/>
      <c r="J600" s="117"/>
      <c r="K600" s="117"/>
      <c r="L600" s="117"/>
      <c r="M600" s="117"/>
      <c r="N600" s="117"/>
      <c r="O600" s="117"/>
      <c r="P600" s="117"/>
      <c r="Q600" s="117"/>
      <c r="R600" s="117"/>
    </row>
    <row r="601" spans="2:18">
      <c r="B601" s="116"/>
      <c r="C601" s="116"/>
      <c r="D601" s="116"/>
      <c r="E601" s="116"/>
      <c r="F601" s="117"/>
      <c r="G601" s="117"/>
      <c r="H601" s="117"/>
      <c r="I601" s="117"/>
      <c r="J601" s="117"/>
      <c r="K601" s="117"/>
      <c r="L601" s="117"/>
      <c r="M601" s="117"/>
      <c r="N601" s="117"/>
      <c r="O601" s="117"/>
      <c r="P601" s="117"/>
      <c r="Q601" s="117"/>
      <c r="R601" s="117"/>
    </row>
    <row r="602" spans="2:18">
      <c r="B602" s="116"/>
      <c r="C602" s="116"/>
      <c r="D602" s="116"/>
      <c r="E602" s="116"/>
      <c r="F602" s="117"/>
      <c r="G602" s="117"/>
      <c r="H602" s="117"/>
      <c r="I602" s="117"/>
      <c r="J602" s="117"/>
      <c r="K602" s="117"/>
      <c r="L602" s="117"/>
      <c r="M602" s="117"/>
      <c r="N602" s="117"/>
      <c r="O602" s="117"/>
      <c r="P602" s="117"/>
      <c r="Q602" s="117"/>
      <c r="R602" s="117"/>
    </row>
    <row r="603" spans="2:18">
      <c r="B603" s="116"/>
      <c r="C603" s="116"/>
      <c r="D603" s="116"/>
      <c r="E603" s="116"/>
      <c r="F603" s="117"/>
      <c r="G603" s="117"/>
      <c r="H603" s="117"/>
      <c r="I603" s="117"/>
      <c r="J603" s="117"/>
      <c r="K603" s="117"/>
      <c r="L603" s="117"/>
      <c r="M603" s="117"/>
      <c r="N603" s="117"/>
      <c r="O603" s="117"/>
      <c r="P603" s="117"/>
      <c r="Q603" s="117"/>
      <c r="R603" s="117"/>
    </row>
    <row r="604" spans="2:18">
      <c r="B604" s="116"/>
      <c r="C604" s="116"/>
      <c r="D604" s="116"/>
      <c r="E604" s="116"/>
      <c r="F604" s="117"/>
      <c r="G604" s="117"/>
      <c r="H604" s="117"/>
      <c r="I604" s="117"/>
      <c r="J604" s="117"/>
      <c r="K604" s="117"/>
      <c r="L604" s="117"/>
      <c r="M604" s="117"/>
      <c r="N604" s="117"/>
      <c r="O604" s="117"/>
      <c r="P604" s="117"/>
      <c r="Q604" s="117"/>
      <c r="R604" s="117"/>
    </row>
    <row r="605" spans="2:18">
      <c r="B605" s="116"/>
      <c r="C605" s="116"/>
      <c r="D605" s="116"/>
      <c r="E605" s="116"/>
      <c r="F605" s="117"/>
      <c r="G605" s="117"/>
      <c r="H605" s="117"/>
      <c r="I605" s="117"/>
      <c r="J605" s="117"/>
      <c r="K605" s="117"/>
      <c r="L605" s="117"/>
      <c r="M605" s="117"/>
      <c r="N605" s="117"/>
      <c r="O605" s="117"/>
      <c r="P605" s="117"/>
      <c r="Q605" s="117"/>
      <c r="R605" s="117"/>
    </row>
    <row r="606" spans="2:18">
      <c r="B606" s="116"/>
      <c r="C606" s="116"/>
      <c r="D606" s="116"/>
      <c r="E606" s="116"/>
      <c r="F606" s="117"/>
      <c r="G606" s="117"/>
      <c r="H606" s="117"/>
      <c r="I606" s="117"/>
      <c r="J606" s="117"/>
      <c r="K606" s="117"/>
      <c r="L606" s="117"/>
      <c r="M606" s="117"/>
      <c r="N606" s="117"/>
      <c r="O606" s="117"/>
      <c r="P606" s="117"/>
      <c r="Q606" s="117"/>
      <c r="R606" s="117"/>
    </row>
    <row r="607" spans="2:18">
      <c r="B607" s="116"/>
      <c r="C607" s="116"/>
      <c r="D607" s="116"/>
      <c r="E607" s="116"/>
      <c r="F607" s="117"/>
      <c r="G607" s="117"/>
      <c r="H607" s="117"/>
      <c r="I607" s="117"/>
      <c r="J607" s="117"/>
      <c r="K607" s="117"/>
      <c r="L607" s="117"/>
      <c r="M607" s="117"/>
      <c r="N607" s="117"/>
      <c r="O607" s="117"/>
      <c r="P607" s="117"/>
      <c r="Q607" s="117"/>
      <c r="R607" s="117"/>
    </row>
    <row r="608" spans="2:18">
      <c r="B608" s="116"/>
      <c r="C608" s="116"/>
      <c r="D608" s="116"/>
      <c r="E608" s="116"/>
      <c r="F608" s="117"/>
      <c r="G608" s="117"/>
      <c r="H608" s="117"/>
      <c r="I608" s="117"/>
      <c r="J608" s="117"/>
      <c r="K608" s="117"/>
      <c r="L608" s="117"/>
      <c r="M608" s="117"/>
      <c r="N608" s="117"/>
      <c r="O608" s="117"/>
      <c r="P608" s="117"/>
      <c r="Q608" s="117"/>
      <c r="R608" s="117"/>
    </row>
    <row r="609" spans="2:18">
      <c r="B609" s="116"/>
      <c r="C609" s="116"/>
      <c r="D609" s="116"/>
      <c r="E609" s="116"/>
      <c r="F609" s="117"/>
      <c r="G609" s="117"/>
      <c r="H609" s="117"/>
      <c r="I609" s="117"/>
      <c r="J609" s="117"/>
      <c r="K609" s="117"/>
      <c r="L609" s="117"/>
      <c r="M609" s="117"/>
      <c r="N609" s="117"/>
      <c r="O609" s="117"/>
      <c r="P609" s="117"/>
      <c r="Q609" s="117"/>
      <c r="R609" s="117"/>
    </row>
    <row r="610" spans="2:18">
      <c r="B610" s="116"/>
      <c r="C610" s="116"/>
      <c r="D610" s="116"/>
      <c r="E610" s="116"/>
      <c r="F610" s="117"/>
      <c r="G610" s="117"/>
      <c r="H610" s="117"/>
      <c r="I610" s="117"/>
      <c r="J610" s="117"/>
      <c r="K610" s="117"/>
      <c r="L610" s="117"/>
      <c r="M610" s="117"/>
      <c r="N610" s="117"/>
      <c r="O610" s="117"/>
      <c r="P610" s="117"/>
      <c r="Q610" s="117"/>
      <c r="R610" s="117"/>
    </row>
    <row r="611" spans="2:18">
      <c r="B611" s="116"/>
      <c r="C611" s="116"/>
      <c r="D611" s="116"/>
      <c r="E611" s="116"/>
      <c r="F611" s="117"/>
      <c r="G611" s="117"/>
      <c r="H611" s="117"/>
      <c r="I611" s="117"/>
      <c r="J611" s="117"/>
      <c r="K611" s="117"/>
      <c r="L611" s="117"/>
      <c r="M611" s="117"/>
      <c r="N611" s="117"/>
      <c r="O611" s="117"/>
      <c r="P611" s="117"/>
      <c r="Q611" s="117"/>
      <c r="R611" s="117"/>
    </row>
    <row r="612" spans="2:18">
      <c r="B612" s="116"/>
      <c r="C612" s="116"/>
      <c r="D612" s="116"/>
      <c r="E612" s="116"/>
      <c r="F612" s="117"/>
      <c r="G612" s="117"/>
      <c r="H612" s="117"/>
      <c r="I612" s="117"/>
      <c r="J612" s="117"/>
      <c r="K612" s="117"/>
      <c r="L612" s="117"/>
      <c r="M612" s="117"/>
      <c r="N612" s="117"/>
      <c r="O612" s="117"/>
      <c r="P612" s="117"/>
      <c r="Q612" s="117"/>
      <c r="R612" s="117"/>
    </row>
    <row r="613" spans="2:18">
      <c r="B613" s="116"/>
      <c r="C613" s="116"/>
      <c r="D613" s="116"/>
      <c r="E613" s="116"/>
      <c r="F613" s="117"/>
      <c r="G613" s="117"/>
      <c r="H613" s="117"/>
      <c r="I613" s="117"/>
      <c r="J613" s="117"/>
      <c r="K613" s="117"/>
      <c r="L613" s="117"/>
      <c r="M613" s="117"/>
      <c r="N613" s="117"/>
      <c r="O613" s="117"/>
      <c r="P613" s="117"/>
      <c r="Q613" s="117"/>
      <c r="R613" s="117"/>
    </row>
    <row r="614" spans="2:18">
      <c r="B614" s="116"/>
      <c r="C614" s="116"/>
      <c r="D614" s="116"/>
      <c r="E614" s="116"/>
      <c r="F614" s="117"/>
      <c r="G614" s="117"/>
      <c r="H614" s="117"/>
      <c r="I614" s="117"/>
      <c r="J614" s="117"/>
      <c r="K614" s="117"/>
      <c r="L614" s="117"/>
      <c r="M614" s="117"/>
      <c r="N614" s="117"/>
      <c r="O614" s="117"/>
      <c r="P614" s="117"/>
      <c r="Q614" s="117"/>
      <c r="R614" s="117"/>
    </row>
    <row r="615" spans="2:18">
      <c r="B615" s="116"/>
      <c r="C615" s="116"/>
      <c r="D615" s="116"/>
      <c r="E615" s="116"/>
      <c r="F615" s="117"/>
      <c r="G615" s="117"/>
      <c r="H615" s="117"/>
      <c r="I615" s="117"/>
      <c r="J615" s="117"/>
      <c r="K615" s="117"/>
      <c r="L615" s="117"/>
      <c r="M615" s="117"/>
      <c r="N615" s="117"/>
      <c r="O615" s="117"/>
      <c r="P615" s="117"/>
      <c r="Q615" s="117"/>
      <c r="R615" s="117"/>
    </row>
    <row r="616" spans="2:18">
      <c r="B616" s="116"/>
      <c r="C616" s="116"/>
      <c r="D616" s="116"/>
      <c r="E616" s="116"/>
      <c r="F616" s="117"/>
      <c r="G616" s="117"/>
      <c r="H616" s="117"/>
      <c r="I616" s="117"/>
      <c r="J616" s="117"/>
      <c r="K616" s="117"/>
      <c r="L616" s="117"/>
      <c r="M616" s="117"/>
      <c r="N616" s="117"/>
      <c r="O616" s="117"/>
      <c r="P616" s="117"/>
      <c r="Q616" s="117"/>
      <c r="R616" s="117"/>
    </row>
    <row r="617" spans="2:18">
      <c r="B617" s="116"/>
      <c r="C617" s="116"/>
      <c r="D617" s="116"/>
      <c r="E617" s="116"/>
      <c r="F617" s="117"/>
      <c r="G617" s="117"/>
      <c r="H617" s="117"/>
      <c r="I617" s="117"/>
      <c r="J617" s="117"/>
      <c r="K617" s="117"/>
      <c r="L617" s="117"/>
      <c r="M617" s="117"/>
      <c r="N617" s="117"/>
      <c r="O617" s="117"/>
      <c r="P617" s="117"/>
      <c r="Q617" s="117"/>
      <c r="R617" s="117"/>
    </row>
    <row r="618" spans="2:18">
      <c r="B618" s="116"/>
      <c r="C618" s="116"/>
      <c r="D618" s="116"/>
      <c r="E618" s="116"/>
      <c r="F618" s="117"/>
      <c r="G618" s="117"/>
      <c r="H618" s="117"/>
      <c r="I618" s="117"/>
      <c r="J618" s="117"/>
      <c r="K618" s="117"/>
      <c r="L618" s="117"/>
      <c r="M618" s="117"/>
      <c r="N618" s="117"/>
      <c r="O618" s="117"/>
      <c r="P618" s="117"/>
      <c r="Q618" s="117"/>
      <c r="R618" s="117"/>
    </row>
    <row r="619" spans="2:18">
      <c r="B619" s="116"/>
      <c r="C619" s="116"/>
      <c r="D619" s="116"/>
      <c r="E619" s="116"/>
      <c r="F619" s="117"/>
      <c r="G619" s="117"/>
      <c r="H619" s="117"/>
      <c r="I619" s="117"/>
      <c r="J619" s="117"/>
      <c r="K619" s="117"/>
      <c r="L619" s="117"/>
      <c r="M619" s="117"/>
      <c r="N619" s="117"/>
      <c r="O619" s="117"/>
      <c r="P619" s="117"/>
      <c r="Q619" s="117"/>
      <c r="R619" s="117"/>
    </row>
    <row r="620" spans="2:18">
      <c r="B620" s="116"/>
      <c r="C620" s="116"/>
      <c r="D620" s="116"/>
      <c r="E620" s="116"/>
      <c r="F620" s="117"/>
      <c r="G620" s="117"/>
      <c r="H620" s="117"/>
      <c r="I620" s="117"/>
      <c r="J620" s="117"/>
      <c r="K620" s="117"/>
      <c r="L620" s="117"/>
      <c r="M620" s="117"/>
      <c r="N620" s="117"/>
      <c r="O620" s="117"/>
      <c r="P620" s="117"/>
      <c r="Q620" s="117"/>
      <c r="R620" s="117"/>
    </row>
    <row r="621" spans="2:18">
      <c r="B621" s="116"/>
      <c r="C621" s="116"/>
      <c r="D621" s="116"/>
      <c r="E621" s="116"/>
      <c r="F621" s="117"/>
      <c r="G621" s="117"/>
      <c r="H621" s="117"/>
      <c r="I621" s="117"/>
      <c r="J621" s="117"/>
      <c r="K621" s="117"/>
      <c r="L621" s="117"/>
      <c r="M621" s="117"/>
      <c r="N621" s="117"/>
      <c r="O621" s="117"/>
      <c r="P621" s="117"/>
      <c r="Q621" s="117"/>
      <c r="R621" s="117"/>
    </row>
    <row r="622" spans="2:18">
      <c r="B622" s="116"/>
      <c r="C622" s="116"/>
      <c r="D622" s="116"/>
      <c r="E622" s="116"/>
      <c r="F622" s="117"/>
      <c r="G622" s="117"/>
      <c r="H622" s="117"/>
      <c r="I622" s="117"/>
      <c r="J622" s="117"/>
      <c r="K622" s="117"/>
      <c r="L622" s="117"/>
      <c r="M622" s="117"/>
      <c r="N622" s="117"/>
      <c r="O622" s="117"/>
      <c r="P622" s="117"/>
      <c r="Q622" s="117"/>
      <c r="R622" s="117"/>
    </row>
    <row r="623" spans="2:18">
      <c r="B623" s="116"/>
      <c r="C623" s="116"/>
      <c r="D623" s="116"/>
      <c r="E623" s="116"/>
      <c r="F623" s="117"/>
      <c r="G623" s="117"/>
      <c r="H623" s="117"/>
      <c r="I623" s="117"/>
      <c r="J623" s="117"/>
      <c r="K623" s="117"/>
      <c r="L623" s="117"/>
      <c r="M623" s="117"/>
      <c r="N623" s="117"/>
      <c r="O623" s="117"/>
      <c r="P623" s="117"/>
      <c r="Q623" s="117"/>
      <c r="R623" s="117"/>
    </row>
    <row r="624" spans="2:18">
      <c r="B624" s="116"/>
      <c r="C624" s="116"/>
      <c r="D624" s="116"/>
      <c r="E624" s="116"/>
      <c r="F624" s="117"/>
      <c r="G624" s="117"/>
      <c r="H624" s="117"/>
      <c r="I624" s="117"/>
      <c r="J624" s="117"/>
      <c r="K624" s="117"/>
      <c r="L624" s="117"/>
      <c r="M624" s="117"/>
      <c r="N624" s="117"/>
      <c r="O624" s="117"/>
      <c r="P624" s="117"/>
      <c r="Q624" s="117"/>
      <c r="R624" s="117"/>
    </row>
    <row r="625" spans="2:18">
      <c r="B625" s="116"/>
      <c r="C625" s="116"/>
      <c r="D625" s="116"/>
      <c r="E625" s="116"/>
      <c r="F625" s="117"/>
      <c r="G625" s="117"/>
      <c r="H625" s="117"/>
      <c r="I625" s="117"/>
      <c r="J625" s="117"/>
      <c r="K625" s="117"/>
      <c r="L625" s="117"/>
      <c r="M625" s="117"/>
      <c r="N625" s="117"/>
      <c r="O625" s="117"/>
      <c r="P625" s="117"/>
      <c r="Q625" s="117"/>
      <c r="R625" s="117"/>
    </row>
    <row r="626" spans="2:18">
      <c r="B626" s="116"/>
      <c r="C626" s="116"/>
      <c r="D626" s="116"/>
      <c r="E626" s="116"/>
      <c r="F626" s="117"/>
      <c r="G626" s="117"/>
      <c r="H626" s="117"/>
      <c r="I626" s="117"/>
      <c r="J626" s="117"/>
      <c r="K626" s="117"/>
      <c r="L626" s="117"/>
      <c r="M626" s="117"/>
      <c r="N626" s="117"/>
      <c r="O626" s="117"/>
      <c r="P626" s="117"/>
      <c r="Q626" s="117"/>
      <c r="R626" s="117"/>
    </row>
    <row r="627" spans="2:18">
      <c r="B627" s="116"/>
      <c r="C627" s="116"/>
      <c r="D627" s="116"/>
      <c r="E627" s="116"/>
      <c r="F627" s="117"/>
      <c r="G627" s="117"/>
      <c r="H627" s="117"/>
      <c r="I627" s="117"/>
      <c r="J627" s="117"/>
      <c r="K627" s="117"/>
      <c r="L627" s="117"/>
      <c r="M627" s="117"/>
      <c r="N627" s="117"/>
      <c r="O627" s="117"/>
      <c r="P627" s="117"/>
      <c r="Q627" s="117"/>
      <c r="R627" s="117"/>
    </row>
    <row r="628" spans="2:18">
      <c r="B628" s="116"/>
      <c r="C628" s="116"/>
      <c r="D628" s="116"/>
      <c r="E628" s="116"/>
      <c r="F628" s="117"/>
      <c r="G628" s="117"/>
      <c r="H628" s="117"/>
      <c r="I628" s="117"/>
      <c r="J628" s="117"/>
      <c r="K628" s="117"/>
      <c r="L628" s="117"/>
      <c r="M628" s="117"/>
      <c r="N628" s="117"/>
      <c r="O628" s="117"/>
      <c r="P628" s="117"/>
      <c r="Q628" s="117"/>
      <c r="R628" s="117"/>
    </row>
    <row r="629" spans="2:18">
      <c r="B629" s="116"/>
      <c r="C629" s="116"/>
      <c r="D629" s="116"/>
      <c r="E629" s="116"/>
      <c r="F629" s="117"/>
      <c r="G629" s="117"/>
      <c r="H629" s="117"/>
      <c r="I629" s="117"/>
      <c r="J629" s="117"/>
      <c r="K629" s="117"/>
      <c r="L629" s="117"/>
      <c r="M629" s="117"/>
      <c r="N629" s="117"/>
      <c r="O629" s="117"/>
      <c r="P629" s="117"/>
      <c r="Q629" s="117"/>
      <c r="R629" s="117"/>
    </row>
    <row r="630" spans="2:18">
      <c r="B630" s="116"/>
      <c r="C630" s="116"/>
      <c r="D630" s="116"/>
      <c r="E630" s="116"/>
      <c r="F630" s="117"/>
      <c r="G630" s="117"/>
      <c r="H630" s="117"/>
      <c r="I630" s="117"/>
      <c r="J630" s="117"/>
      <c r="K630" s="117"/>
      <c r="L630" s="117"/>
      <c r="M630" s="117"/>
      <c r="N630" s="117"/>
      <c r="O630" s="117"/>
      <c r="P630" s="117"/>
      <c r="Q630" s="117"/>
      <c r="R630" s="117"/>
    </row>
    <row r="631" spans="2:18">
      <c r="B631" s="116"/>
      <c r="C631" s="116"/>
      <c r="D631" s="116"/>
      <c r="E631" s="116"/>
      <c r="F631" s="117"/>
      <c r="G631" s="117"/>
      <c r="H631" s="117"/>
      <c r="I631" s="117"/>
      <c r="J631" s="117"/>
      <c r="K631" s="117"/>
      <c r="L631" s="117"/>
      <c r="M631" s="117"/>
      <c r="N631" s="117"/>
      <c r="O631" s="117"/>
      <c r="P631" s="117"/>
      <c r="Q631" s="117"/>
      <c r="R631" s="117"/>
    </row>
    <row r="632" spans="2:18">
      <c r="B632" s="116"/>
      <c r="C632" s="116"/>
      <c r="D632" s="116"/>
      <c r="E632" s="116"/>
      <c r="F632" s="117"/>
      <c r="G632" s="117"/>
      <c r="H632" s="117"/>
      <c r="I632" s="117"/>
      <c r="J632" s="117"/>
      <c r="K632" s="117"/>
      <c r="L632" s="117"/>
      <c r="M632" s="117"/>
      <c r="N632" s="117"/>
      <c r="O632" s="117"/>
      <c r="P632" s="117"/>
      <c r="Q632" s="117"/>
      <c r="R632" s="117"/>
    </row>
    <row r="633" spans="2:18">
      <c r="B633" s="116"/>
      <c r="C633" s="116"/>
      <c r="D633" s="116"/>
      <c r="E633" s="116"/>
      <c r="F633" s="117"/>
      <c r="G633" s="117"/>
      <c r="H633" s="117"/>
      <c r="I633" s="117"/>
      <c r="J633" s="117"/>
      <c r="K633" s="117"/>
      <c r="L633" s="117"/>
      <c r="M633" s="117"/>
      <c r="N633" s="117"/>
      <c r="O633" s="117"/>
      <c r="P633" s="117"/>
      <c r="Q633" s="117"/>
      <c r="R633" s="117"/>
    </row>
    <row r="634" spans="2:18">
      <c r="B634" s="116"/>
      <c r="C634" s="116"/>
      <c r="D634" s="116"/>
      <c r="E634" s="116"/>
      <c r="F634" s="117"/>
      <c r="G634" s="117"/>
      <c r="H634" s="117"/>
      <c r="I634" s="117"/>
      <c r="J634" s="117"/>
      <c r="K634" s="117"/>
      <c r="L634" s="117"/>
      <c r="M634" s="117"/>
      <c r="N634" s="117"/>
      <c r="O634" s="117"/>
      <c r="P634" s="117"/>
      <c r="Q634" s="117"/>
      <c r="R634" s="117"/>
    </row>
    <row r="635" spans="2:18">
      <c r="B635" s="116"/>
      <c r="C635" s="116"/>
      <c r="D635" s="116"/>
      <c r="E635" s="116"/>
      <c r="F635" s="117"/>
      <c r="G635" s="117"/>
      <c r="H635" s="117"/>
      <c r="I635" s="117"/>
      <c r="J635" s="117"/>
      <c r="K635" s="117"/>
      <c r="L635" s="117"/>
      <c r="M635" s="117"/>
      <c r="N635" s="117"/>
      <c r="O635" s="117"/>
      <c r="P635" s="117"/>
      <c r="Q635" s="117"/>
      <c r="R635" s="117"/>
    </row>
    <row r="636" spans="2:18">
      <c r="B636" s="116"/>
      <c r="C636" s="116"/>
      <c r="D636" s="116"/>
      <c r="E636" s="116"/>
      <c r="F636" s="117"/>
      <c r="G636" s="117"/>
      <c r="H636" s="117"/>
      <c r="I636" s="117"/>
      <c r="J636" s="117"/>
      <c r="K636" s="117"/>
      <c r="L636" s="117"/>
      <c r="M636" s="117"/>
      <c r="N636" s="117"/>
      <c r="O636" s="117"/>
      <c r="P636" s="117"/>
      <c r="Q636" s="117"/>
      <c r="R636" s="117"/>
    </row>
    <row r="637" spans="2:18">
      <c r="B637" s="116"/>
      <c r="C637" s="116"/>
      <c r="D637" s="116"/>
      <c r="E637" s="116"/>
      <c r="F637" s="117"/>
      <c r="G637" s="117"/>
      <c r="H637" s="117"/>
      <c r="I637" s="117"/>
      <c r="J637" s="117"/>
      <c r="K637" s="117"/>
      <c r="L637" s="117"/>
      <c r="M637" s="117"/>
      <c r="N637" s="117"/>
      <c r="O637" s="117"/>
      <c r="P637" s="117"/>
      <c r="Q637" s="117"/>
      <c r="R637" s="117"/>
    </row>
    <row r="638" spans="2:18">
      <c r="B638" s="116"/>
      <c r="C638" s="116"/>
      <c r="D638" s="116"/>
      <c r="E638" s="116"/>
      <c r="F638" s="117"/>
      <c r="G638" s="117"/>
      <c r="H638" s="117"/>
      <c r="I638" s="117"/>
      <c r="J638" s="117"/>
      <c r="K638" s="117"/>
      <c r="L638" s="117"/>
      <c r="M638" s="117"/>
      <c r="N638" s="117"/>
      <c r="O638" s="117"/>
      <c r="P638" s="117"/>
      <c r="Q638" s="117"/>
      <c r="R638" s="117"/>
    </row>
    <row r="639" spans="2:18">
      <c r="B639" s="116"/>
      <c r="C639" s="116"/>
      <c r="D639" s="116"/>
      <c r="E639" s="116"/>
      <c r="F639" s="117"/>
      <c r="G639" s="117"/>
      <c r="H639" s="117"/>
      <c r="I639" s="117"/>
      <c r="J639" s="117"/>
      <c r="K639" s="117"/>
      <c r="L639" s="117"/>
      <c r="M639" s="117"/>
      <c r="N639" s="117"/>
      <c r="O639" s="117"/>
      <c r="P639" s="117"/>
      <c r="Q639" s="117"/>
      <c r="R639" s="117"/>
    </row>
    <row r="640" spans="2:18">
      <c r="B640" s="116"/>
      <c r="C640" s="116"/>
      <c r="D640" s="116"/>
      <c r="E640" s="116"/>
      <c r="F640" s="117"/>
      <c r="G640" s="117"/>
      <c r="H640" s="117"/>
      <c r="I640" s="117"/>
      <c r="J640" s="117"/>
      <c r="K640" s="117"/>
      <c r="L640" s="117"/>
      <c r="M640" s="117"/>
      <c r="N640" s="117"/>
      <c r="O640" s="117"/>
      <c r="P640" s="117"/>
      <c r="Q640" s="117"/>
      <c r="R640" s="117"/>
    </row>
    <row r="641" spans="2:18">
      <c r="B641" s="116"/>
      <c r="C641" s="116"/>
      <c r="D641" s="116"/>
      <c r="E641" s="116"/>
      <c r="F641" s="117"/>
      <c r="G641" s="117"/>
      <c r="H641" s="117"/>
      <c r="I641" s="117"/>
      <c r="J641" s="117"/>
      <c r="K641" s="117"/>
      <c r="L641" s="117"/>
      <c r="M641" s="117"/>
      <c r="N641" s="117"/>
      <c r="O641" s="117"/>
      <c r="P641" s="117"/>
      <c r="Q641" s="117"/>
      <c r="R641" s="117"/>
    </row>
    <row r="642" spans="2:18">
      <c r="B642" s="116"/>
      <c r="C642" s="116"/>
      <c r="D642" s="116"/>
      <c r="E642" s="116"/>
      <c r="F642" s="117"/>
      <c r="G642" s="117"/>
      <c r="H642" s="117"/>
      <c r="I642" s="117"/>
      <c r="J642" s="117"/>
      <c r="K642" s="117"/>
      <c r="L642" s="117"/>
      <c r="M642" s="117"/>
      <c r="N642" s="117"/>
      <c r="O642" s="117"/>
      <c r="P642" s="117"/>
      <c r="Q642" s="117"/>
      <c r="R642" s="117"/>
    </row>
    <row r="643" spans="2:18">
      <c r="B643" s="116"/>
      <c r="C643" s="116"/>
      <c r="D643" s="116"/>
      <c r="E643" s="116"/>
      <c r="F643" s="117"/>
      <c r="G643" s="117"/>
      <c r="H643" s="117"/>
      <c r="I643" s="117"/>
      <c r="J643" s="117"/>
      <c r="K643" s="117"/>
      <c r="L643" s="117"/>
      <c r="M643" s="117"/>
      <c r="N643" s="117"/>
      <c r="O643" s="117"/>
      <c r="P643" s="117"/>
      <c r="Q643" s="117"/>
      <c r="R643" s="117"/>
    </row>
    <row r="644" spans="2:18">
      <c r="B644" s="116"/>
      <c r="C644" s="116"/>
      <c r="D644" s="116"/>
      <c r="E644" s="116"/>
      <c r="F644" s="117"/>
      <c r="G644" s="117"/>
      <c r="H644" s="117"/>
      <c r="I644" s="117"/>
      <c r="J644" s="117"/>
      <c r="K644" s="117"/>
      <c r="L644" s="117"/>
      <c r="M644" s="117"/>
      <c r="N644" s="117"/>
      <c r="O644" s="117"/>
      <c r="P644" s="117"/>
      <c r="Q644" s="117"/>
      <c r="R644" s="117"/>
    </row>
    <row r="645" spans="2:18">
      <c r="B645" s="116"/>
      <c r="C645" s="116"/>
      <c r="D645" s="116"/>
      <c r="E645" s="116"/>
      <c r="F645" s="117"/>
      <c r="G645" s="117"/>
      <c r="H645" s="117"/>
      <c r="I645" s="117"/>
      <c r="J645" s="117"/>
      <c r="K645" s="117"/>
      <c r="L645" s="117"/>
      <c r="M645" s="117"/>
      <c r="N645" s="117"/>
      <c r="O645" s="117"/>
      <c r="P645" s="117"/>
      <c r="Q645" s="117"/>
      <c r="R645" s="117"/>
    </row>
    <row r="646" spans="2:18">
      <c r="B646" s="116"/>
      <c r="C646" s="116"/>
      <c r="D646" s="116"/>
      <c r="E646" s="116"/>
      <c r="F646" s="117"/>
      <c r="G646" s="117"/>
      <c r="H646" s="117"/>
      <c r="I646" s="117"/>
      <c r="J646" s="117"/>
      <c r="K646" s="117"/>
      <c r="L646" s="117"/>
      <c r="M646" s="117"/>
      <c r="N646" s="117"/>
      <c r="O646" s="117"/>
      <c r="P646" s="117"/>
      <c r="Q646" s="117"/>
      <c r="R646" s="117"/>
    </row>
    <row r="647" spans="2:18">
      <c r="B647" s="116"/>
      <c r="C647" s="116"/>
      <c r="D647" s="116"/>
      <c r="E647" s="116"/>
      <c r="F647" s="117"/>
      <c r="G647" s="117"/>
      <c r="H647" s="117"/>
      <c r="I647" s="117"/>
      <c r="J647" s="117"/>
      <c r="K647" s="117"/>
      <c r="L647" s="117"/>
      <c r="M647" s="117"/>
      <c r="N647" s="117"/>
      <c r="O647" s="117"/>
      <c r="P647" s="117"/>
      <c r="Q647" s="117"/>
      <c r="R647" s="117"/>
    </row>
    <row r="648" spans="2:18">
      <c r="B648" s="116"/>
      <c r="C648" s="116"/>
      <c r="D648" s="116"/>
      <c r="E648" s="116"/>
      <c r="F648" s="117"/>
      <c r="G648" s="117"/>
      <c r="H648" s="117"/>
      <c r="I648" s="117"/>
      <c r="J648" s="117"/>
      <c r="K648" s="117"/>
      <c r="L648" s="117"/>
      <c r="M648" s="117"/>
      <c r="N648" s="117"/>
      <c r="O648" s="117"/>
      <c r="P648" s="117"/>
      <c r="Q648" s="117"/>
      <c r="R648" s="117"/>
    </row>
    <row r="649" spans="2:18">
      <c r="B649" s="116"/>
      <c r="C649" s="116"/>
      <c r="D649" s="116"/>
      <c r="E649" s="116"/>
      <c r="F649" s="117"/>
      <c r="G649" s="117"/>
      <c r="H649" s="117"/>
      <c r="I649" s="117"/>
      <c r="J649" s="117"/>
      <c r="K649" s="117"/>
      <c r="L649" s="117"/>
      <c r="M649" s="117"/>
      <c r="N649" s="117"/>
      <c r="O649" s="117"/>
      <c r="P649" s="117"/>
      <c r="Q649" s="117"/>
      <c r="R649" s="117"/>
    </row>
    <row r="650" spans="2:18">
      <c r="B650" s="116"/>
      <c r="C650" s="116"/>
      <c r="D650" s="116"/>
      <c r="E650" s="116"/>
      <c r="F650" s="117"/>
      <c r="G650" s="117"/>
      <c r="H650" s="117"/>
      <c r="I650" s="117"/>
      <c r="J650" s="117"/>
      <c r="K650" s="117"/>
      <c r="L650" s="117"/>
      <c r="M650" s="117"/>
      <c r="N650" s="117"/>
      <c r="O650" s="117"/>
      <c r="P650" s="117"/>
      <c r="Q650" s="117"/>
      <c r="R650" s="117"/>
    </row>
    <row r="651" spans="2:18">
      <c r="B651" s="116"/>
      <c r="C651" s="116"/>
      <c r="D651" s="116"/>
      <c r="E651" s="116"/>
      <c r="F651" s="117"/>
      <c r="G651" s="117"/>
      <c r="H651" s="117"/>
      <c r="I651" s="117"/>
      <c r="J651" s="117"/>
      <c r="K651" s="117"/>
      <c r="L651" s="117"/>
      <c r="M651" s="117"/>
      <c r="N651" s="117"/>
      <c r="O651" s="117"/>
      <c r="P651" s="117"/>
      <c r="Q651" s="117"/>
      <c r="R651" s="117"/>
    </row>
    <row r="652" spans="2:18">
      <c r="B652" s="116"/>
      <c r="C652" s="116"/>
      <c r="D652" s="116"/>
      <c r="E652" s="116"/>
      <c r="F652" s="117"/>
      <c r="G652" s="117"/>
      <c r="H652" s="117"/>
      <c r="I652" s="117"/>
      <c r="J652" s="117"/>
      <c r="K652" s="117"/>
      <c r="L652" s="117"/>
      <c r="M652" s="117"/>
      <c r="N652" s="117"/>
      <c r="O652" s="117"/>
      <c r="P652" s="117"/>
      <c r="Q652" s="117"/>
      <c r="R652" s="117"/>
    </row>
    <row r="653" spans="2:18">
      <c r="B653" s="116"/>
      <c r="C653" s="116"/>
      <c r="D653" s="116"/>
      <c r="E653" s="116"/>
      <c r="F653" s="117"/>
      <c r="G653" s="117"/>
      <c r="H653" s="117"/>
      <c r="I653" s="117"/>
      <c r="J653" s="117"/>
      <c r="K653" s="117"/>
      <c r="L653" s="117"/>
      <c r="M653" s="117"/>
      <c r="N653" s="117"/>
      <c r="O653" s="117"/>
      <c r="P653" s="117"/>
      <c r="Q653" s="117"/>
      <c r="R653" s="117"/>
    </row>
    <row r="654" spans="2:18">
      <c r="B654" s="116"/>
      <c r="C654" s="116"/>
      <c r="D654" s="116"/>
      <c r="E654" s="116"/>
      <c r="F654" s="117"/>
      <c r="G654" s="117"/>
      <c r="H654" s="117"/>
      <c r="I654" s="117"/>
      <c r="J654" s="117"/>
      <c r="K654" s="117"/>
      <c r="L654" s="117"/>
      <c r="M654" s="117"/>
      <c r="N654" s="117"/>
      <c r="O654" s="117"/>
      <c r="P654" s="117"/>
      <c r="Q654" s="117"/>
      <c r="R654" s="117"/>
    </row>
    <row r="655" spans="2:18">
      <c r="B655" s="116"/>
      <c r="C655" s="116"/>
      <c r="D655" s="116"/>
      <c r="E655" s="116"/>
      <c r="F655" s="117"/>
      <c r="G655" s="117"/>
      <c r="H655" s="117"/>
      <c r="I655" s="117"/>
      <c r="J655" s="117"/>
      <c r="K655" s="117"/>
      <c r="L655" s="117"/>
      <c r="M655" s="117"/>
      <c r="N655" s="117"/>
      <c r="O655" s="117"/>
      <c r="P655" s="117"/>
      <c r="Q655" s="117"/>
      <c r="R655" s="117"/>
    </row>
    <row r="656" spans="2:18">
      <c r="B656" s="116"/>
      <c r="C656" s="116"/>
      <c r="D656" s="116"/>
      <c r="E656" s="116"/>
      <c r="F656" s="117"/>
      <c r="G656" s="117"/>
      <c r="H656" s="117"/>
      <c r="I656" s="117"/>
      <c r="J656" s="117"/>
      <c r="K656" s="117"/>
      <c r="L656" s="117"/>
      <c r="M656" s="117"/>
      <c r="N656" s="117"/>
      <c r="O656" s="117"/>
      <c r="P656" s="117"/>
      <c r="Q656" s="117"/>
      <c r="R656" s="117"/>
    </row>
    <row r="657" spans="2:18">
      <c r="B657" s="116"/>
      <c r="C657" s="116"/>
      <c r="D657" s="116"/>
      <c r="E657" s="116"/>
      <c r="F657" s="117"/>
      <c r="G657" s="117"/>
      <c r="H657" s="117"/>
      <c r="I657" s="117"/>
      <c r="J657" s="117"/>
      <c r="K657" s="117"/>
      <c r="L657" s="117"/>
      <c r="M657" s="117"/>
      <c r="N657" s="117"/>
      <c r="O657" s="117"/>
      <c r="P657" s="117"/>
      <c r="Q657" s="117"/>
      <c r="R657" s="117"/>
    </row>
    <row r="658" spans="2:18">
      <c r="B658" s="116"/>
      <c r="C658" s="116"/>
      <c r="D658" s="116"/>
      <c r="E658" s="116"/>
      <c r="F658" s="117"/>
      <c r="G658" s="117"/>
      <c r="H658" s="117"/>
      <c r="I658" s="117"/>
      <c r="J658" s="117"/>
      <c r="K658" s="117"/>
      <c r="L658" s="117"/>
      <c r="M658" s="117"/>
      <c r="N658" s="117"/>
      <c r="O658" s="117"/>
      <c r="P658" s="117"/>
      <c r="Q658" s="117"/>
      <c r="R658" s="117"/>
    </row>
    <row r="659" spans="2:18">
      <c r="B659" s="116"/>
      <c r="C659" s="116"/>
      <c r="D659" s="116"/>
      <c r="E659" s="116"/>
      <c r="F659" s="117"/>
      <c r="G659" s="117"/>
      <c r="H659" s="117"/>
      <c r="I659" s="117"/>
      <c r="J659" s="117"/>
      <c r="K659" s="117"/>
      <c r="L659" s="117"/>
      <c r="M659" s="117"/>
      <c r="N659" s="117"/>
      <c r="O659" s="117"/>
      <c r="P659" s="117"/>
      <c r="Q659" s="117"/>
      <c r="R659" s="117"/>
    </row>
    <row r="660" spans="2:18">
      <c r="B660" s="116"/>
      <c r="C660" s="116"/>
      <c r="D660" s="116"/>
      <c r="E660" s="116"/>
      <c r="F660" s="117"/>
      <c r="G660" s="117"/>
      <c r="H660" s="117"/>
      <c r="I660" s="117"/>
      <c r="J660" s="117"/>
      <c r="K660" s="117"/>
      <c r="L660" s="117"/>
      <c r="M660" s="117"/>
      <c r="N660" s="117"/>
      <c r="O660" s="117"/>
      <c r="P660" s="117"/>
      <c r="Q660" s="117"/>
      <c r="R660" s="117"/>
    </row>
    <row r="661" spans="2:18">
      <c r="B661" s="116"/>
      <c r="C661" s="116"/>
      <c r="D661" s="116"/>
      <c r="E661" s="116"/>
      <c r="F661" s="117"/>
      <c r="G661" s="117"/>
      <c r="H661" s="117"/>
      <c r="I661" s="117"/>
      <c r="J661" s="117"/>
      <c r="K661" s="117"/>
      <c r="L661" s="117"/>
      <c r="M661" s="117"/>
      <c r="N661" s="117"/>
      <c r="O661" s="117"/>
      <c r="P661" s="117"/>
      <c r="Q661" s="117"/>
      <c r="R661" s="117"/>
    </row>
    <row r="662" spans="2:18">
      <c r="B662" s="116"/>
      <c r="C662" s="116"/>
      <c r="D662" s="116"/>
      <c r="E662" s="116"/>
      <c r="F662" s="117"/>
      <c r="G662" s="117"/>
      <c r="H662" s="117"/>
      <c r="I662" s="117"/>
      <c r="J662" s="117"/>
      <c r="K662" s="117"/>
      <c r="L662" s="117"/>
      <c r="M662" s="117"/>
      <c r="N662" s="117"/>
      <c r="O662" s="117"/>
      <c r="P662" s="117"/>
      <c r="Q662" s="117"/>
      <c r="R662" s="117"/>
    </row>
    <row r="663" spans="2:18">
      <c r="B663" s="116"/>
      <c r="C663" s="116"/>
      <c r="D663" s="116"/>
      <c r="E663" s="116"/>
      <c r="F663" s="117"/>
      <c r="G663" s="117"/>
      <c r="H663" s="117"/>
      <c r="I663" s="117"/>
      <c r="J663" s="117"/>
      <c r="K663" s="117"/>
      <c r="L663" s="117"/>
      <c r="M663" s="117"/>
      <c r="N663" s="117"/>
      <c r="O663" s="117"/>
      <c r="P663" s="117"/>
      <c r="Q663" s="117"/>
      <c r="R663" s="117"/>
    </row>
    <row r="664" spans="2:18">
      <c r="B664" s="116"/>
      <c r="C664" s="116"/>
      <c r="D664" s="116"/>
      <c r="E664" s="116"/>
      <c r="F664" s="117"/>
      <c r="G664" s="117"/>
      <c r="H664" s="117"/>
      <c r="I664" s="117"/>
      <c r="J664" s="117"/>
      <c r="K664" s="117"/>
      <c r="L664" s="117"/>
      <c r="M664" s="117"/>
      <c r="N664" s="117"/>
      <c r="O664" s="117"/>
      <c r="P664" s="117"/>
      <c r="Q664" s="117"/>
      <c r="R664" s="117"/>
    </row>
    <row r="665" spans="2:18">
      <c r="B665" s="116"/>
      <c r="C665" s="116"/>
      <c r="D665" s="116"/>
      <c r="E665" s="116"/>
      <c r="F665" s="117"/>
      <c r="G665" s="117"/>
      <c r="H665" s="117"/>
      <c r="I665" s="117"/>
      <c r="J665" s="117"/>
      <c r="K665" s="117"/>
      <c r="L665" s="117"/>
      <c r="M665" s="117"/>
      <c r="N665" s="117"/>
      <c r="O665" s="117"/>
      <c r="P665" s="117"/>
      <c r="Q665" s="117"/>
      <c r="R665" s="117"/>
    </row>
    <row r="666" spans="2:18">
      <c r="B666" s="116"/>
      <c r="C666" s="116"/>
      <c r="D666" s="116"/>
      <c r="E666" s="116"/>
      <c r="F666" s="117"/>
      <c r="G666" s="117"/>
      <c r="H666" s="117"/>
      <c r="I666" s="117"/>
      <c r="J666" s="117"/>
      <c r="K666" s="117"/>
      <c r="L666" s="117"/>
      <c r="M666" s="117"/>
      <c r="N666" s="117"/>
      <c r="O666" s="117"/>
      <c r="P666" s="117"/>
      <c r="Q666" s="117"/>
      <c r="R666" s="117"/>
    </row>
    <row r="667" spans="2:18">
      <c r="B667" s="116"/>
      <c r="C667" s="116"/>
      <c r="D667" s="116"/>
      <c r="E667" s="116"/>
      <c r="F667" s="117"/>
      <c r="G667" s="117"/>
      <c r="H667" s="117"/>
      <c r="I667" s="117"/>
      <c r="J667" s="117"/>
      <c r="K667" s="117"/>
      <c r="L667" s="117"/>
      <c r="M667" s="117"/>
      <c r="N667" s="117"/>
      <c r="O667" s="117"/>
      <c r="P667" s="117"/>
      <c r="Q667" s="117"/>
      <c r="R667" s="117"/>
    </row>
    <row r="668" spans="2:18">
      <c r="B668" s="116"/>
      <c r="C668" s="116"/>
      <c r="D668" s="116"/>
      <c r="E668" s="116"/>
      <c r="F668" s="117"/>
      <c r="G668" s="117"/>
      <c r="H668" s="117"/>
      <c r="I668" s="117"/>
      <c r="J668" s="117"/>
      <c r="K668" s="117"/>
      <c r="L668" s="117"/>
      <c r="M668" s="117"/>
      <c r="N668" s="117"/>
      <c r="O668" s="117"/>
      <c r="P668" s="117"/>
      <c r="Q668" s="117"/>
      <c r="R668" s="117"/>
    </row>
    <row r="669" spans="2:18">
      <c r="B669" s="116"/>
      <c r="C669" s="116"/>
      <c r="D669" s="116"/>
      <c r="E669" s="116"/>
      <c r="F669" s="117"/>
      <c r="G669" s="117"/>
      <c r="H669" s="117"/>
      <c r="I669" s="117"/>
      <c r="J669" s="117"/>
      <c r="K669" s="117"/>
      <c r="L669" s="117"/>
      <c r="M669" s="117"/>
      <c r="N669" s="117"/>
      <c r="O669" s="117"/>
      <c r="P669" s="117"/>
      <c r="Q669" s="117"/>
      <c r="R669" s="117"/>
    </row>
    <row r="670" spans="2:18">
      <c r="B670" s="116"/>
      <c r="C670" s="116"/>
      <c r="D670" s="116"/>
      <c r="E670" s="116"/>
      <c r="F670" s="117"/>
      <c r="G670" s="117"/>
      <c r="H670" s="117"/>
      <c r="I670" s="117"/>
      <c r="J670" s="117"/>
      <c r="K670" s="117"/>
      <c r="L670" s="117"/>
      <c r="M670" s="117"/>
      <c r="N670" s="117"/>
      <c r="O670" s="117"/>
      <c r="P670" s="117"/>
      <c r="Q670" s="117"/>
      <c r="R670" s="117"/>
    </row>
    <row r="671" spans="2:18">
      <c r="B671" s="116"/>
      <c r="C671" s="116"/>
      <c r="D671" s="116"/>
      <c r="E671" s="116"/>
      <c r="F671" s="117"/>
      <c r="G671" s="117"/>
      <c r="H671" s="117"/>
      <c r="I671" s="117"/>
      <c r="J671" s="117"/>
      <c r="K671" s="117"/>
      <c r="L671" s="117"/>
      <c r="M671" s="117"/>
      <c r="N671" s="117"/>
      <c r="O671" s="117"/>
      <c r="P671" s="117"/>
      <c r="Q671" s="117"/>
      <c r="R671" s="117"/>
    </row>
    <row r="672" spans="2:18">
      <c r="B672" s="116"/>
      <c r="C672" s="116"/>
      <c r="D672" s="116"/>
      <c r="E672" s="116"/>
      <c r="F672" s="117"/>
      <c r="G672" s="117"/>
      <c r="H672" s="117"/>
      <c r="I672" s="117"/>
      <c r="J672" s="117"/>
      <c r="K672" s="117"/>
      <c r="L672" s="117"/>
      <c r="M672" s="117"/>
      <c r="N672" s="117"/>
      <c r="O672" s="117"/>
      <c r="P672" s="117"/>
      <c r="Q672" s="117"/>
      <c r="R672" s="117"/>
    </row>
    <row r="673" spans="2:18">
      <c r="B673" s="116"/>
      <c r="C673" s="116"/>
      <c r="D673" s="116"/>
      <c r="E673" s="116"/>
      <c r="F673" s="117"/>
      <c r="G673" s="117"/>
      <c r="H673" s="117"/>
      <c r="I673" s="117"/>
      <c r="J673" s="117"/>
      <c r="K673" s="117"/>
      <c r="L673" s="117"/>
      <c r="M673" s="117"/>
      <c r="N673" s="117"/>
      <c r="O673" s="117"/>
      <c r="P673" s="117"/>
      <c r="Q673" s="117"/>
      <c r="R673" s="117"/>
    </row>
    <row r="674" spans="2:18">
      <c r="B674" s="116"/>
      <c r="C674" s="116"/>
      <c r="D674" s="116"/>
      <c r="E674" s="116"/>
      <c r="F674" s="117"/>
      <c r="G674" s="117"/>
      <c r="H674" s="117"/>
      <c r="I674" s="117"/>
      <c r="J674" s="117"/>
      <c r="K674" s="117"/>
      <c r="L674" s="117"/>
      <c r="M674" s="117"/>
      <c r="N674" s="117"/>
      <c r="O674" s="117"/>
      <c r="P674" s="117"/>
      <c r="Q674" s="117"/>
      <c r="R674" s="117"/>
    </row>
    <row r="675" spans="2:18">
      <c r="B675" s="116"/>
      <c r="C675" s="116"/>
      <c r="D675" s="116"/>
      <c r="E675" s="116"/>
      <c r="F675" s="117"/>
      <c r="G675" s="117"/>
      <c r="H675" s="117"/>
      <c r="I675" s="117"/>
      <c r="J675" s="117"/>
      <c r="K675" s="117"/>
      <c r="L675" s="117"/>
      <c r="M675" s="117"/>
      <c r="N675" s="117"/>
      <c r="O675" s="117"/>
      <c r="P675" s="117"/>
      <c r="Q675" s="117"/>
      <c r="R675" s="117"/>
    </row>
    <row r="676" spans="2:18">
      <c r="B676" s="116"/>
      <c r="C676" s="116"/>
      <c r="D676" s="116"/>
      <c r="E676" s="116"/>
      <c r="F676" s="117"/>
      <c r="G676" s="117"/>
      <c r="H676" s="117"/>
      <c r="I676" s="117"/>
      <c r="J676" s="117"/>
      <c r="K676" s="117"/>
      <c r="L676" s="117"/>
      <c r="M676" s="117"/>
      <c r="N676" s="117"/>
      <c r="O676" s="117"/>
      <c r="P676" s="117"/>
      <c r="Q676" s="117"/>
      <c r="R676" s="117"/>
    </row>
    <row r="677" spans="2:18">
      <c r="B677" s="116"/>
      <c r="C677" s="116"/>
      <c r="D677" s="116"/>
      <c r="E677" s="116"/>
      <c r="F677" s="117"/>
      <c r="G677" s="117"/>
      <c r="H677" s="117"/>
      <c r="I677" s="117"/>
      <c r="J677" s="117"/>
      <c r="K677" s="117"/>
      <c r="L677" s="117"/>
      <c r="M677" s="117"/>
      <c r="N677" s="117"/>
      <c r="O677" s="117"/>
      <c r="P677" s="117"/>
      <c r="Q677" s="117"/>
      <c r="R677" s="117"/>
    </row>
    <row r="678" spans="2:18">
      <c r="B678" s="116"/>
      <c r="C678" s="116"/>
      <c r="D678" s="116"/>
      <c r="E678" s="116"/>
      <c r="F678" s="117"/>
      <c r="G678" s="117"/>
      <c r="H678" s="117"/>
      <c r="I678" s="117"/>
      <c r="J678" s="117"/>
      <c r="K678" s="117"/>
      <c r="L678" s="117"/>
      <c r="M678" s="117"/>
      <c r="N678" s="117"/>
      <c r="O678" s="117"/>
      <c r="P678" s="117"/>
      <c r="Q678" s="117"/>
      <c r="R678" s="117"/>
    </row>
    <row r="679" spans="2:18">
      <c r="B679" s="116"/>
      <c r="C679" s="116"/>
      <c r="D679" s="116"/>
      <c r="E679" s="116"/>
      <c r="F679" s="117"/>
      <c r="G679" s="117"/>
      <c r="H679" s="117"/>
      <c r="I679" s="117"/>
      <c r="J679" s="117"/>
      <c r="K679" s="117"/>
      <c r="L679" s="117"/>
      <c r="M679" s="117"/>
      <c r="N679" s="117"/>
      <c r="O679" s="117"/>
      <c r="P679" s="117"/>
      <c r="Q679" s="117"/>
      <c r="R679" s="117"/>
    </row>
    <row r="680" spans="2:18">
      <c r="B680" s="116"/>
      <c r="C680" s="116"/>
      <c r="D680" s="116"/>
      <c r="E680" s="116"/>
      <c r="F680" s="117"/>
      <c r="G680" s="117"/>
      <c r="H680" s="117"/>
      <c r="I680" s="117"/>
      <c r="J680" s="117"/>
      <c r="K680" s="117"/>
      <c r="L680" s="117"/>
      <c r="M680" s="117"/>
      <c r="N680" s="117"/>
      <c r="O680" s="117"/>
      <c r="P680" s="117"/>
      <c r="Q680" s="117"/>
      <c r="R680" s="117"/>
    </row>
    <row r="681" spans="2:18">
      <c r="B681" s="116"/>
      <c r="C681" s="116"/>
      <c r="D681" s="116"/>
      <c r="E681" s="116"/>
      <c r="F681" s="117"/>
      <c r="G681" s="117"/>
      <c r="H681" s="117"/>
      <c r="I681" s="117"/>
      <c r="J681" s="117"/>
      <c r="K681" s="117"/>
      <c r="L681" s="117"/>
      <c r="M681" s="117"/>
      <c r="N681" s="117"/>
      <c r="O681" s="117"/>
      <c r="P681" s="117"/>
      <c r="Q681" s="117"/>
      <c r="R681" s="117"/>
    </row>
    <row r="682" spans="2:18">
      <c r="B682" s="116"/>
      <c r="C682" s="116"/>
      <c r="D682" s="116"/>
      <c r="E682" s="116"/>
      <c r="F682" s="117"/>
      <c r="G682" s="117"/>
      <c r="H682" s="117"/>
      <c r="I682" s="117"/>
      <c r="J682" s="117"/>
      <c r="K682" s="117"/>
      <c r="L682" s="117"/>
      <c r="M682" s="117"/>
      <c r="N682" s="117"/>
      <c r="O682" s="117"/>
      <c r="P682" s="117"/>
      <c r="Q682" s="117"/>
      <c r="R682" s="117"/>
    </row>
    <row r="683" spans="2:18">
      <c r="B683" s="116"/>
      <c r="C683" s="116"/>
      <c r="D683" s="116"/>
      <c r="E683" s="116"/>
      <c r="F683" s="117"/>
      <c r="G683" s="117"/>
      <c r="H683" s="117"/>
      <c r="I683" s="117"/>
      <c r="J683" s="117"/>
      <c r="K683" s="117"/>
      <c r="L683" s="117"/>
      <c r="M683" s="117"/>
      <c r="N683" s="117"/>
      <c r="O683" s="117"/>
      <c r="P683" s="117"/>
      <c r="Q683" s="117"/>
      <c r="R683" s="117"/>
    </row>
    <row r="684" spans="2:18">
      <c r="B684" s="116"/>
      <c r="C684" s="116"/>
      <c r="D684" s="116"/>
      <c r="E684" s="116"/>
      <c r="F684" s="117"/>
      <c r="G684" s="117"/>
      <c r="H684" s="117"/>
      <c r="I684" s="117"/>
      <c r="J684" s="117"/>
      <c r="K684" s="117"/>
      <c r="L684" s="117"/>
      <c r="M684" s="117"/>
      <c r="N684" s="117"/>
      <c r="O684" s="117"/>
      <c r="P684" s="117"/>
      <c r="Q684" s="117"/>
      <c r="R684" s="117"/>
    </row>
    <row r="685" spans="2:18">
      <c r="B685" s="116"/>
      <c r="C685" s="116"/>
      <c r="D685" s="116"/>
      <c r="E685" s="116"/>
      <c r="F685" s="117"/>
      <c r="G685" s="117"/>
      <c r="H685" s="117"/>
      <c r="I685" s="117"/>
      <c r="J685" s="117"/>
      <c r="K685" s="117"/>
      <c r="L685" s="117"/>
      <c r="M685" s="117"/>
      <c r="N685" s="117"/>
      <c r="O685" s="117"/>
      <c r="P685" s="117"/>
      <c r="Q685" s="117"/>
      <c r="R685" s="117"/>
    </row>
    <row r="686" spans="2:18">
      <c r="B686" s="116"/>
      <c r="C686" s="116"/>
      <c r="D686" s="116"/>
      <c r="E686" s="116"/>
      <c r="F686" s="117"/>
      <c r="G686" s="117"/>
      <c r="H686" s="117"/>
      <c r="I686" s="117"/>
      <c r="J686" s="117"/>
      <c r="K686" s="117"/>
      <c r="L686" s="117"/>
      <c r="M686" s="117"/>
      <c r="N686" s="117"/>
      <c r="O686" s="117"/>
      <c r="P686" s="117"/>
      <c r="Q686" s="117"/>
      <c r="R686" s="117"/>
    </row>
    <row r="687" spans="2:18">
      <c r="B687" s="116"/>
      <c r="C687" s="116"/>
      <c r="D687" s="116"/>
      <c r="E687" s="116"/>
      <c r="F687" s="117"/>
      <c r="G687" s="117"/>
      <c r="H687" s="117"/>
      <c r="I687" s="117"/>
      <c r="J687" s="117"/>
      <c r="K687" s="117"/>
      <c r="L687" s="117"/>
      <c r="M687" s="117"/>
      <c r="N687" s="117"/>
      <c r="O687" s="117"/>
      <c r="P687" s="117"/>
      <c r="Q687" s="117"/>
      <c r="R687" s="117"/>
    </row>
    <row r="688" spans="2:18">
      <c r="B688" s="116"/>
      <c r="C688" s="116"/>
      <c r="D688" s="116"/>
      <c r="E688" s="116"/>
      <c r="F688" s="117"/>
      <c r="G688" s="117"/>
      <c r="H688" s="117"/>
      <c r="I688" s="117"/>
      <c r="J688" s="117"/>
      <c r="K688" s="117"/>
      <c r="L688" s="117"/>
      <c r="M688" s="117"/>
      <c r="N688" s="117"/>
      <c r="O688" s="117"/>
      <c r="P688" s="117"/>
      <c r="Q688" s="117"/>
      <c r="R688" s="117"/>
    </row>
    <row r="689" spans="2:18">
      <c r="B689" s="116"/>
      <c r="C689" s="116"/>
      <c r="D689" s="116"/>
      <c r="E689" s="116"/>
      <c r="F689" s="117"/>
      <c r="G689" s="117"/>
      <c r="H689" s="117"/>
      <c r="I689" s="117"/>
      <c r="J689" s="117"/>
      <c r="K689" s="117"/>
      <c r="L689" s="117"/>
      <c r="M689" s="117"/>
      <c r="N689" s="117"/>
      <c r="O689" s="117"/>
      <c r="P689" s="117"/>
      <c r="Q689" s="117"/>
      <c r="R689" s="117"/>
    </row>
    <row r="690" spans="2:18">
      <c r="B690" s="116"/>
      <c r="C690" s="116"/>
      <c r="D690" s="116"/>
      <c r="E690" s="116"/>
      <c r="F690" s="117"/>
      <c r="G690" s="117"/>
      <c r="H690" s="117"/>
      <c r="I690" s="117"/>
      <c r="J690" s="117"/>
      <c r="K690" s="117"/>
      <c r="L690" s="117"/>
      <c r="M690" s="117"/>
      <c r="N690" s="117"/>
      <c r="O690" s="117"/>
      <c r="P690" s="117"/>
      <c r="Q690" s="117"/>
      <c r="R690" s="117"/>
    </row>
    <row r="691" spans="2:18">
      <c r="B691" s="116"/>
      <c r="C691" s="116"/>
      <c r="D691" s="116"/>
      <c r="E691" s="116"/>
      <c r="F691" s="117"/>
      <c r="G691" s="117"/>
      <c r="H691" s="117"/>
      <c r="I691" s="117"/>
      <c r="J691" s="117"/>
      <c r="K691" s="117"/>
      <c r="L691" s="117"/>
      <c r="M691" s="117"/>
      <c r="N691" s="117"/>
      <c r="O691" s="117"/>
      <c r="P691" s="117"/>
      <c r="Q691" s="117"/>
      <c r="R691" s="117"/>
    </row>
    <row r="692" spans="2:18">
      <c r="B692" s="116"/>
      <c r="C692" s="116"/>
      <c r="D692" s="116"/>
      <c r="E692" s="116"/>
      <c r="F692" s="117"/>
      <c r="G692" s="117"/>
      <c r="H692" s="117"/>
      <c r="I692" s="117"/>
      <c r="J692" s="117"/>
      <c r="K692" s="117"/>
      <c r="L692" s="117"/>
      <c r="M692" s="117"/>
      <c r="N692" s="117"/>
      <c r="O692" s="117"/>
      <c r="P692" s="117"/>
      <c r="Q692" s="117"/>
      <c r="R692" s="117"/>
    </row>
    <row r="693" spans="2:18">
      <c r="B693" s="116"/>
      <c r="C693" s="116"/>
      <c r="D693" s="116"/>
      <c r="E693" s="116"/>
      <c r="F693" s="117"/>
      <c r="G693" s="117"/>
      <c r="H693" s="117"/>
      <c r="I693" s="117"/>
      <c r="J693" s="117"/>
      <c r="K693" s="117"/>
      <c r="L693" s="117"/>
      <c r="M693" s="117"/>
      <c r="N693" s="117"/>
      <c r="O693" s="117"/>
      <c r="P693" s="117"/>
      <c r="Q693" s="117"/>
      <c r="R693" s="117"/>
    </row>
    <row r="694" spans="2:18">
      <c r="B694" s="116"/>
      <c r="C694" s="116"/>
      <c r="D694" s="116"/>
      <c r="E694" s="116"/>
      <c r="F694" s="117"/>
      <c r="G694" s="117"/>
      <c r="H694" s="117"/>
      <c r="I694" s="117"/>
      <c r="J694" s="117"/>
      <c r="K694" s="117"/>
      <c r="L694" s="117"/>
      <c r="M694" s="117"/>
      <c r="N694" s="117"/>
      <c r="O694" s="117"/>
      <c r="P694" s="117"/>
      <c r="Q694" s="117"/>
      <c r="R694" s="117"/>
    </row>
    <row r="695" spans="2:18">
      <c r="B695" s="116"/>
      <c r="C695" s="116"/>
      <c r="D695" s="116"/>
      <c r="E695" s="116"/>
      <c r="F695" s="117"/>
      <c r="G695" s="117"/>
      <c r="H695" s="117"/>
      <c r="I695" s="117"/>
      <c r="J695" s="117"/>
      <c r="K695" s="117"/>
      <c r="L695" s="117"/>
      <c r="M695" s="117"/>
      <c r="N695" s="117"/>
      <c r="O695" s="117"/>
      <c r="P695" s="117"/>
      <c r="Q695" s="117"/>
      <c r="R695" s="117"/>
    </row>
    <row r="696" spans="2:18">
      <c r="B696" s="116"/>
      <c r="C696" s="116"/>
      <c r="D696" s="116"/>
      <c r="E696" s="116"/>
      <c r="F696" s="117"/>
      <c r="G696" s="117"/>
      <c r="H696" s="117"/>
      <c r="I696" s="117"/>
      <c r="J696" s="117"/>
      <c r="K696" s="117"/>
      <c r="L696" s="117"/>
      <c r="M696" s="117"/>
      <c r="N696" s="117"/>
      <c r="O696" s="117"/>
      <c r="P696" s="117"/>
      <c r="Q696" s="117"/>
      <c r="R696" s="117"/>
    </row>
    <row r="697" spans="2:18">
      <c r="B697" s="116"/>
      <c r="C697" s="116"/>
      <c r="D697" s="116"/>
      <c r="E697" s="116"/>
      <c r="F697" s="117"/>
      <c r="G697" s="117"/>
      <c r="H697" s="117"/>
      <c r="I697" s="117"/>
      <c r="J697" s="117"/>
      <c r="K697" s="117"/>
      <c r="L697" s="117"/>
      <c r="M697" s="117"/>
      <c r="N697" s="117"/>
      <c r="O697" s="117"/>
      <c r="P697" s="117"/>
      <c r="Q697" s="117"/>
      <c r="R697" s="117"/>
    </row>
    <row r="698" spans="2:18">
      <c r="B698" s="116"/>
      <c r="C698" s="116"/>
      <c r="D698" s="116"/>
      <c r="E698" s="116"/>
      <c r="F698" s="117"/>
      <c r="G698" s="117"/>
      <c r="H698" s="117"/>
      <c r="I698" s="117"/>
      <c r="J698" s="117"/>
      <c r="K698" s="117"/>
      <c r="L698" s="117"/>
      <c r="M698" s="117"/>
      <c r="N698" s="117"/>
      <c r="O698" s="117"/>
      <c r="P698" s="117"/>
      <c r="Q698" s="117"/>
      <c r="R698" s="117"/>
    </row>
    <row r="699" spans="2:18">
      <c r="B699" s="116"/>
      <c r="C699" s="116"/>
      <c r="D699" s="116"/>
      <c r="E699" s="116"/>
      <c r="F699" s="117"/>
      <c r="G699" s="117"/>
      <c r="H699" s="117"/>
      <c r="I699" s="117"/>
      <c r="J699" s="117"/>
      <c r="K699" s="117"/>
      <c r="L699" s="117"/>
      <c r="M699" s="117"/>
      <c r="N699" s="117"/>
      <c r="O699" s="117"/>
      <c r="P699" s="117"/>
      <c r="Q699" s="117"/>
      <c r="R699" s="117"/>
    </row>
    <row r="700" spans="2:18">
      <c r="B700" s="116"/>
      <c r="C700" s="116"/>
      <c r="D700" s="116"/>
      <c r="E700" s="116"/>
      <c r="F700" s="117"/>
      <c r="G700" s="117"/>
      <c r="H700" s="117"/>
      <c r="I700" s="117"/>
      <c r="J700" s="117"/>
      <c r="K700" s="117"/>
      <c r="L700" s="117"/>
      <c r="M700" s="117"/>
      <c r="N700" s="117"/>
      <c r="O700" s="117"/>
      <c r="P700" s="117"/>
      <c r="Q700" s="117"/>
      <c r="R700" s="117"/>
    </row>
    <row r="701" spans="2:18">
      <c r="B701" s="116"/>
      <c r="C701" s="116"/>
      <c r="D701" s="116"/>
      <c r="E701" s="116"/>
      <c r="F701" s="117"/>
      <c r="G701" s="117"/>
      <c r="H701" s="117"/>
      <c r="I701" s="117"/>
      <c r="J701" s="117"/>
      <c r="K701" s="117"/>
      <c r="L701" s="117"/>
      <c r="M701" s="117"/>
      <c r="N701" s="117"/>
      <c r="O701" s="117"/>
      <c r="P701" s="117"/>
      <c r="Q701" s="117"/>
      <c r="R701" s="117"/>
    </row>
    <row r="702" spans="2:18">
      <c r="B702" s="116"/>
      <c r="C702" s="116"/>
      <c r="D702" s="116"/>
      <c r="E702" s="116"/>
      <c r="F702" s="117"/>
      <c r="G702" s="117"/>
      <c r="H702" s="117"/>
      <c r="I702" s="117"/>
      <c r="J702" s="117"/>
      <c r="K702" s="117"/>
      <c r="L702" s="117"/>
      <c r="M702" s="117"/>
      <c r="N702" s="117"/>
      <c r="O702" s="117"/>
      <c r="P702" s="117"/>
      <c r="Q702" s="117"/>
      <c r="R702" s="117"/>
    </row>
    <row r="703" spans="2:18">
      <c r="B703" s="116"/>
      <c r="C703" s="116"/>
      <c r="D703" s="116"/>
      <c r="E703" s="116"/>
      <c r="F703" s="117"/>
      <c r="G703" s="117"/>
      <c r="H703" s="117"/>
      <c r="I703" s="117"/>
      <c r="J703" s="117"/>
      <c r="K703" s="117"/>
      <c r="L703" s="117"/>
      <c r="M703" s="117"/>
      <c r="N703" s="117"/>
      <c r="O703" s="117"/>
      <c r="P703" s="117"/>
      <c r="Q703" s="117"/>
      <c r="R703" s="117"/>
    </row>
    <row r="704" spans="2:18">
      <c r="B704" s="116"/>
      <c r="C704" s="116"/>
      <c r="D704" s="116"/>
      <c r="E704" s="116"/>
      <c r="F704" s="117"/>
      <c r="G704" s="117"/>
      <c r="H704" s="117"/>
      <c r="I704" s="117"/>
      <c r="J704" s="117"/>
      <c r="K704" s="117"/>
      <c r="L704" s="117"/>
      <c r="M704" s="117"/>
      <c r="N704" s="117"/>
      <c r="O704" s="117"/>
      <c r="P704" s="117"/>
      <c r="Q704" s="117"/>
      <c r="R704" s="117"/>
    </row>
    <row r="705" spans="2:18">
      <c r="B705" s="116"/>
      <c r="C705" s="116"/>
      <c r="D705" s="116"/>
      <c r="E705" s="116"/>
      <c r="F705" s="117"/>
      <c r="G705" s="117"/>
      <c r="H705" s="117"/>
      <c r="I705" s="117"/>
      <c r="J705" s="117"/>
      <c r="K705" s="117"/>
      <c r="L705" s="117"/>
      <c r="M705" s="117"/>
      <c r="N705" s="117"/>
      <c r="O705" s="117"/>
      <c r="P705" s="117"/>
      <c r="Q705" s="117"/>
      <c r="R705" s="117"/>
    </row>
    <row r="706" spans="2:18">
      <c r="B706" s="116"/>
      <c r="C706" s="116"/>
      <c r="D706" s="116"/>
      <c r="E706" s="116"/>
      <c r="F706" s="117"/>
      <c r="G706" s="117"/>
      <c r="H706" s="117"/>
      <c r="I706" s="117"/>
      <c r="J706" s="117"/>
      <c r="K706" s="117"/>
      <c r="L706" s="117"/>
      <c r="M706" s="117"/>
      <c r="N706" s="117"/>
      <c r="O706" s="117"/>
      <c r="P706" s="117"/>
      <c r="Q706" s="117"/>
      <c r="R706" s="117"/>
    </row>
    <row r="707" spans="2:18">
      <c r="B707" s="116"/>
      <c r="C707" s="116"/>
      <c r="D707" s="116"/>
      <c r="E707" s="116"/>
      <c r="F707" s="117"/>
      <c r="G707" s="117"/>
      <c r="H707" s="117"/>
      <c r="I707" s="117"/>
      <c r="J707" s="117"/>
      <c r="K707" s="117"/>
      <c r="L707" s="117"/>
      <c r="M707" s="117"/>
      <c r="N707" s="117"/>
      <c r="O707" s="117"/>
      <c r="P707" s="117"/>
      <c r="Q707" s="117"/>
      <c r="R707" s="117"/>
    </row>
    <row r="708" spans="2:18">
      <c r="B708" s="116"/>
      <c r="C708" s="116"/>
      <c r="D708" s="116"/>
      <c r="E708" s="116"/>
      <c r="F708" s="117"/>
      <c r="G708" s="117"/>
      <c r="H708" s="117"/>
      <c r="I708" s="117"/>
      <c r="J708" s="117"/>
      <c r="K708" s="117"/>
      <c r="L708" s="117"/>
      <c r="M708" s="117"/>
      <c r="N708" s="117"/>
      <c r="O708" s="117"/>
      <c r="P708" s="117"/>
      <c r="Q708" s="117"/>
      <c r="R708" s="117"/>
    </row>
    <row r="709" spans="2:18">
      <c r="B709" s="116"/>
      <c r="C709" s="116"/>
      <c r="D709" s="116"/>
      <c r="E709" s="116"/>
      <c r="F709" s="117"/>
      <c r="G709" s="117"/>
      <c r="H709" s="117"/>
      <c r="I709" s="117"/>
      <c r="J709" s="117"/>
      <c r="K709" s="117"/>
      <c r="L709" s="117"/>
      <c r="M709" s="117"/>
      <c r="N709" s="117"/>
      <c r="O709" s="117"/>
      <c r="P709" s="117"/>
      <c r="Q709" s="117"/>
      <c r="R709" s="117"/>
    </row>
    <row r="710" spans="2:18">
      <c r="B710" s="116"/>
      <c r="C710" s="116"/>
      <c r="D710" s="116"/>
      <c r="E710" s="116"/>
      <c r="F710" s="117"/>
      <c r="G710" s="117"/>
      <c r="H710" s="117"/>
      <c r="I710" s="117"/>
      <c r="J710" s="117"/>
      <c r="K710" s="117"/>
      <c r="L710" s="117"/>
      <c r="M710" s="117"/>
      <c r="N710" s="117"/>
      <c r="O710" s="117"/>
      <c r="P710" s="117"/>
      <c r="Q710" s="117"/>
      <c r="R710" s="117"/>
    </row>
    <row r="711" spans="2:18">
      <c r="B711" s="116"/>
      <c r="C711" s="116"/>
      <c r="D711" s="116"/>
      <c r="E711" s="116"/>
      <c r="F711" s="117"/>
      <c r="G711" s="117"/>
      <c r="H711" s="117"/>
      <c r="I711" s="117"/>
      <c r="J711" s="117"/>
      <c r="K711" s="117"/>
      <c r="L711" s="117"/>
      <c r="M711" s="117"/>
      <c r="N711" s="117"/>
      <c r="O711" s="117"/>
      <c r="P711" s="117"/>
      <c r="Q711" s="117"/>
      <c r="R711" s="117"/>
    </row>
    <row r="712" spans="2:18">
      <c r="B712" s="116"/>
      <c r="C712" s="116"/>
      <c r="D712" s="116"/>
      <c r="E712" s="116"/>
      <c r="F712" s="117"/>
      <c r="G712" s="117"/>
      <c r="H712" s="117"/>
      <c r="I712" s="117"/>
      <c r="J712" s="117"/>
      <c r="K712" s="117"/>
      <c r="L712" s="117"/>
      <c r="M712" s="117"/>
      <c r="N712" s="117"/>
      <c r="O712" s="117"/>
      <c r="P712" s="117"/>
      <c r="Q712" s="117"/>
      <c r="R712" s="117"/>
    </row>
    <row r="713" spans="2:18">
      <c r="B713" s="116"/>
      <c r="C713" s="116"/>
      <c r="D713" s="116"/>
      <c r="E713" s="116"/>
      <c r="F713" s="117"/>
      <c r="G713" s="117"/>
      <c r="H713" s="117"/>
      <c r="I713" s="117"/>
      <c r="J713" s="117"/>
      <c r="K713" s="117"/>
      <c r="L713" s="117"/>
      <c r="M713" s="117"/>
      <c r="N713" s="117"/>
      <c r="O713" s="117"/>
      <c r="P713" s="117"/>
      <c r="Q713" s="117"/>
      <c r="R713" s="117"/>
    </row>
    <row r="714" spans="2:18">
      <c r="B714" s="116"/>
      <c r="C714" s="116"/>
      <c r="D714" s="116"/>
      <c r="E714" s="116"/>
      <c r="F714" s="117"/>
      <c r="G714" s="117"/>
      <c r="H714" s="117"/>
      <c r="I714" s="117"/>
      <c r="J714" s="117"/>
      <c r="K714" s="117"/>
      <c r="L714" s="117"/>
      <c r="M714" s="117"/>
      <c r="N714" s="117"/>
      <c r="O714" s="117"/>
      <c r="P714" s="117"/>
      <c r="Q714" s="117"/>
      <c r="R714" s="117"/>
    </row>
    <row r="715" spans="2:18">
      <c r="B715" s="116"/>
      <c r="C715" s="116"/>
      <c r="D715" s="116"/>
      <c r="E715" s="116"/>
      <c r="F715" s="117"/>
      <c r="G715" s="117"/>
      <c r="H715" s="117"/>
      <c r="I715" s="117"/>
      <c r="J715" s="117"/>
      <c r="K715" s="117"/>
      <c r="L715" s="117"/>
      <c r="M715" s="117"/>
      <c r="N715" s="117"/>
      <c r="O715" s="117"/>
      <c r="P715" s="117"/>
      <c r="Q715" s="117"/>
      <c r="R715" s="117"/>
    </row>
    <row r="716" spans="2:18">
      <c r="B716" s="116"/>
      <c r="C716" s="116"/>
      <c r="D716" s="116"/>
      <c r="E716" s="116"/>
      <c r="F716" s="117"/>
      <c r="G716" s="117"/>
      <c r="H716" s="117"/>
      <c r="I716" s="117"/>
      <c r="J716" s="117"/>
      <c r="K716" s="117"/>
      <c r="L716" s="117"/>
      <c r="M716" s="117"/>
      <c r="N716" s="117"/>
      <c r="O716" s="117"/>
      <c r="P716" s="117"/>
      <c r="Q716" s="117"/>
      <c r="R716" s="117"/>
    </row>
    <row r="717" spans="2:18">
      <c r="B717" s="116"/>
      <c r="C717" s="116"/>
      <c r="D717" s="116"/>
      <c r="E717" s="116"/>
      <c r="F717" s="117"/>
      <c r="G717" s="117"/>
      <c r="H717" s="117"/>
      <c r="I717" s="117"/>
      <c r="J717" s="117"/>
      <c r="K717" s="117"/>
      <c r="L717" s="117"/>
      <c r="M717" s="117"/>
      <c r="N717" s="117"/>
      <c r="O717" s="117"/>
      <c r="P717" s="117"/>
      <c r="Q717" s="117"/>
      <c r="R717" s="117"/>
    </row>
    <row r="718" spans="2:18">
      <c r="B718" s="116"/>
      <c r="C718" s="116"/>
      <c r="D718" s="116"/>
      <c r="E718" s="116"/>
      <c r="F718" s="117"/>
      <c r="G718" s="117"/>
      <c r="H718" s="117"/>
      <c r="I718" s="117"/>
      <c r="J718" s="117"/>
      <c r="K718" s="117"/>
      <c r="L718" s="117"/>
      <c r="M718" s="117"/>
      <c r="N718" s="117"/>
      <c r="O718" s="117"/>
      <c r="P718" s="117"/>
      <c r="Q718" s="117"/>
      <c r="R718" s="117"/>
    </row>
    <row r="719" spans="2:18">
      <c r="B719" s="116"/>
      <c r="C719" s="116"/>
      <c r="D719" s="116"/>
      <c r="E719" s="116"/>
      <c r="F719" s="117"/>
      <c r="G719" s="117"/>
      <c r="H719" s="117"/>
      <c r="I719" s="117"/>
      <c r="J719" s="117"/>
      <c r="K719" s="117"/>
      <c r="L719" s="117"/>
      <c r="M719" s="117"/>
      <c r="N719" s="117"/>
      <c r="O719" s="117"/>
      <c r="P719" s="117"/>
      <c r="Q719" s="117"/>
      <c r="R719" s="117"/>
    </row>
    <row r="720" spans="2:18">
      <c r="B720" s="116"/>
      <c r="C720" s="116"/>
      <c r="D720" s="116"/>
      <c r="E720" s="116"/>
      <c r="F720" s="117"/>
      <c r="G720" s="117"/>
      <c r="H720" s="117"/>
      <c r="I720" s="117"/>
      <c r="J720" s="117"/>
      <c r="K720" s="117"/>
      <c r="L720" s="117"/>
      <c r="M720" s="117"/>
      <c r="N720" s="117"/>
      <c r="O720" s="117"/>
      <c r="P720" s="117"/>
      <c r="Q720" s="117"/>
      <c r="R720" s="117"/>
    </row>
    <row r="721" spans="2:18">
      <c r="B721" s="116"/>
      <c r="C721" s="116"/>
      <c r="D721" s="116"/>
      <c r="E721" s="116"/>
      <c r="F721" s="117"/>
      <c r="G721" s="117"/>
      <c r="H721" s="117"/>
      <c r="I721" s="117"/>
      <c r="J721" s="117"/>
      <c r="K721" s="117"/>
      <c r="L721" s="117"/>
      <c r="M721" s="117"/>
      <c r="N721" s="117"/>
      <c r="O721" s="117"/>
      <c r="P721" s="117"/>
      <c r="Q721" s="117"/>
      <c r="R721" s="117"/>
    </row>
    <row r="722" spans="2:18">
      <c r="B722" s="116"/>
      <c r="C722" s="116"/>
      <c r="D722" s="116"/>
      <c r="E722" s="116"/>
      <c r="F722" s="117"/>
      <c r="G722" s="117"/>
      <c r="H722" s="117"/>
      <c r="I722" s="117"/>
      <c r="J722" s="117"/>
      <c r="K722" s="117"/>
      <c r="L722" s="117"/>
      <c r="M722" s="117"/>
      <c r="N722" s="117"/>
      <c r="O722" s="117"/>
      <c r="P722" s="117"/>
      <c r="Q722" s="117"/>
      <c r="R722" s="117"/>
    </row>
    <row r="723" spans="2:18">
      <c r="B723" s="116"/>
      <c r="C723" s="116"/>
      <c r="D723" s="116"/>
      <c r="E723" s="116"/>
      <c r="F723" s="117"/>
      <c r="G723" s="117"/>
      <c r="H723" s="117"/>
      <c r="I723" s="117"/>
      <c r="J723" s="117"/>
      <c r="K723" s="117"/>
      <c r="L723" s="117"/>
      <c r="M723" s="117"/>
      <c r="N723" s="117"/>
      <c r="O723" s="117"/>
      <c r="P723" s="117"/>
      <c r="Q723" s="117"/>
      <c r="R723" s="117"/>
    </row>
    <row r="724" spans="2:18">
      <c r="B724" s="116"/>
      <c r="C724" s="116"/>
      <c r="D724" s="116"/>
      <c r="E724" s="116"/>
      <c r="F724" s="117"/>
      <c r="G724" s="117"/>
      <c r="H724" s="117"/>
      <c r="I724" s="117"/>
      <c r="J724" s="117"/>
      <c r="K724" s="117"/>
      <c r="L724" s="117"/>
      <c r="M724" s="117"/>
      <c r="N724" s="117"/>
      <c r="O724" s="117"/>
      <c r="P724" s="117"/>
      <c r="Q724" s="117"/>
      <c r="R724" s="117"/>
    </row>
    <row r="725" spans="2:18">
      <c r="B725" s="116"/>
      <c r="C725" s="116"/>
      <c r="D725" s="116"/>
      <c r="E725" s="116"/>
      <c r="F725" s="117"/>
      <c r="G725" s="117"/>
      <c r="H725" s="117"/>
      <c r="I725" s="117"/>
      <c r="J725" s="117"/>
      <c r="K725" s="117"/>
      <c r="L725" s="117"/>
      <c r="M725" s="117"/>
      <c r="N725" s="117"/>
      <c r="O725" s="117"/>
      <c r="P725" s="117"/>
      <c r="Q725" s="117"/>
      <c r="R725" s="117"/>
    </row>
    <row r="726" spans="2:18">
      <c r="B726" s="116"/>
      <c r="C726" s="116"/>
      <c r="D726" s="116"/>
      <c r="E726" s="116"/>
      <c r="F726" s="117"/>
      <c r="G726" s="117"/>
      <c r="H726" s="117"/>
      <c r="I726" s="117"/>
      <c r="J726" s="117"/>
      <c r="K726" s="117"/>
      <c r="L726" s="117"/>
      <c r="M726" s="117"/>
      <c r="N726" s="117"/>
      <c r="O726" s="117"/>
      <c r="P726" s="117"/>
      <c r="Q726" s="117"/>
      <c r="R726" s="117"/>
    </row>
    <row r="727" spans="2:18">
      <c r="B727" s="116"/>
      <c r="C727" s="116"/>
      <c r="D727" s="116"/>
      <c r="E727" s="116"/>
      <c r="F727" s="117"/>
      <c r="G727" s="117"/>
      <c r="H727" s="117"/>
      <c r="I727" s="117"/>
      <c r="J727" s="117"/>
      <c r="K727" s="117"/>
      <c r="L727" s="117"/>
      <c r="M727" s="117"/>
      <c r="N727" s="117"/>
      <c r="O727" s="117"/>
      <c r="P727" s="117"/>
      <c r="Q727" s="117"/>
      <c r="R727" s="117"/>
    </row>
    <row r="728" spans="2:18">
      <c r="B728" s="116"/>
      <c r="C728" s="116"/>
      <c r="D728" s="116"/>
      <c r="E728" s="116"/>
      <c r="F728" s="117"/>
      <c r="G728" s="117"/>
      <c r="H728" s="117"/>
      <c r="I728" s="117"/>
      <c r="J728" s="117"/>
      <c r="K728" s="117"/>
      <c r="L728" s="117"/>
      <c r="M728" s="117"/>
      <c r="N728" s="117"/>
      <c r="O728" s="117"/>
      <c r="P728" s="117"/>
      <c r="Q728" s="117"/>
      <c r="R728" s="117"/>
    </row>
    <row r="729" spans="2:18">
      <c r="B729" s="116"/>
      <c r="C729" s="116"/>
      <c r="D729" s="116"/>
      <c r="E729" s="116"/>
      <c r="F729" s="117"/>
      <c r="G729" s="117"/>
      <c r="H729" s="117"/>
      <c r="I729" s="117"/>
      <c r="J729" s="117"/>
      <c r="K729" s="117"/>
      <c r="L729" s="117"/>
      <c r="M729" s="117"/>
      <c r="N729" s="117"/>
      <c r="O729" s="117"/>
      <c r="P729" s="117"/>
      <c r="Q729" s="117"/>
      <c r="R729" s="117"/>
    </row>
    <row r="730" spans="2:18">
      <c r="B730" s="116"/>
      <c r="C730" s="116"/>
      <c r="D730" s="116"/>
      <c r="E730" s="116"/>
      <c r="F730" s="117"/>
      <c r="G730" s="117"/>
      <c r="H730" s="117"/>
      <c r="I730" s="117"/>
      <c r="J730" s="117"/>
      <c r="K730" s="117"/>
      <c r="L730" s="117"/>
      <c r="M730" s="117"/>
      <c r="N730" s="117"/>
      <c r="O730" s="117"/>
      <c r="P730" s="117"/>
      <c r="Q730" s="117"/>
      <c r="R730" s="117"/>
    </row>
    <row r="731" spans="2:18">
      <c r="B731" s="116"/>
      <c r="C731" s="116"/>
      <c r="D731" s="116"/>
      <c r="E731" s="116"/>
      <c r="F731" s="117"/>
      <c r="G731" s="117"/>
      <c r="H731" s="117"/>
      <c r="I731" s="117"/>
      <c r="J731" s="117"/>
      <c r="K731" s="117"/>
      <c r="L731" s="117"/>
      <c r="M731" s="117"/>
      <c r="N731" s="117"/>
      <c r="O731" s="117"/>
      <c r="P731" s="117"/>
      <c r="Q731" s="117"/>
      <c r="R731" s="117"/>
    </row>
    <row r="732" spans="2:18">
      <c r="B732" s="116"/>
      <c r="C732" s="116"/>
      <c r="D732" s="116"/>
      <c r="E732" s="116"/>
      <c r="F732" s="117"/>
      <c r="G732" s="117"/>
      <c r="H732" s="117"/>
      <c r="I732" s="117"/>
      <c r="J732" s="117"/>
      <c r="K732" s="117"/>
      <c r="L732" s="117"/>
      <c r="M732" s="117"/>
      <c r="N732" s="117"/>
      <c r="O732" s="117"/>
      <c r="P732" s="117"/>
      <c r="Q732" s="117"/>
      <c r="R732" s="117"/>
    </row>
    <row r="733" spans="2:18">
      <c r="B733" s="116"/>
      <c r="C733" s="116"/>
      <c r="D733" s="116"/>
      <c r="E733" s="116"/>
      <c r="F733" s="117"/>
      <c r="G733" s="117"/>
      <c r="H733" s="117"/>
      <c r="I733" s="117"/>
      <c r="J733" s="117"/>
      <c r="K733" s="117"/>
      <c r="L733" s="117"/>
      <c r="M733" s="117"/>
      <c r="N733" s="117"/>
      <c r="O733" s="117"/>
      <c r="P733" s="117"/>
      <c r="Q733" s="117"/>
      <c r="R733" s="117"/>
    </row>
    <row r="734" spans="2:18">
      <c r="B734" s="116"/>
      <c r="C734" s="116"/>
      <c r="D734" s="116"/>
      <c r="E734" s="116"/>
      <c r="F734" s="117"/>
      <c r="G734" s="117"/>
      <c r="H734" s="117"/>
      <c r="I734" s="117"/>
      <c r="J734" s="117"/>
      <c r="K734" s="117"/>
      <c r="L734" s="117"/>
      <c r="M734" s="117"/>
      <c r="N734" s="117"/>
      <c r="O734" s="117"/>
      <c r="P734" s="117"/>
      <c r="Q734" s="117"/>
      <c r="R734" s="117"/>
    </row>
    <row r="735" spans="2:18">
      <c r="B735" s="116"/>
      <c r="C735" s="116"/>
      <c r="D735" s="116"/>
      <c r="E735" s="116"/>
      <c r="F735" s="117"/>
      <c r="G735" s="117"/>
      <c r="H735" s="117"/>
      <c r="I735" s="117"/>
      <c r="J735" s="117"/>
      <c r="K735" s="117"/>
      <c r="L735" s="117"/>
      <c r="M735" s="117"/>
      <c r="N735" s="117"/>
      <c r="O735" s="117"/>
      <c r="P735" s="117"/>
      <c r="Q735" s="117"/>
      <c r="R735" s="117"/>
    </row>
    <row r="736" spans="2:18">
      <c r="B736" s="116"/>
      <c r="C736" s="116"/>
      <c r="D736" s="116"/>
      <c r="E736" s="116"/>
      <c r="F736" s="117"/>
      <c r="G736" s="117"/>
      <c r="H736" s="117"/>
      <c r="I736" s="117"/>
      <c r="J736" s="117"/>
      <c r="K736" s="117"/>
      <c r="L736" s="117"/>
      <c r="M736" s="117"/>
      <c r="N736" s="117"/>
      <c r="O736" s="117"/>
      <c r="P736" s="117"/>
      <c r="Q736" s="117"/>
      <c r="R736" s="117"/>
    </row>
    <row r="737" spans="2:18">
      <c r="B737" s="116"/>
      <c r="C737" s="116"/>
      <c r="D737" s="116"/>
      <c r="E737" s="116"/>
      <c r="F737" s="117"/>
      <c r="G737" s="117"/>
      <c r="H737" s="117"/>
      <c r="I737" s="117"/>
      <c r="J737" s="117"/>
      <c r="K737" s="117"/>
      <c r="L737" s="117"/>
      <c r="M737" s="117"/>
      <c r="N737" s="117"/>
      <c r="O737" s="117"/>
      <c r="P737" s="117"/>
      <c r="Q737" s="117"/>
      <c r="R737" s="117"/>
    </row>
    <row r="738" spans="2:18">
      <c r="B738" s="116"/>
      <c r="C738" s="116"/>
      <c r="D738" s="116"/>
      <c r="E738" s="116"/>
      <c r="F738" s="117"/>
      <c r="G738" s="117"/>
      <c r="H738" s="117"/>
      <c r="I738" s="117"/>
      <c r="J738" s="117"/>
      <c r="K738" s="117"/>
      <c r="L738" s="117"/>
      <c r="M738" s="117"/>
      <c r="N738" s="117"/>
      <c r="O738" s="117"/>
      <c r="P738" s="117"/>
      <c r="Q738" s="117"/>
      <c r="R738" s="117"/>
    </row>
    <row r="739" spans="2:18">
      <c r="B739" s="116"/>
      <c r="C739" s="116"/>
      <c r="D739" s="116"/>
      <c r="E739" s="116"/>
      <c r="F739" s="117"/>
      <c r="G739" s="117"/>
      <c r="H739" s="117"/>
      <c r="I739" s="117"/>
      <c r="J739" s="117"/>
      <c r="K739" s="117"/>
      <c r="L739" s="117"/>
      <c r="M739" s="117"/>
      <c r="N739" s="117"/>
      <c r="O739" s="117"/>
      <c r="P739" s="117"/>
      <c r="Q739" s="117"/>
      <c r="R739" s="117"/>
    </row>
    <row r="740" spans="2:18">
      <c r="B740" s="116"/>
      <c r="C740" s="116"/>
      <c r="D740" s="116"/>
      <c r="E740" s="116"/>
      <c r="F740" s="117"/>
      <c r="G740" s="117"/>
      <c r="H740" s="117"/>
      <c r="I740" s="117"/>
      <c r="J740" s="117"/>
      <c r="K740" s="117"/>
      <c r="L740" s="117"/>
      <c r="M740" s="117"/>
      <c r="N740" s="117"/>
      <c r="O740" s="117"/>
      <c r="P740" s="117"/>
      <c r="Q740" s="117"/>
      <c r="R740" s="117"/>
    </row>
    <row r="741" spans="2:18">
      <c r="B741" s="116"/>
      <c r="C741" s="116"/>
      <c r="D741" s="116"/>
      <c r="E741" s="116"/>
      <c r="F741" s="117"/>
      <c r="G741" s="117"/>
      <c r="H741" s="117"/>
      <c r="I741" s="117"/>
      <c r="J741" s="117"/>
      <c r="K741" s="117"/>
      <c r="L741" s="117"/>
      <c r="M741" s="117"/>
      <c r="N741" s="117"/>
      <c r="O741" s="117"/>
      <c r="P741" s="117"/>
      <c r="Q741" s="117"/>
      <c r="R741" s="117"/>
    </row>
    <row r="742" spans="2:18">
      <c r="B742" s="116"/>
      <c r="C742" s="116"/>
      <c r="D742" s="116"/>
      <c r="E742" s="116"/>
      <c r="F742" s="117"/>
      <c r="G742" s="117"/>
      <c r="H742" s="117"/>
      <c r="I742" s="117"/>
      <c r="J742" s="117"/>
      <c r="K742" s="117"/>
      <c r="L742" s="117"/>
      <c r="M742" s="117"/>
      <c r="N742" s="117"/>
      <c r="O742" s="117"/>
      <c r="P742" s="117"/>
      <c r="Q742" s="117"/>
      <c r="R742" s="117"/>
    </row>
    <row r="743" spans="2:18">
      <c r="B743" s="116"/>
      <c r="C743" s="116"/>
      <c r="D743" s="116"/>
      <c r="E743" s="116"/>
      <c r="F743" s="117"/>
      <c r="G743" s="117"/>
      <c r="H743" s="117"/>
      <c r="I743" s="117"/>
      <c r="J743" s="117"/>
      <c r="K743" s="117"/>
      <c r="L743" s="117"/>
      <c r="M743" s="117"/>
      <c r="N743" s="117"/>
      <c r="O743" s="117"/>
      <c r="P743" s="117"/>
      <c r="Q743" s="117"/>
      <c r="R743" s="117"/>
    </row>
    <row r="744" spans="2:18">
      <c r="B744" s="116"/>
      <c r="C744" s="116"/>
      <c r="D744" s="116"/>
      <c r="E744" s="116"/>
      <c r="F744" s="117"/>
      <c r="G744" s="117"/>
      <c r="H744" s="117"/>
      <c r="I744" s="117"/>
      <c r="J744" s="117"/>
      <c r="K744" s="117"/>
      <c r="L744" s="117"/>
      <c r="M744" s="117"/>
      <c r="N744" s="117"/>
      <c r="O744" s="117"/>
      <c r="P744" s="117"/>
      <c r="Q744" s="117"/>
      <c r="R744" s="117"/>
    </row>
    <row r="745" spans="2:18">
      <c r="B745" s="116"/>
      <c r="C745" s="116"/>
      <c r="D745" s="116"/>
      <c r="E745" s="116"/>
      <c r="F745" s="117"/>
      <c r="G745" s="117"/>
      <c r="H745" s="117"/>
      <c r="I745" s="117"/>
      <c r="J745" s="117"/>
      <c r="K745" s="117"/>
      <c r="L745" s="117"/>
      <c r="M745" s="117"/>
      <c r="N745" s="117"/>
      <c r="O745" s="117"/>
      <c r="P745" s="117"/>
      <c r="Q745" s="117"/>
      <c r="R745" s="117"/>
    </row>
    <row r="746" spans="2:18">
      <c r="B746" s="116"/>
      <c r="C746" s="116"/>
      <c r="D746" s="116"/>
      <c r="E746" s="116"/>
      <c r="F746" s="117"/>
      <c r="G746" s="117"/>
      <c r="H746" s="117"/>
      <c r="I746" s="117"/>
      <c r="J746" s="117"/>
      <c r="K746" s="117"/>
      <c r="L746" s="117"/>
      <c r="M746" s="117"/>
      <c r="N746" s="117"/>
      <c r="O746" s="117"/>
      <c r="P746" s="117"/>
      <c r="Q746" s="117"/>
      <c r="R746" s="117"/>
    </row>
    <row r="747" spans="2:18">
      <c r="B747" s="116"/>
      <c r="C747" s="116"/>
      <c r="D747" s="116"/>
      <c r="E747" s="116"/>
      <c r="F747" s="117"/>
      <c r="G747" s="117"/>
      <c r="H747" s="117"/>
      <c r="I747" s="117"/>
      <c r="J747" s="117"/>
      <c r="K747" s="117"/>
      <c r="L747" s="117"/>
      <c r="M747" s="117"/>
      <c r="N747" s="117"/>
      <c r="O747" s="117"/>
      <c r="P747" s="117"/>
      <c r="Q747" s="117"/>
      <c r="R747" s="117"/>
    </row>
    <row r="748" spans="2:18">
      <c r="B748" s="116"/>
      <c r="C748" s="116"/>
      <c r="D748" s="116"/>
      <c r="E748" s="116"/>
      <c r="F748" s="117"/>
      <c r="G748" s="117"/>
      <c r="H748" s="117"/>
      <c r="I748" s="117"/>
      <c r="J748" s="117"/>
      <c r="K748" s="117"/>
      <c r="L748" s="117"/>
      <c r="M748" s="117"/>
      <c r="N748" s="117"/>
      <c r="O748" s="117"/>
      <c r="P748" s="117"/>
      <c r="Q748" s="117"/>
      <c r="R748" s="117"/>
    </row>
    <row r="749" spans="2:18">
      <c r="B749" s="116"/>
      <c r="C749" s="116"/>
      <c r="D749" s="116"/>
      <c r="E749" s="116"/>
      <c r="F749" s="117"/>
      <c r="G749" s="117"/>
      <c r="H749" s="117"/>
      <c r="I749" s="117"/>
      <c r="J749" s="117"/>
      <c r="K749" s="117"/>
      <c r="L749" s="117"/>
      <c r="M749" s="117"/>
      <c r="N749" s="117"/>
      <c r="O749" s="117"/>
      <c r="P749" s="117"/>
      <c r="Q749" s="117"/>
      <c r="R749" s="117"/>
    </row>
    <row r="750" spans="2:18">
      <c r="B750" s="116"/>
      <c r="C750" s="116"/>
      <c r="D750" s="116"/>
      <c r="E750" s="116"/>
      <c r="F750" s="117"/>
      <c r="G750" s="117"/>
      <c r="H750" s="117"/>
      <c r="I750" s="117"/>
      <c r="J750" s="117"/>
      <c r="K750" s="117"/>
      <c r="L750" s="117"/>
      <c r="M750" s="117"/>
      <c r="N750" s="117"/>
      <c r="O750" s="117"/>
      <c r="P750" s="117"/>
      <c r="Q750" s="117"/>
      <c r="R750" s="117"/>
    </row>
    <row r="751" spans="2:18">
      <c r="B751" s="116"/>
      <c r="C751" s="116"/>
      <c r="D751" s="116"/>
      <c r="E751" s="116"/>
      <c r="F751" s="117"/>
      <c r="G751" s="117"/>
      <c r="H751" s="117"/>
      <c r="I751" s="117"/>
      <c r="J751" s="117"/>
      <c r="K751" s="117"/>
      <c r="L751" s="117"/>
      <c r="M751" s="117"/>
      <c r="N751" s="117"/>
      <c r="O751" s="117"/>
      <c r="P751" s="117"/>
      <c r="Q751" s="117"/>
      <c r="R751" s="117"/>
    </row>
    <row r="752" spans="2:18">
      <c r="B752" s="116"/>
      <c r="C752" s="116"/>
      <c r="D752" s="116"/>
      <c r="E752" s="116"/>
      <c r="F752" s="117"/>
      <c r="G752" s="117"/>
      <c r="H752" s="117"/>
      <c r="I752" s="117"/>
      <c r="J752" s="117"/>
      <c r="K752" s="117"/>
      <c r="L752" s="117"/>
      <c r="M752" s="117"/>
      <c r="N752" s="117"/>
      <c r="O752" s="117"/>
      <c r="P752" s="117"/>
      <c r="Q752" s="117"/>
      <c r="R752" s="117"/>
    </row>
    <row r="753" spans="2:18">
      <c r="B753" s="116"/>
      <c r="C753" s="116"/>
      <c r="D753" s="116"/>
      <c r="E753" s="116"/>
      <c r="F753" s="117"/>
      <c r="G753" s="117"/>
      <c r="H753" s="117"/>
      <c r="I753" s="117"/>
      <c r="J753" s="117"/>
      <c r="K753" s="117"/>
      <c r="L753" s="117"/>
      <c r="M753" s="117"/>
      <c r="N753" s="117"/>
      <c r="O753" s="117"/>
      <c r="P753" s="117"/>
      <c r="Q753" s="117"/>
      <c r="R753" s="117"/>
    </row>
    <row r="754" spans="2:18">
      <c r="B754" s="116"/>
      <c r="C754" s="116"/>
      <c r="D754" s="116"/>
      <c r="E754" s="116"/>
      <c r="F754" s="117"/>
      <c r="G754" s="117"/>
      <c r="H754" s="117"/>
      <c r="I754" s="117"/>
      <c r="J754" s="117"/>
      <c r="K754" s="117"/>
      <c r="L754" s="117"/>
      <c r="M754" s="117"/>
      <c r="N754" s="117"/>
      <c r="O754" s="117"/>
      <c r="P754" s="117"/>
      <c r="Q754" s="117"/>
      <c r="R754" s="117"/>
    </row>
    <row r="755" spans="2:18">
      <c r="B755" s="116"/>
      <c r="C755" s="116"/>
      <c r="D755" s="116"/>
      <c r="E755" s="116"/>
      <c r="F755" s="117"/>
      <c r="G755" s="117"/>
      <c r="H755" s="117"/>
      <c r="I755" s="117"/>
      <c r="J755" s="117"/>
      <c r="K755" s="117"/>
      <c r="L755" s="117"/>
      <c r="M755" s="117"/>
      <c r="N755" s="117"/>
      <c r="O755" s="117"/>
      <c r="P755" s="117"/>
      <c r="Q755" s="117"/>
      <c r="R755" s="117"/>
    </row>
    <row r="756" spans="2:18">
      <c r="B756" s="116"/>
      <c r="C756" s="116"/>
      <c r="D756" s="116"/>
      <c r="E756" s="116"/>
      <c r="F756" s="117"/>
      <c r="G756" s="117"/>
      <c r="H756" s="117"/>
      <c r="I756" s="117"/>
      <c r="J756" s="117"/>
      <c r="K756" s="117"/>
      <c r="L756" s="117"/>
      <c r="M756" s="117"/>
      <c r="N756" s="117"/>
      <c r="O756" s="117"/>
      <c r="P756" s="117"/>
      <c r="Q756" s="117"/>
      <c r="R756" s="117"/>
    </row>
    <row r="757" spans="2:18">
      <c r="B757" s="116"/>
      <c r="C757" s="116"/>
      <c r="D757" s="116"/>
      <c r="E757" s="116"/>
      <c r="F757" s="117"/>
      <c r="G757" s="117"/>
      <c r="H757" s="117"/>
      <c r="I757" s="117"/>
      <c r="J757" s="117"/>
      <c r="K757" s="117"/>
      <c r="L757" s="117"/>
      <c r="M757" s="117"/>
      <c r="N757" s="117"/>
      <c r="O757" s="117"/>
      <c r="P757" s="117"/>
      <c r="Q757" s="117"/>
      <c r="R757" s="117"/>
    </row>
    <row r="758" spans="2:18">
      <c r="B758" s="116"/>
      <c r="C758" s="116"/>
      <c r="D758" s="116"/>
      <c r="E758" s="116"/>
      <c r="F758" s="117"/>
      <c r="G758" s="117"/>
      <c r="H758" s="117"/>
      <c r="I758" s="117"/>
      <c r="J758" s="117"/>
      <c r="K758" s="117"/>
      <c r="L758" s="117"/>
      <c r="M758" s="117"/>
      <c r="N758" s="117"/>
      <c r="O758" s="117"/>
      <c r="P758" s="117"/>
      <c r="Q758" s="117"/>
      <c r="R758" s="117"/>
    </row>
    <row r="759" spans="2:18">
      <c r="B759" s="116"/>
      <c r="C759" s="116"/>
      <c r="D759" s="116"/>
      <c r="E759" s="116"/>
      <c r="F759" s="117"/>
      <c r="G759" s="117"/>
      <c r="H759" s="117"/>
      <c r="I759" s="117"/>
      <c r="J759" s="117"/>
      <c r="K759" s="117"/>
      <c r="L759" s="117"/>
      <c r="M759" s="117"/>
      <c r="N759" s="117"/>
      <c r="O759" s="117"/>
      <c r="P759" s="117"/>
      <c r="Q759" s="117"/>
      <c r="R759" s="117"/>
    </row>
    <row r="760" spans="2:18">
      <c r="B760" s="116"/>
      <c r="C760" s="116"/>
      <c r="D760" s="116"/>
      <c r="E760" s="116"/>
      <c r="F760" s="117"/>
      <c r="G760" s="117"/>
      <c r="H760" s="117"/>
      <c r="I760" s="117"/>
      <c r="J760" s="117"/>
      <c r="K760" s="117"/>
      <c r="L760" s="117"/>
      <c r="M760" s="117"/>
      <c r="N760" s="117"/>
      <c r="O760" s="117"/>
      <c r="P760" s="117"/>
      <c r="Q760" s="117"/>
      <c r="R760" s="117"/>
    </row>
    <row r="761" spans="2:18">
      <c r="B761" s="116"/>
      <c r="C761" s="116"/>
      <c r="D761" s="116"/>
      <c r="E761" s="116"/>
      <c r="F761" s="117"/>
      <c r="G761" s="117"/>
      <c r="H761" s="117"/>
      <c r="I761" s="117"/>
      <c r="J761" s="117"/>
      <c r="K761" s="117"/>
      <c r="L761" s="117"/>
      <c r="M761" s="117"/>
      <c r="N761" s="117"/>
      <c r="O761" s="117"/>
      <c r="P761" s="117"/>
      <c r="Q761" s="117"/>
      <c r="R761" s="117"/>
    </row>
    <row r="762" spans="2:18">
      <c r="B762" s="116"/>
      <c r="C762" s="116"/>
      <c r="D762" s="116"/>
      <c r="E762" s="116"/>
      <c r="F762" s="117"/>
      <c r="G762" s="117"/>
      <c r="H762" s="117"/>
      <c r="I762" s="117"/>
      <c r="J762" s="117"/>
      <c r="K762" s="117"/>
      <c r="L762" s="117"/>
      <c r="M762" s="117"/>
      <c r="N762" s="117"/>
      <c r="O762" s="117"/>
      <c r="P762" s="117"/>
      <c r="Q762" s="117"/>
      <c r="R762" s="117"/>
    </row>
    <row r="763" spans="2:18">
      <c r="B763" s="116"/>
      <c r="C763" s="116"/>
      <c r="D763" s="116"/>
      <c r="E763" s="116"/>
      <c r="F763" s="117"/>
      <c r="G763" s="117"/>
      <c r="H763" s="117"/>
      <c r="I763" s="117"/>
      <c r="J763" s="117"/>
      <c r="K763" s="117"/>
      <c r="L763" s="117"/>
      <c r="M763" s="117"/>
      <c r="N763" s="117"/>
      <c r="O763" s="117"/>
      <c r="P763" s="117"/>
      <c r="Q763" s="117"/>
      <c r="R763" s="117"/>
    </row>
    <row r="764" spans="2:18">
      <c r="B764" s="116"/>
      <c r="C764" s="116"/>
      <c r="D764" s="116"/>
      <c r="E764" s="116"/>
      <c r="F764" s="117"/>
      <c r="G764" s="117"/>
      <c r="H764" s="117"/>
      <c r="I764" s="117"/>
      <c r="J764" s="117"/>
      <c r="K764" s="117"/>
      <c r="L764" s="117"/>
      <c r="M764" s="117"/>
      <c r="N764" s="117"/>
      <c r="O764" s="117"/>
      <c r="P764" s="117"/>
      <c r="Q764" s="117"/>
      <c r="R764" s="117"/>
    </row>
    <row r="765" spans="2:18">
      <c r="B765" s="116"/>
      <c r="C765" s="116"/>
      <c r="D765" s="116"/>
      <c r="E765" s="116"/>
      <c r="F765" s="117"/>
      <c r="G765" s="117"/>
      <c r="H765" s="117"/>
      <c r="I765" s="117"/>
      <c r="J765" s="117"/>
      <c r="K765" s="117"/>
      <c r="L765" s="117"/>
      <c r="M765" s="117"/>
      <c r="N765" s="117"/>
      <c r="O765" s="117"/>
      <c r="P765" s="117"/>
      <c r="Q765" s="117"/>
      <c r="R765" s="117"/>
    </row>
    <row r="766" spans="2:18">
      <c r="B766" s="116"/>
      <c r="C766" s="116"/>
      <c r="D766" s="116"/>
      <c r="E766" s="116"/>
      <c r="F766" s="117"/>
      <c r="G766" s="117"/>
      <c r="H766" s="117"/>
      <c r="I766" s="117"/>
      <c r="J766" s="117"/>
      <c r="K766" s="117"/>
      <c r="L766" s="117"/>
      <c r="M766" s="117"/>
      <c r="N766" s="117"/>
      <c r="O766" s="117"/>
      <c r="P766" s="117"/>
      <c r="Q766" s="117"/>
      <c r="R766" s="117"/>
    </row>
    <row r="767" spans="2:18">
      <c r="B767" s="116"/>
      <c r="C767" s="116"/>
      <c r="D767" s="116"/>
      <c r="E767" s="116"/>
      <c r="F767" s="117"/>
      <c r="G767" s="117"/>
      <c r="H767" s="117"/>
      <c r="I767" s="117"/>
      <c r="J767" s="117"/>
      <c r="K767" s="117"/>
      <c r="L767" s="117"/>
      <c r="M767" s="117"/>
      <c r="N767" s="117"/>
      <c r="O767" s="117"/>
      <c r="P767" s="117"/>
      <c r="Q767" s="117"/>
      <c r="R767" s="117"/>
    </row>
    <row r="768" spans="2:18">
      <c r="B768" s="116"/>
      <c r="C768" s="116"/>
      <c r="D768" s="116"/>
      <c r="E768" s="116"/>
      <c r="F768" s="117"/>
      <c r="G768" s="117"/>
      <c r="H768" s="117"/>
      <c r="I768" s="117"/>
      <c r="J768" s="117"/>
      <c r="K768" s="117"/>
      <c r="L768" s="117"/>
      <c r="M768" s="117"/>
      <c r="N768" s="117"/>
      <c r="O768" s="117"/>
      <c r="P768" s="117"/>
      <c r="Q768" s="117"/>
      <c r="R768" s="117"/>
    </row>
    <row r="769" spans="2:18">
      <c r="B769" s="116"/>
      <c r="C769" s="116"/>
      <c r="D769" s="116"/>
      <c r="E769" s="116"/>
      <c r="F769" s="117"/>
      <c r="G769" s="117"/>
      <c r="H769" s="117"/>
      <c r="I769" s="117"/>
      <c r="J769" s="117"/>
      <c r="K769" s="117"/>
      <c r="L769" s="117"/>
      <c r="M769" s="117"/>
      <c r="N769" s="117"/>
      <c r="O769" s="117"/>
      <c r="P769" s="117"/>
      <c r="Q769" s="117"/>
      <c r="R769" s="117"/>
    </row>
    <row r="770" spans="2:18">
      <c r="B770" s="116"/>
      <c r="C770" s="116"/>
      <c r="D770" s="116"/>
      <c r="E770" s="116"/>
      <c r="F770" s="117"/>
      <c r="G770" s="117"/>
      <c r="H770" s="117"/>
      <c r="I770" s="117"/>
      <c r="J770" s="117"/>
      <c r="K770" s="117"/>
      <c r="L770" s="117"/>
      <c r="M770" s="117"/>
      <c r="N770" s="117"/>
      <c r="O770" s="117"/>
      <c r="P770" s="117"/>
      <c r="Q770" s="117"/>
      <c r="R770" s="117"/>
    </row>
    <row r="771" spans="2:18">
      <c r="B771" s="116"/>
      <c r="C771" s="116"/>
      <c r="D771" s="116"/>
      <c r="E771" s="116"/>
      <c r="F771" s="117"/>
      <c r="G771" s="117"/>
      <c r="H771" s="117"/>
      <c r="I771" s="117"/>
      <c r="J771" s="117"/>
      <c r="K771" s="117"/>
      <c r="L771" s="117"/>
      <c r="M771" s="117"/>
      <c r="N771" s="117"/>
      <c r="O771" s="117"/>
      <c r="P771" s="117"/>
      <c r="Q771" s="117"/>
      <c r="R771" s="117"/>
    </row>
    <row r="772" spans="2:18">
      <c r="B772" s="116"/>
      <c r="C772" s="116"/>
      <c r="D772" s="116"/>
      <c r="E772" s="116"/>
      <c r="F772" s="117"/>
      <c r="G772" s="117"/>
      <c r="H772" s="117"/>
      <c r="I772" s="117"/>
      <c r="J772" s="117"/>
      <c r="K772" s="117"/>
      <c r="L772" s="117"/>
      <c r="M772" s="117"/>
      <c r="N772" s="117"/>
      <c r="O772" s="117"/>
      <c r="P772" s="117"/>
      <c r="Q772" s="117"/>
      <c r="R772" s="117"/>
    </row>
    <row r="773" spans="2:18">
      <c r="B773" s="116"/>
      <c r="C773" s="116"/>
      <c r="D773" s="116"/>
      <c r="E773" s="116"/>
      <c r="F773" s="117"/>
      <c r="G773" s="117"/>
      <c r="H773" s="117"/>
      <c r="I773" s="117"/>
      <c r="J773" s="117"/>
      <c r="K773" s="117"/>
      <c r="L773" s="117"/>
      <c r="M773" s="117"/>
      <c r="N773" s="117"/>
      <c r="O773" s="117"/>
      <c r="P773" s="117"/>
      <c r="Q773" s="117"/>
      <c r="R773" s="117"/>
    </row>
    <row r="774" spans="2:18">
      <c r="B774" s="116"/>
      <c r="C774" s="116"/>
      <c r="D774" s="116"/>
      <c r="E774" s="116"/>
      <c r="F774" s="117"/>
      <c r="G774" s="117"/>
      <c r="H774" s="117"/>
      <c r="I774" s="117"/>
      <c r="J774" s="117"/>
      <c r="K774" s="117"/>
      <c r="L774" s="117"/>
      <c r="M774" s="117"/>
      <c r="N774" s="117"/>
      <c r="O774" s="117"/>
      <c r="P774" s="117"/>
      <c r="Q774" s="117"/>
      <c r="R774" s="117"/>
    </row>
    <row r="775" spans="2:18">
      <c r="B775" s="116"/>
      <c r="C775" s="116"/>
      <c r="D775" s="116"/>
      <c r="E775" s="116"/>
      <c r="F775" s="117"/>
      <c r="G775" s="117"/>
      <c r="H775" s="117"/>
      <c r="I775" s="117"/>
      <c r="J775" s="117"/>
      <c r="K775" s="117"/>
      <c r="L775" s="117"/>
      <c r="M775" s="117"/>
      <c r="N775" s="117"/>
      <c r="O775" s="117"/>
      <c r="P775" s="117"/>
      <c r="Q775" s="117"/>
      <c r="R775" s="117"/>
    </row>
    <row r="776" spans="2:18">
      <c r="B776" s="116"/>
      <c r="C776" s="116"/>
      <c r="D776" s="116"/>
      <c r="E776" s="116"/>
      <c r="F776" s="117"/>
      <c r="G776" s="117"/>
      <c r="H776" s="117"/>
      <c r="I776" s="117"/>
      <c r="J776" s="117"/>
      <c r="K776" s="117"/>
      <c r="L776" s="117"/>
      <c r="M776" s="117"/>
      <c r="N776" s="117"/>
      <c r="O776" s="117"/>
      <c r="P776" s="117"/>
      <c r="Q776" s="117"/>
      <c r="R776" s="117"/>
    </row>
    <row r="777" spans="2:18">
      <c r="B777" s="116"/>
      <c r="C777" s="116"/>
      <c r="D777" s="116"/>
      <c r="E777" s="116"/>
      <c r="F777" s="117"/>
      <c r="G777" s="117"/>
      <c r="H777" s="117"/>
      <c r="I777" s="117"/>
      <c r="J777" s="117"/>
      <c r="K777" s="117"/>
      <c r="L777" s="117"/>
      <c r="M777" s="117"/>
      <c r="N777" s="117"/>
      <c r="O777" s="117"/>
      <c r="P777" s="117"/>
      <c r="Q777" s="117"/>
      <c r="R777" s="117"/>
    </row>
    <row r="778" spans="2:18">
      <c r="B778" s="116"/>
      <c r="C778" s="116"/>
      <c r="D778" s="116"/>
      <c r="E778" s="116"/>
      <c r="F778" s="117"/>
      <c r="G778" s="117"/>
      <c r="H778" s="117"/>
      <c r="I778" s="117"/>
      <c r="J778" s="117"/>
      <c r="K778" s="117"/>
      <c r="L778" s="117"/>
      <c r="M778" s="117"/>
      <c r="N778" s="117"/>
      <c r="O778" s="117"/>
      <c r="P778" s="117"/>
      <c r="Q778" s="117"/>
      <c r="R778" s="117"/>
    </row>
    <row r="779" spans="2:18">
      <c r="B779" s="116"/>
      <c r="C779" s="116"/>
      <c r="D779" s="116"/>
      <c r="E779" s="116"/>
      <c r="F779" s="117"/>
      <c r="G779" s="117"/>
      <c r="H779" s="117"/>
      <c r="I779" s="117"/>
      <c r="J779" s="117"/>
      <c r="K779" s="117"/>
      <c r="L779" s="117"/>
      <c r="M779" s="117"/>
      <c r="N779" s="117"/>
      <c r="O779" s="117"/>
      <c r="P779" s="117"/>
      <c r="Q779" s="117"/>
      <c r="R779" s="117"/>
    </row>
    <row r="780" spans="2:18">
      <c r="B780" s="116"/>
      <c r="C780" s="116"/>
      <c r="D780" s="116"/>
      <c r="E780" s="116"/>
      <c r="F780" s="117"/>
      <c r="G780" s="117"/>
      <c r="H780" s="117"/>
      <c r="I780" s="117"/>
      <c r="J780" s="117"/>
      <c r="K780" s="117"/>
      <c r="L780" s="117"/>
      <c r="M780" s="117"/>
      <c r="N780" s="117"/>
      <c r="O780" s="117"/>
      <c r="P780" s="117"/>
      <c r="Q780" s="117"/>
      <c r="R780" s="117"/>
    </row>
    <row r="781" spans="2:18">
      <c r="B781" s="116"/>
      <c r="C781" s="116"/>
      <c r="D781" s="116"/>
      <c r="E781" s="116"/>
      <c r="F781" s="117"/>
      <c r="G781" s="117"/>
      <c r="H781" s="117"/>
      <c r="I781" s="117"/>
      <c r="J781" s="117"/>
      <c r="K781" s="117"/>
      <c r="L781" s="117"/>
      <c r="M781" s="117"/>
      <c r="N781" s="117"/>
      <c r="O781" s="117"/>
      <c r="P781" s="117"/>
      <c r="Q781" s="117"/>
      <c r="R781" s="117"/>
    </row>
    <row r="782" spans="2:18">
      <c r="B782" s="116"/>
      <c r="C782" s="116"/>
      <c r="D782" s="116"/>
      <c r="E782" s="116"/>
      <c r="F782" s="117"/>
      <c r="G782" s="117"/>
      <c r="H782" s="117"/>
      <c r="I782" s="117"/>
      <c r="J782" s="117"/>
      <c r="K782" s="117"/>
      <c r="L782" s="117"/>
      <c r="M782" s="117"/>
      <c r="N782" s="117"/>
      <c r="O782" s="117"/>
      <c r="P782" s="117"/>
      <c r="Q782" s="117"/>
      <c r="R782" s="117"/>
    </row>
    <row r="783" spans="2:18">
      <c r="B783" s="116"/>
      <c r="C783" s="116"/>
      <c r="D783" s="116"/>
      <c r="E783" s="116"/>
      <c r="F783" s="117"/>
      <c r="G783" s="117"/>
      <c r="H783" s="117"/>
      <c r="I783" s="117"/>
      <c r="J783" s="117"/>
      <c r="K783" s="117"/>
      <c r="L783" s="117"/>
      <c r="M783" s="117"/>
      <c r="N783" s="117"/>
      <c r="O783" s="117"/>
      <c r="P783" s="117"/>
      <c r="Q783" s="117"/>
      <c r="R783" s="117"/>
    </row>
    <row r="784" spans="2:18">
      <c r="B784" s="116"/>
      <c r="C784" s="116"/>
      <c r="D784" s="116"/>
      <c r="E784" s="116"/>
      <c r="F784" s="117"/>
      <c r="G784" s="117"/>
      <c r="H784" s="117"/>
      <c r="I784" s="117"/>
      <c r="J784" s="117"/>
      <c r="K784" s="117"/>
      <c r="L784" s="117"/>
      <c r="M784" s="117"/>
      <c r="N784" s="117"/>
      <c r="O784" s="117"/>
      <c r="P784" s="117"/>
      <c r="Q784" s="117"/>
      <c r="R784" s="117"/>
    </row>
    <row r="785" spans="2:18">
      <c r="B785" s="116"/>
      <c r="C785" s="116"/>
      <c r="D785" s="116"/>
      <c r="E785" s="116"/>
      <c r="F785" s="117"/>
      <c r="G785" s="117"/>
      <c r="H785" s="117"/>
      <c r="I785" s="117"/>
      <c r="J785" s="117"/>
      <c r="K785" s="117"/>
      <c r="L785" s="117"/>
      <c r="M785" s="117"/>
      <c r="N785" s="117"/>
      <c r="O785" s="117"/>
      <c r="P785" s="117"/>
      <c r="Q785" s="117"/>
      <c r="R785" s="117"/>
    </row>
    <row r="786" spans="2:18">
      <c r="B786" s="116"/>
      <c r="C786" s="116"/>
      <c r="D786" s="116"/>
      <c r="E786" s="116"/>
      <c r="F786" s="117"/>
      <c r="G786" s="117"/>
      <c r="H786" s="117"/>
      <c r="I786" s="117"/>
      <c r="J786" s="117"/>
      <c r="K786" s="117"/>
      <c r="L786" s="117"/>
      <c r="M786" s="117"/>
      <c r="N786" s="117"/>
      <c r="O786" s="117"/>
      <c r="P786" s="117"/>
      <c r="Q786" s="117"/>
      <c r="R786" s="117"/>
    </row>
    <row r="787" spans="2:18">
      <c r="B787" s="116"/>
      <c r="C787" s="116"/>
      <c r="D787" s="116"/>
      <c r="E787" s="116"/>
      <c r="F787" s="117"/>
      <c r="G787" s="117"/>
      <c r="H787" s="117"/>
      <c r="I787" s="117"/>
      <c r="J787" s="117"/>
      <c r="K787" s="117"/>
      <c r="L787" s="117"/>
      <c r="M787" s="117"/>
      <c r="N787" s="117"/>
      <c r="O787" s="117"/>
      <c r="P787" s="117"/>
      <c r="Q787" s="117"/>
      <c r="R787" s="117"/>
    </row>
    <row r="788" spans="2:18">
      <c r="B788" s="116"/>
      <c r="C788" s="116"/>
      <c r="D788" s="116"/>
      <c r="E788" s="116"/>
      <c r="F788" s="117"/>
      <c r="G788" s="117"/>
      <c r="H788" s="117"/>
      <c r="I788" s="117"/>
      <c r="J788" s="117"/>
      <c r="K788" s="117"/>
      <c r="L788" s="117"/>
      <c r="M788" s="117"/>
      <c r="N788" s="117"/>
      <c r="O788" s="117"/>
      <c r="P788" s="117"/>
      <c r="Q788" s="117"/>
      <c r="R788" s="117"/>
    </row>
    <row r="789" spans="2:18">
      <c r="B789" s="116"/>
      <c r="C789" s="116"/>
      <c r="D789" s="116"/>
      <c r="E789" s="116"/>
      <c r="F789" s="117"/>
      <c r="G789" s="117"/>
      <c r="H789" s="117"/>
      <c r="I789" s="117"/>
      <c r="J789" s="117"/>
      <c r="K789" s="117"/>
      <c r="L789" s="117"/>
      <c r="M789" s="117"/>
      <c r="N789" s="117"/>
      <c r="O789" s="117"/>
      <c r="P789" s="117"/>
      <c r="Q789" s="117"/>
      <c r="R789" s="117"/>
    </row>
    <row r="790" spans="2:18">
      <c r="B790" s="116"/>
      <c r="C790" s="116"/>
      <c r="D790" s="116"/>
      <c r="E790" s="116"/>
      <c r="F790" s="117"/>
      <c r="G790" s="117"/>
      <c r="H790" s="117"/>
      <c r="I790" s="117"/>
      <c r="J790" s="117"/>
      <c r="K790" s="117"/>
      <c r="L790" s="117"/>
      <c r="M790" s="117"/>
      <c r="N790" s="117"/>
      <c r="O790" s="117"/>
      <c r="P790" s="117"/>
      <c r="Q790" s="117"/>
      <c r="R790" s="117"/>
    </row>
    <row r="791" spans="2:18">
      <c r="B791" s="116"/>
      <c r="C791" s="116"/>
      <c r="D791" s="116"/>
      <c r="E791" s="116"/>
      <c r="F791" s="117"/>
      <c r="G791" s="117"/>
      <c r="H791" s="117"/>
      <c r="I791" s="117"/>
      <c r="J791" s="117"/>
      <c r="K791" s="117"/>
      <c r="L791" s="117"/>
      <c r="M791" s="117"/>
      <c r="N791" s="117"/>
      <c r="O791" s="117"/>
      <c r="P791" s="117"/>
      <c r="Q791" s="117"/>
      <c r="R791" s="117"/>
    </row>
    <row r="792" spans="2:18">
      <c r="B792" s="116"/>
      <c r="C792" s="116"/>
      <c r="D792" s="116"/>
      <c r="E792" s="116"/>
      <c r="F792" s="117"/>
      <c r="G792" s="117"/>
      <c r="H792" s="117"/>
      <c r="I792" s="117"/>
      <c r="J792" s="117"/>
      <c r="K792" s="117"/>
      <c r="L792" s="117"/>
      <c r="M792" s="117"/>
      <c r="N792" s="117"/>
      <c r="O792" s="117"/>
      <c r="P792" s="117"/>
      <c r="Q792" s="117"/>
      <c r="R792" s="117"/>
    </row>
    <row r="793" spans="2:18">
      <c r="B793" s="116"/>
      <c r="C793" s="116"/>
      <c r="D793" s="116"/>
      <c r="E793" s="116"/>
      <c r="F793" s="117"/>
      <c r="G793" s="117"/>
      <c r="H793" s="117"/>
      <c r="I793" s="117"/>
      <c r="J793" s="117"/>
      <c r="K793" s="117"/>
      <c r="L793" s="117"/>
      <c r="M793" s="117"/>
      <c r="N793" s="117"/>
      <c r="O793" s="117"/>
      <c r="P793" s="117"/>
      <c r="Q793" s="117"/>
      <c r="R793" s="117"/>
    </row>
    <row r="794" spans="2:18">
      <c r="B794" s="116"/>
      <c r="C794" s="116"/>
      <c r="D794" s="116"/>
      <c r="E794" s="116"/>
      <c r="F794" s="117"/>
      <c r="G794" s="117"/>
      <c r="H794" s="117"/>
      <c r="I794" s="117"/>
      <c r="J794" s="117"/>
      <c r="K794" s="117"/>
      <c r="L794" s="117"/>
      <c r="M794" s="117"/>
      <c r="N794" s="117"/>
      <c r="O794" s="117"/>
      <c r="P794" s="117"/>
      <c r="Q794" s="117"/>
      <c r="R794" s="117"/>
    </row>
    <row r="795" spans="2:18">
      <c r="B795" s="116"/>
      <c r="C795" s="116"/>
      <c r="D795" s="116"/>
      <c r="E795" s="116"/>
      <c r="F795" s="117"/>
      <c r="G795" s="117"/>
      <c r="H795" s="117"/>
      <c r="I795" s="117"/>
      <c r="J795" s="117"/>
      <c r="K795" s="117"/>
      <c r="L795" s="117"/>
      <c r="M795" s="117"/>
      <c r="N795" s="117"/>
      <c r="O795" s="117"/>
      <c r="P795" s="117"/>
      <c r="Q795" s="117"/>
      <c r="R795" s="117"/>
    </row>
    <row r="796" spans="2:18">
      <c r="B796" s="116"/>
      <c r="C796" s="116"/>
      <c r="D796" s="116"/>
      <c r="E796" s="116"/>
      <c r="F796" s="117"/>
      <c r="G796" s="117"/>
      <c r="H796" s="117"/>
      <c r="I796" s="117"/>
      <c r="J796" s="117"/>
      <c r="K796" s="117"/>
      <c r="L796" s="117"/>
      <c r="M796" s="117"/>
      <c r="N796" s="117"/>
      <c r="O796" s="117"/>
      <c r="P796" s="117"/>
      <c r="Q796" s="117"/>
      <c r="R796" s="117"/>
    </row>
    <row r="797" spans="2:18">
      <c r="B797" s="116"/>
      <c r="C797" s="116"/>
      <c r="D797" s="116"/>
      <c r="E797" s="116"/>
      <c r="F797" s="117"/>
      <c r="G797" s="117"/>
      <c r="H797" s="117"/>
      <c r="I797" s="117"/>
      <c r="J797" s="117"/>
      <c r="K797" s="117"/>
      <c r="L797" s="117"/>
      <c r="M797" s="117"/>
      <c r="N797" s="117"/>
      <c r="O797" s="117"/>
      <c r="P797" s="117"/>
      <c r="Q797" s="117"/>
      <c r="R797" s="117"/>
    </row>
    <row r="798" spans="2:18">
      <c r="B798" s="116"/>
      <c r="C798" s="116"/>
      <c r="D798" s="116"/>
      <c r="E798" s="116"/>
      <c r="F798" s="117"/>
      <c r="G798" s="117"/>
      <c r="H798" s="117"/>
      <c r="I798" s="117"/>
      <c r="J798" s="117"/>
      <c r="K798" s="117"/>
      <c r="L798" s="117"/>
      <c r="M798" s="117"/>
      <c r="N798" s="117"/>
      <c r="O798" s="117"/>
      <c r="P798" s="117"/>
      <c r="Q798" s="117"/>
      <c r="R798" s="117"/>
    </row>
    <row r="799" spans="2:18">
      <c r="B799" s="116"/>
      <c r="C799" s="116"/>
      <c r="D799" s="116"/>
      <c r="E799" s="116"/>
      <c r="F799" s="117"/>
      <c r="G799" s="117"/>
      <c r="H799" s="117"/>
      <c r="I799" s="117"/>
      <c r="J799" s="117"/>
      <c r="K799" s="117"/>
      <c r="L799" s="117"/>
      <c r="M799" s="117"/>
      <c r="N799" s="117"/>
      <c r="O799" s="117"/>
      <c r="P799" s="117"/>
      <c r="Q799" s="117"/>
      <c r="R799" s="117"/>
    </row>
    <row r="800" spans="2:18">
      <c r="B800" s="116"/>
      <c r="C800" s="116"/>
      <c r="D800" s="116"/>
      <c r="E800" s="116"/>
      <c r="F800" s="117"/>
      <c r="G800" s="117"/>
      <c r="H800" s="117"/>
      <c r="I800" s="117"/>
      <c r="J800" s="117"/>
      <c r="K800" s="117"/>
      <c r="L800" s="117"/>
      <c r="M800" s="117"/>
      <c r="N800" s="117"/>
      <c r="O800" s="117"/>
      <c r="P800" s="117"/>
      <c r="Q800" s="117"/>
      <c r="R800" s="117"/>
    </row>
    <row r="801" spans="2:18">
      <c r="B801" s="116"/>
      <c r="C801" s="116"/>
      <c r="D801" s="116"/>
      <c r="E801" s="116"/>
      <c r="F801" s="117"/>
      <c r="G801" s="117"/>
      <c r="H801" s="117"/>
      <c r="I801" s="117"/>
      <c r="J801" s="117"/>
      <c r="K801" s="117"/>
      <c r="L801" s="117"/>
      <c r="M801" s="117"/>
      <c r="N801" s="117"/>
      <c r="O801" s="117"/>
      <c r="P801" s="117"/>
      <c r="Q801" s="117"/>
      <c r="R801" s="117"/>
    </row>
    <row r="802" spans="2:18">
      <c r="B802" s="116"/>
      <c r="C802" s="116"/>
      <c r="D802" s="116"/>
      <c r="E802" s="116"/>
      <c r="F802" s="117"/>
      <c r="G802" s="117"/>
      <c r="H802" s="117"/>
      <c r="I802" s="117"/>
      <c r="J802" s="117"/>
      <c r="K802" s="117"/>
      <c r="L802" s="117"/>
      <c r="M802" s="117"/>
      <c r="N802" s="117"/>
      <c r="O802" s="117"/>
      <c r="P802" s="117"/>
      <c r="Q802" s="117"/>
      <c r="R802" s="117"/>
    </row>
    <row r="803" spans="2:18">
      <c r="B803" s="116"/>
      <c r="C803" s="116"/>
      <c r="D803" s="116"/>
      <c r="E803" s="116"/>
      <c r="F803" s="117"/>
      <c r="G803" s="117"/>
      <c r="H803" s="117"/>
      <c r="I803" s="117"/>
      <c r="J803" s="117"/>
      <c r="K803" s="117"/>
      <c r="L803" s="117"/>
      <c r="M803" s="117"/>
      <c r="N803" s="117"/>
      <c r="O803" s="117"/>
      <c r="P803" s="117"/>
      <c r="Q803" s="117"/>
      <c r="R803" s="117"/>
    </row>
    <row r="804" spans="2:18">
      <c r="B804" s="116"/>
      <c r="C804" s="116"/>
      <c r="D804" s="116"/>
      <c r="E804" s="116"/>
      <c r="F804" s="117"/>
      <c r="G804" s="117"/>
      <c r="H804" s="117"/>
      <c r="I804" s="117"/>
      <c r="J804" s="117"/>
      <c r="K804" s="117"/>
      <c r="L804" s="117"/>
      <c r="M804" s="117"/>
      <c r="N804" s="117"/>
      <c r="O804" s="117"/>
      <c r="P804" s="117"/>
      <c r="Q804" s="117"/>
      <c r="R804" s="117"/>
    </row>
    <row r="805" spans="2:18">
      <c r="B805" s="116"/>
      <c r="C805" s="116"/>
      <c r="D805" s="116"/>
      <c r="E805" s="116"/>
      <c r="F805" s="117"/>
      <c r="G805" s="117"/>
      <c r="H805" s="117"/>
      <c r="I805" s="117"/>
      <c r="J805" s="117"/>
      <c r="K805" s="117"/>
      <c r="L805" s="117"/>
      <c r="M805" s="117"/>
      <c r="N805" s="117"/>
      <c r="O805" s="117"/>
      <c r="P805" s="117"/>
      <c r="Q805" s="117"/>
      <c r="R805" s="117"/>
    </row>
    <row r="806" spans="2:18">
      <c r="B806" s="116"/>
      <c r="C806" s="116"/>
      <c r="D806" s="116"/>
      <c r="E806" s="116"/>
      <c r="F806" s="117"/>
      <c r="G806" s="117"/>
      <c r="H806" s="117"/>
      <c r="I806" s="117"/>
      <c r="J806" s="117"/>
      <c r="K806" s="117"/>
      <c r="L806" s="117"/>
      <c r="M806" s="117"/>
      <c r="N806" s="117"/>
      <c r="O806" s="117"/>
      <c r="P806" s="117"/>
      <c r="Q806" s="117"/>
      <c r="R806" s="117"/>
    </row>
    <row r="807" spans="2:18">
      <c r="B807" s="116"/>
      <c r="C807" s="116"/>
      <c r="D807" s="116"/>
      <c r="E807" s="116"/>
      <c r="F807" s="117"/>
      <c r="G807" s="117"/>
      <c r="H807" s="117"/>
      <c r="I807" s="117"/>
      <c r="J807" s="117"/>
      <c r="K807" s="117"/>
      <c r="L807" s="117"/>
      <c r="M807" s="117"/>
      <c r="N807" s="117"/>
      <c r="O807" s="117"/>
      <c r="P807" s="117"/>
      <c r="Q807" s="117"/>
      <c r="R807" s="117"/>
    </row>
    <row r="808" spans="2:18">
      <c r="B808" s="116"/>
      <c r="C808" s="116"/>
      <c r="D808" s="116"/>
      <c r="E808" s="116"/>
      <c r="F808" s="117"/>
      <c r="G808" s="117"/>
      <c r="H808" s="117"/>
      <c r="I808" s="117"/>
      <c r="J808" s="117"/>
      <c r="K808" s="117"/>
      <c r="L808" s="117"/>
      <c r="M808" s="117"/>
      <c r="N808" s="117"/>
      <c r="O808" s="117"/>
      <c r="P808" s="117"/>
      <c r="Q808" s="117"/>
      <c r="R808" s="117"/>
    </row>
    <row r="809" spans="2:18">
      <c r="B809" s="116"/>
      <c r="C809" s="116"/>
      <c r="D809" s="116"/>
      <c r="E809" s="116"/>
      <c r="F809" s="117"/>
      <c r="G809" s="117"/>
      <c r="H809" s="117"/>
      <c r="I809" s="117"/>
      <c r="J809" s="117"/>
      <c r="K809" s="117"/>
      <c r="L809" s="117"/>
      <c r="M809" s="117"/>
      <c r="N809" s="117"/>
      <c r="O809" s="117"/>
      <c r="P809" s="117"/>
      <c r="Q809" s="117"/>
      <c r="R809" s="117"/>
    </row>
    <row r="810" spans="2:18">
      <c r="B810" s="116"/>
      <c r="C810" s="116"/>
      <c r="D810" s="116"/>
      <c r="E810" s="116"/>
      <c r="F810" s="117"/>
      <c r="G810" s="117"/>
      <c r="H810" s="117"/>
      <c r="I810" s="117"/>
      <c r="J810" s="117"/>
      <c r="K810" s="117"/>
      <c r="L810" s="117"/>
      <c r="M810" s="117"/>
      <c r="N810" s="117"/>
      <c r="O810" s="117"/>
      <c r="P810" s="117"/>
      <c r="Q810" s="117"/>
      <c r="R810" s="117"/>
    </row>
    <row r="811" spans="2:18">
      <c r="B811" s="116"/>
      <c r="C811" s="116"/>
      <c r="D811" s="116"/>
      <c r="E811" s="116"/>
      <c r="F811" s="117"/>
      <c r="G811" s="117"/>
      <c r="H811" s="117"/>
      <c r="I811" s="117"/>
      <c r="J811" s="117"/>
      <c r="K811" s="117"/>
      <c r="L811" s="117"/>
      <c r="M811" s="117"/>
      <c r="N811" s="117"/>
      <c r="O811" s="117"/>
      <c r="P811" s="117"/>
      <c r="Q811" s="117"/>
      <c r="R811" s="117"/>
    </row>
    <row r="812" spans="2:18">
      <c r="B812" s="116"/>
      <c r="C812" s="116"/>
      <c r="D812" s="116"/>
      <c r="E812" s="116"/>
      <c r="F812" s="117"/>
      <c r="G812" s="117"/>
      <c r="H812" s="117"/>
      <c r="I812" s="117"/>
      <c r="J812" s="117"/>
      <c r="K812" s="117"/>
      <c r="L812" s="117"/>
      <c r="M812" s="117"/>
      <c r="N812" s="117"/>
      <c r="O812" s="117"/>
      <c r="P812" s="117"/>
      <c r="Q812" s="117"/>
      <c r="R812" s="117"/>
    </row>
    <row r="813" spans="2:18">
      <c r="B813" s="116"/>
      <c r="C813" s="116"/>
      <c r="D813" s="116"/>
      <c r="E813" s="116"/>
      <c r="F813" s="117"/>
      <c r="G813" s="117"/>
      <c r="H813" s="117"/>
      <c r="I813" s="117"/>
      <c r="J813" s="117"/>
      <c r="K813" s="117"/>
      <c r="L813" s="117"/>
      <c r="M813" s="117"/>
      <c r="N813" s="117"/>
      <c r="O813" s="117"/>
      <c r="P813" s="117"/>
      <c r="Q813" s="117"/>
      <c r="R813" s="117"/>
    </row>
    <row r="814" spans="2:18">
      <c r="B814" s="116"/>
      <c r="C814" s="116"/>
      <c r="D814" s="116"/>
      <c r="E814" s="116"/>
      <c r="F814" s="117"/>
      <c r="G814" s="117"/>
      <c r="H814" s="117"/>
      <c r="I814" s="117"/>
      <c r="J814" s="117"/>
      <c r="K814" s="117"/>
      <c r="L814" s="117"/>
      <c r="M814" s="117"/>
      <c r="N814" s="117"/>
      <c r="O814" s="117"/>
      <c r="P814" s="117"/>
      <c r="Q814" s="117"/>
      <c r="R814" s="117"/>
    </row>
    <row r="815" spans="2:18">
      <c r="B815" s="116"/>
      <c r="C815" s="116"/>
      <c r="D815" s="116"/>
      <c r="E815" s="116"/>
      <c r="F815" s="117"/>
      <c r="G815" s="117"/>
      <c r="H815" s="117"/>
      <c r="I815" s="117"/>
      <c r="J815" s="117"/>
      <c r="K815" s="117"/>
      <c r="L815" s="117"/>
      <c r="M815" s="117"/>
      <c r="N815" s="117"/>
      <c r="O815" s="117"/>
      <c r="P815" s="117"/>
      <c r="Q815" s="117"/>
      <c r="R815" s="117"/>
    </row>
    <row r="816" spans="2:18">
      <c r="B816" s="116"/>
      <c r="C816" s="116"/>
      <c r="D816" s="116"/>
      <c r="E816" s="116"/>
      <c r="F816" s="117"/>
      <c r="G816" s="117"/>
      <c r="H816" s="117"/>
      <c r="I816" s="117"/>
      <c r="J816" s="117"/>
      <c r="K816" s="117"/>
      <c r="L816" s="117"/>
      <c r="M816" s="117"/>
      <c r="N816" s="117"/>
      <c r="O816" s="117"/>
      <c r="P816" s="117"/>
      <c r="Q816" s="117"/>
      <c r="R816" s="117"/>
    </row>
    <row r="817" spans="2:18">
      <c r="B817" s="116"/>
      <c r="C817" s="116"/>
      <c r="D817" s="116"/>
      <c r="E817" s="116"/>
      <c r="F817" s="117"/>
      <c r="G817" s="117"/>
      <c r="H817" s="117"/>
      <c r="I817" s="117"/>
      <c r="J817" s="117"/>
      <c r="K817" s="117"/>
      <c r="L817" s="117"/>
      <c r="M817" s="117"/>
      <c r="N817" s="117"/>
      <c r="O817" s="117"/>
      <c r="P817" s="117"/>
      <c r="Q817" s="117"/>
      <c r="R817" s="117"/>
    </row>
    <row r="818" spans="2:18">
      <c r="B818" s="116"/>
      <c r="C818" s="116"/>
      <c r="D818" s="116"/>
      <c r="E818" s="116"/>
      <c r="F818" s="117"/>
      <c r="G818" s="117"/>
      <c r="H818" s="117"/>
      <c r="I818" s="117"/>
      <c r="J818" s="117"/>
      <c r="K818" s="117"/>
      <c r="L818" s="117"/>
      <c r="M818" s="117"/>
      <c r="N818" s="117"/>
      <c r="O818" s="117"/>
      <c r="P818" s="117"/>
      <c r="Q818" s="117"/>
      <c r="R818" s="117"/>
    </row>
    <row r="819" spans="2:18">
      <c r="B819" s="116"/>
      <c r="C819" s="116"/>
      <c r="D819" s="116"/>
      <c r="E819" s="116"/>
      <c r="F819" s="117"/>
      <c r="G819" s="117"/>
      <c r="H819" s="117"/>
      <c r="I819" s="117"/>
      <c r="J819" s="117"/>
      <c r="K819" s="117"/>
      <c r="L819" s="117"/>
      <c r="M819" s="117"/>
      <c r="N819" s="117"/>
      <c r="O819" s="117"/>
      <c r="P819" s="117"/>
      <c r="Q819" s="117"/>
      <c r="R819" s="117"/>
    </row>
    <row r="820" spans="2:18">
      <c r="B820" s="116"/>
      <c r="C820" s="116"/>
      <c r="D820" s="116"/>
      <c r="E820" s="116"/>
      <c r="F820" s="117"/>
      <c r="G820" s="117"/>
      <c r="H820" s="117"/>
      <c r="I820" s="117"/>
      <c r="J820" s="117"/>
      <c r="K820" s="117"/>
      <c r="L820" s="117"/>
      <c r="M820" s="117"/>
      <c r="N820" s="117"/>
      <c r="O820" s="117"/>
      <c r="P820" s="117"/>
      <c r="Q820" s="117"/>
      <c r="R820" s="117"/>
    </row>
    <row r="821" spans="2:18">
      <c r="B821" s="116"/>
      <c r="C821" s="116"/>
      <c r="D821" s="116"/>
      <c r="E821" s="116"/>
      <c r="F821" s="117"/>
      <c r="G821" s="117"/>
      <c r="H821" s="117"/>
      <c r="I821" s="117"/>
      <c r="J821" s="117"/>
      <c r="K821" s="117"/>
      <c r="L821" s="117"/>
      <c r="M821" s="117"/>
      <c r="N821" s="117"/>
      <c r="O821" s="117"/>
      <c r="P821" s="117"/>
      <c r="Q821" s="117"/>
      <c r="R821" s="117"/>
    </row>
    <row r="822" spans="2:18">
      <c r="B822" s="116"/>
      <c r="C822" s="116"/>
      <c r="D822" s="116"/>
      <c r="E822" s="116"/>
      <c r="F822" s="117"/>
      <c r="G822" s="117"/>
      <c r="H822" s="117"/>
      <c r="I822" s="117"/>
      <c r="J822" s="117"/>
      <c r="K822" s="117"/>
      <c r="L822" s="117"/>
      <c r="M822" s="117"/>
      <c r="N822" s="117"/>
      <c r="O822" s="117"/>
      <c r="P822" s="117"/>
      <c r="Q822" s="117"/>
      <c r="R822" s="117"/>
    </row>
    <row r="823" spans="2:18">
      <c r="B823" s="116"/>
      <c r="C823" s="116"/>
      <c r="D823" s="116"/>
      <c r="E823" s="116"/>
      <c r="F823" s="117"/>
      <c r="G823" s="117"/>
      <c r="H823" s="117"/>
      <c r="I823" s="117"/>
      <c r="J823" s="117"/>
      <c r="K823" s="117"/>
      <c r="L823" s="117"/>
      <c r="M823" s="117"/>
      <c r="N823" s="117"/>
      <c r="O823" s="117"/>
      <c r="P823" s="117"/>
      <c r="Q823" s="117"/>
      <c r="R823" s="117"/>
    </row>
    <row r="824" spans="2:18">
      <c r="B824" s="116"/>
      <c r="C824" s="116"/>
      <c r="D824" s="116"/>
      <c r="E824" s="116"/>
      <c r="F824" s="117"/>
      <c r="G824" s="117"/>
      <c r="H824" s="117"/>
      <c r="I824" s="117"/>
      <c r="J824" s="117"/>
      <c r="K824" s="117"/>
      <c r="L824" s="117"/>
      <c r="M824" s="117"/>
      <c r="N824" s="117"/>
      <c r="O824" s="117"/>
      <c r="P824" s="117"/>
      <c r="Q824" s="117"/>
      <c r="R824" s="117"/>
    </row>
    <row r="825" spans="2:18">
      <c r="B825" s="116"/>
      <c r="C825" s="116"/>
      <c r="D825" s="116"/>
      <c r="E825" s="116"/>
      <c r="F825" s="117"/>
      <c r="G825" s="117"/>
      <c r="H825" s="117"/>
      <c r="I825" s="117"/>
      <c r="J825" s="117"/>
      <c r="K825" s="117"/>
      <c r="L825" s="117"/>
      <c r="M825" s="117"/>
      <c r="N825" s="117"/>
      <c r="O825" s="117"/>
      <c r="P825" s="117"/>
      <c r="Q825" s="117"/>
      <c r="R825" s="117"/>
    </row>
    <row r="826" spans="2:18">
      <c r="B826" s="116"/>
      <c r="C826" s="116"/>
      <c r="D826" s="116"/>
      <c r="E826" s="116"/>
      <c r="F826" s="117"/>
      <c r="G826" s="117"/>
      <c r="H826" s="117"/>
      <c r="I826" s="117"/>
      <c r="J826" s="117"/>
      <c r="K826" s="117"/>
      <c r="L826" s="117"/>
      <c r="M826" s="117"/>
      <c r="N826" s="117"/>
      <c r="O826" s="117"/>
      <c r="P826" s="117"/>
      <c r="Q826" s="117"/>
      <c r="R826" s="117"/>
    </row>
    <row r="827" spans="2:18">
      <c r="B827" s="116"/>
      <c r="C827" s="116"/>
      <c r="D827" s="116"/>
      <c r="E827" s="116"/>
      <c r="F827" s="117"/>
      <c r="G827" s="117"/>
      <c r="H827" s="117"/>
      <c r="I827" s="117"/>
      <c r="J827" s="117"/>
      <c r="K827" s="117"/>
      <c r="L827" s="117"/>
      <c r="M827" s="117"/>
      <c r="N827" s="117"/>
      <c r="O827" s="117"/>
      <c r="P827" s="117"/>
      <c r="Q827" s="117"/>
      <c r="R827" s="117"/>
    </row>
    <row r="828" spans="2:18">
      <c r="B828" s="116"/>
      <c r="C828" s="116"/>
      <c r="D828" s="116"/>
      <c r="E828" s="116"/>
      <c r="F828" s="117"/>
      <c r="G828" s="117"/>
      <c r="H828" s="117"/>
      <c r="I828" s="117"/>
      <c r="J828" s="117"/>
      <c r="K828" s="117"/>
      <c r="L828" s="117"/>
      <c r="M828" s="117"/>
      <c r="N828" s="117"/>
      <c r="O828" s="117"/>
      <c r="P828" s="117"/>
      <c r="Q828" s="117"/>
      <c r="R828" s="117"/>
    </row>
    <row r="829" spans="2:18">
      <c r="B829" s="116"/>
      <c r="C829" s="116"/>
      <c r="D829" s="116"/>
      <c r="E829" s="116"/>
      <c r="F829" s="117"/>
      <c r="G829" s="117"/>
      <c r="H829" s="117"/>
      <c r="I829" s="117"/>
      <c r="J829" s="117"/>
      <c r="K829" s="117"/>
      <c r="L829" s="117"/>
      <c r="M829" s="117"/>
      <c r="N829" s="117"/>
      <c r="O829" s="117"/>
      <c r="P829" s="117"/>
      <c r="Q829" s="117"/>
      <c r="R829" s="117"/>
    </row>
    <row r="830" spans="2:18">
      <c r="B830" s="116"/>
      <c r="C830" s="116"/>
      <c r="D830" s="116"/>
      <c r="E830" s="116"/>
      <c r="F830" s="117"/>
      <c r="G830" s="117"/>
      <c r="H830" s="117"/>
      <c r="I830" s="117"/>
      <c r="J830" s="117"/>
      <c r="K830" s="117"/>
      <c r="L830" s="117"/>
      <c r="M830" s="117"/>
      <c r="N830" s="117"/>
      <c r="O830" s="117"/>
      <c r="P830" s="117"/>
      <c r="Q830" s="117"/>
      <c r="R830" s="117"/>
    </row>
    <row r="831" spans="2:18">
      <c r="B831" s="116"/>
      <c r="C831" s="116"/>
      <c r="D831" s="116"/>
      <c r="E831" s="116"/>
      <c r="F831" s="117"/>
      <c r="G831" s="117"/>
      <c r="H831" s="117"/>
      <c r="I831" s="117"/>
      <c r="J831" s="117"/>
      <c r="K831" s="117"/>
      <c r="L831" s="117"/>
      <c r="M831" s="117"/>
      <c r="N831" s="117"/>
      <c r="O831" s="117"/>
      <c r="P831" s="117"/>
      <c r="Q831" s="117"/>
      <c r="R831" s="117"/>
    </row>
    <row r="832" spans="2:18">
      <c r="B832" s="116"/>
      <c r="C832" s="116"/>
      <c r="D832" s="116"/>
      <c r="E832" s="116"/>
      <c r="F832" s="117"/>
      <c r="G832" s="117"/>
      <c r="H832" s="117"/>
      <c r="I832" s="117"/>
      <c r="J832" s="117"/>
      <c r="K832" s="117"/>
      <c r="L832" s="117"/>
      <c r="M832" s="117"/>
      <c r="N832" s="117"/>
      <c r="O832" s="117"/>
      <c r="P832" s="117"/>
      <c r="Q832" s="117"/>
      <c r="R832" s="117"/>
    </row>
    <row r="833" spans="2:18">
      <c r="B833" s="116"/>
      <c r="C833" s="116"/>
      <c r="D833" s="116"/>
      <c r="E833" s="116"/>
      <c r="F833" s="117"/>
      <c r="G833" s="117"/>
      <c r="H833" s="117"/>
      <c r="I833" s="117"/>
      <c r="J833" s="117"/>
      <c r="K833" s="117"/>
      <c r="L833" s="117"/>
      <c r="M833" s="117"/>
      <c r="N833" s="117"/>
      <c r="O833" s="117"/>
      <c r="P833" s="117"/>
      <c r="Q833" s="117"/>
      <c r="R833" s="117"/>
    </row>
    <row r="834" spans="2:18">
      <c r="B834" s="116"/>
      <c r="C834" s="116"/>
      <c r="D834" s="116"/>
      <c r="E834" s="116"/>
      <c r="F834" s="117"/>
      <c r="G834" s="117"/>
      <c r="H834" s="117"/>
      <c r="I834" s="117"/>
      <c r="J834" s="117"/>
      <c r="K834" s="117"/>
      <c r="L834" s="117"/>
      <c r="M834" s="117"/>
      <c r="N834" s="117"/>
      <c r="O834" s="117"/>
      <c r="P834" s="117"/>
      <c r="Q834" s="117"/>
      <c r="R834" s="117"/>
    </row>
    <row r="835" spans="2:18">
      <c r="B835" s="116"/>
      <c r="C835" s="116"/>
      <c r="D835" s="116"/>
      <c r="E835" s="116"/>
      <c r="F835" s="117"/>
      <c r="G835" s="117"/>
      <c r="H835" s="117"/>
      <c r="I835" s="117"/>
      <c r="J835" s="117"/>
      <c r="K835" s="117"/>
      <c r="L835" s="117"/>
      <c r="M835" s="117"/>
      <c r="N835" s="117"/>
      <c r="O835" s="117"/>
      <c r="P835" s="117"/>
      <c r="Q835" s="117"/>
      <c r="R835" s="117"/>
    </row>
    <row r="836" spans="2:18">
      <c r="B836" s="116"/>
      <c r="C836" s="116"/>
      <c r="D836" s="116"/>
      <c r="E836" s="116"/>
      <c r="F836" s="117"/>
      <c r="G836" s="117"/>
      <c r="H836" s="117"/>
      <c r="I836" s="117"/>
      <c r="J836" s="117"/>
      <c r="K836" s="117"/>
      <c r="L836" s="117"/>
      <c r="M836" s="117"/>
      <c r="N836" s="117"/>
      <c r="O836" s="117"/>
      <c r="P836" s="117"/>
      <c r="Q836" s="117"/>
      <c r="R836" s="117"/>
    </row>
    <row r="837" spans="2:18">
      <c r="B837" s="116"/>
      <c r="C837" s="116"/>
      <c r="D837" s="116"/>
      <c r="E837" s="116"/>
      <c r="F837" s="117"/>
      <c r="G837" s="117"/>
      <c r="H837" s="117"/>
      <c r="I837" s="117"/>
      <c r="J837" s="117"/>
      <c r="K837" s="117"/>
      <c r="L837" s="117"/>
      <c r="M837" s="117"/>
      <c r="N837" s="117"/>
      <c r="O837" s="117"/>
      <c r="P837" s="117"/>
      <c r="Q837" s="117"/>
      <c r="R837" s="117"/>
    </row>
    <row r="838" spans="2:18">
      <c r="B838" s="116"/>
      <c r="C838" s="116"/>
      <c r="D838" s="116"/>
      <c r="E838" s="116"/>
      <c r="F838" s="117"/>
      <c r="G838" s="117"/>
      <c r="H838" s="117"/>
      <c r="I838" s="117"/>
      <c r="J838" s="117"/>
      <c r="K838" s="117"/>
      <c r="L838" s="117"/>
      <c r="M838" s="117"/>
      <c r="N838" s="117"/>
      <c r="O838" s="117"/>
      <c r="P838" s="117"/>
      <c r="Q838" s="117"/>
      <c r="R838" s="117"/>
    </row>
    <row r="839" spans="2:18">
      <c r="B839" s="116"/>
      <c r="C839" s="116"/>
      <c r="D839" s="116"/>
      <c r="E839" s="116"/>
      <c r="F839" s="117"/>
      <c r="G839" s="117"/>
      <c r="H839" s="117"/>
      <c r="I839" s="117"/>
      <c r="J839" s="117"/>
      <c r="K839" s="117"/>
      <c r="L839" s="117"/>
      <c r="M839" s="117"/>
      <c r="N839" s="117"/>
      <c r="O839" s="117"/>
      <c r="P839" s="117"/>
      <c r="Q839" s="117"/>
      <c r="R839" s="117"/>
    </row>
    <row r="840" spans="2:18">
      <c r="B840" s="116"/>
      <c r="C840" s="116"/>
      <c r="D840" s="116"/>
      <c r="E840" s="116"/>
      <c r="F840" s="117"/>
      <c r="G840" s="117"/>
      <c r="H840" s="117"/>
      <c r="I840" s="117"/>
      <c r="J840" s="117"/>
      <c r="K840" s="117"/>
      <c r="L840" s="117"/>
      <c r="M840" s="117"/>
      <c r="N840" s="117"/>
      <c r="O840" s="117"/>
      <c r="P840" s="117"/>
      <c r="Q840" s="117"/>
      <c r="R840" s="117"/>
    </row>
    <row r="841" spans="2:18">
      <c r="B841" s="116"/>
      <c r="C841" s="116"/>
      <c r="D841" s="116"/>
      <c r="E841" s="116"/>
      <c r="F841" s="117"/>
      <c r="G841" s="117"/>
      <c r="H841" s="117"/>
      <c r="I841" s="117"/>
      <c r="J841" s="117"/>
      <c r="K841" s="117"/>
      <c r="L841" s="117"/>
      <c r="M841" s="117"/>
      <c r="N841" s="117"/>
      <c r="O841" s="117"/>
      <c r="P841" s="117"/>
      <c r="Q841" s="117"/>
      <c r="R841" s="117"/>
    </row>
    <row r="842" spans="2:18">
      <c r="B842" s="116"/>
      <c r="C842" s="116"/>
      <c r="D842" s="116"/>
      <c r="E842" s="116"/>
      <c r="F842" s="117"/>
      <c r="G842" s="117"/>
      <c r="H842" s="117"/>
      <c r="I842" s="117"/>
      <c r="J842" s="117"/>
      <c r="K842" s="117"/>
      <c r="L842" s="117"/>
      <c r="M842" s="117"/>
      <c r="N842" s="117"/>
      <c r="O842" s="117"/>
      <c r="P842" s="117"/>
      <c r="Q842" s="117"/>
      <c r="R842" s="117"/>
    </row>
    <row r="843" spans="2:18">
      <c r="B843" s="116"/>
      <c r="C843" s="116"/>
      <c r="D843" s="116"/>
      <c r="E843" s="116"/>
      <c r="F843" s="117"/>
      <c r="G843" s="117"/>
      <c r="H843" s="117"/>
      <c r="I843" s="117"/>
      <c r="J843" s="117"/>
      <c r="K843" s="117"/>
      <c r="L843" s="117"/>
      <c r="M843" s="117"/>
      <c r="N843" s="117"/>
      <c r="O843" s="117"/>
      <c r="P843" s="117"/>
      <c r="Q843" s="117"/>
      <c r="R843" s="117"/>
    </row>
    <row r="844" spans="2:18">
      <c r="B844" s="116"/>
      <c r="C844" s="116"/>
      <c r="D844" s="116"/>
      <c r="E844" s="116"/>
      <c r="F844" s="117"/>
      <c r="G844" s="117"/>
      <c r="H844" s="117"/>
      <c r="I844" s="117"/>
      <c r="J844" s="117"/>
      <c r="K844" s="117"/>
      <c r="L844" s="117"/>
      <c r="M844" s="117"/>
      <c r="N844" s="117"/>
      <c r="O844" s="117"/>
      <c r="P844" s="117"/>
      <c r="Q844" s="117"/>
      <c r="R844" s="117"/>
    </row>
    <row r="845" spans="2:18">
      <c r="B845" s="116"/>
      <c r="C845" s="116"/>
      <c r="D845" s="116"/>
      <c r="E845" s="116"/>
      <c r="F845" s="117"/>
      <c r="G845" s="117"/>
      <c r="H845" s="117"/>
      <c r="I845" s="117"/>
      <c r="J845" s="117"/>
      <c r="K845" s="117"/>
      <c r="L845" s="117"/>
      <c r="M845" s="117"/>
      <c r="N845" s="117"/>
      <c r="O845" s="117"/>
      <c r="P845" s="117"/>
      <c r="Q845" s="117"/>
      <c r="R845" s="117"/>
    </row>
    <row r="846" spans="2:18">
      <c r="B846" s="116"/>
      <c r="C846" s="116"/>
      <c r="D846" s="116"/>
      <c r="E846" s="116"/>
      <c r="F846" s="117"/>
      <c r="G846" s="117"/>
      <c r="H846" s="117"/>
      <c r="I846" s="117"/>
      <c r="J846" s="117"/>
      <c r="K846" s="117"/>
      <c r="L846" s="117"/>
      <c r="M846" s="117"/>
      <c r="N846" s="117"/>
      <c r="O846" s="117"/>
      <c r="P846" s="117"/>
      <c r="Q846" s="117"/>
      <c r="R846" s="117"/>
    </row>
    <row r="847" spans="2:18">
      <c r="B847" s="116"/>
      <c r="C847" s="116"/>
      <c r="D847" s="116"/>
      <c r="E847" s="116"/>
      <c r="F847" s="117"/>
      <c r="G847" s="117"/>
      <c r="H847" s="117"/>
      <c r="I847" s="117"/>
      <c r="J847" s="117"/>
      <c r="K847" s="117"/>
      <c r="L847" s="117"/>
      <c r="M847" s="117"/>
      <c r="N847" s="117"/>
      <c r="O847" s="117"/>
      <c r="P847" s="117"/>
      <c r="Q847" s="117"/>
      <c r="R847" s="117"/>
    </row>
    <row r="848" spans="2:18">
      <c r="B848" s="116"/>
      <c r="C848" s="116"/>
      <c r="D848" s="116"/>
      <c r="E848" s="116"/>
      <c r="F848" s="117"/>
      <c r="G848" s="117"/>
      <c r="H848" s="117"/>
      <c r="I848" s="117"/>
      <c r="J848" s="117"/>
      <c r="K848" s="117"/>
      <c r="L848" s="117"/>
      <c r="M848" s="117"/>
      <c r="N848" s="117"/>
      <c r="O848" s="117"/>
      <c r="P848" s="117"/>
      <c r="Q848" s="117"/>
      <c r="R848" s="117"/>
    </row>
    <row r="849" spans="2:18">
      <c r="B849" s="116"/>
      <c r="C849" s="116"/>
      <c r="D849" s="116"/>
      <c r="E849" s="116"/>
      <c r="F849" s="117"/>
      <c r="G849" s="117"/>
      <c r="H849" s="117"/>
      <c r="I849" s="117"/>
      <c r="J849" s="117"/>
      <c r="K849" s="117"/>
      <c r="L849" s="117"/>
      <c r="M849" s="117"/>
      <c r="N849" s="117"/>
      <c r="O849" s="117"/>
      <c r="P849" s="117"/>
      <c r="Q849" s="117"/>
      <c r="R849" s="117"/>
    </row>
    <row r="850" spans="2:18">
      <c r="B850" s="116"/>
      <c r="C850" s="116"/>
      <c r="D850" s="116"/>
      <c r="E850" s="116"/>
      <c r="F850" s="117"/>
      <c r="G850" s="117"/>
      <c r="H850" s="117"/>
      <c r="I850" s="117"/>
      <c r="J850" s="117"/>
      <c r="K850" s="117"/>
      <c r="L850" s="117"/>
      <c r="M850" s="117"/>
      <c r="N850" s="117"/>
      <c r="O850" s="117"/>
      <c r="P850" s="117"/>
      <c r="Q850" s="117"/>
      <c r="R850" s="117"/>
    </row>
    <row r="851" spans="2:18">
      <c r="B851" s="116"/>
      <c r="C851" s="116"/>
      <c r="D851" s="116"/>
      <c r="E851" s="116"/>
      <c r="F851" s="117"/>
      <c r="G851" s="117"/>
      <c r="H851" s="117"/>
      <c r="I851" s="117"/>
      <c r="J851" s="117"/>
      <c r="K851" s="117"/>
      <c r="L851" s="117"/>
      <c r="M851" s="117"/>
      <c r="N851" s="117"/>
      <c r="O851" s="117"/>
      <c r="P851" s="117"/>
      <c r="Q851" s="117"/>
      <c r="R851" s="117"/>
    </row>
    <row r="852" spans="2:18">
      <c r="B852" s="116"/>
      <c r="C852" s="116"/>
      <c r="D852" s="116"/>
      <c r="E852" s="116"/>
      <c r="F852" s="117"/>
      <c r="G852" s="117"/>
      <c r="H852" s="117"/>
      <c r="I852" s="117"/>
      <c r="J852" s="117"/>
      <c r="K852" s="117"/>
      <c r="L852" s="117"/>
      <c r="M852" s="117"/>
      <c r="N852" s="117"/>
      <c r="O852" s="117"/>
      <c r="P852" s="117"/>
      <c r="Q852" s="117"/>
      <c r="R852" s="117"/>
    </row>
    <row r="853" spans="2:18">
      <c r="B853" s="116"/>
      <c r="C853" s="116"/>
      <c r="D853" s="116"/>
      <c r="E853" s="116"/>
      <c r="F853" s="117"/>
      <c r="G853" s="117"/>
      <c r="H853" s="117"/>
      <c r="I853" s="117"/>
      <c r="J853" s="117"/>
      <c r="K853" s="117"/>
      <c r="L853" s="117"/>
      <c r="M853" s="117"/>
      <c r="N853" s="117"/>
      <c r="O853" s="117"/>
      <c r="P853" s="117"/>
      <c r="Q853" s="117"/>
      <c r="R853" s="117"/>
    </row>
    <row r="854" spans="2:18">
      <c r="B854" s="116"/>
      <c r="C854" s="116"/>
      <c r="D854" s="116"/>
      <c r="E854" s="116"/>
      <c r="F854" s="117"/>
      <c r="G854" s="117"/>
      <c r="H854" s="117"/>
      <c r="I854" s="117"/>
      <c r="J854" s="117"/>
      <c r="K854" s="117"/>
      <c r="L854" s="117"/>
      <c r="M854" s="117"/>
      <c r="N854" s="117"/>
      <c r="O854" s="117"/>
      <c r="P854" s="117"/>
      <c r="Q854" s="117"/>
      <c r="R854" s="117"/>
    </row>
    <row r="855" spans="2:18">
      <c r="B855" s="116"/>
      <c r="C855" s="116"/>
      <c r="D855" s="116"/>
      <c r="E855" s="116"/>
      <c r="F855" s="117"/>
      <c r="G855" s="117"/>
      <c r="H855" s="117"/>
      <c r="I855" s="117"/>
      <c r="J855" s="117"/>
      <c r="K855" s="117"/>
      <c r="L855" s="117"/>
      <c r="M855" s="117"/>
      <c r="N855" s="117"/>
      <c r="O855" s="117"/>
      <c r="P855" s="117"/>
      <c r="Q855" s="117"/>
      <c r="R855" s="117"/>
    </row>
    <row r="856" spans="2:18">
      <c r="B856" s="116"/>
      <c r="C856" s="116"/>
      <c r="D856" s="116"/>
      <c r="E856" s="116"/>
      <c r="F856" s="117"/>
      <c r="G856" s="117"/>
      <c r="H856" s="117"/>
      <c r="I856" s="117"/>
      <c r="J856" s="117"/>
      <c r="K856" s="117"/>
      <c r="L856" s="117"/>
      <c r="M856" s="117"/>
      <c r="N856" s="117"/>
      <c r="O856" s="117"/>
      <c r="P856" s="117"/>
      <c r="Q856" s="117"/>
      <c r="R856" s="117"/>
    </row>
    <row r="857" spans="2:18">
      <c r="B857" s="116"/>
      <c r="C857" s="116"/>
      <c r="D857" s="116"/>
      <c r="E857" s="116"/>
      <c r="F857" s="117"/>
      <c r="G857" s="117"/>
      <c r="H857" s="117"/>
      <c r="I857" s="117"/>
      <c r="J857" s="117"/>
      <c r="K857" s="117"/>
      <c r="L857" s="117"/>
      <c r="M857" s="117"/>
      <c r="N857" s="117"/>
      <c r="O857" s="117"/>
      <c r="P857" s="117"/>
      <c r="Q857" s="117"/>
      <c r="R857" s="117"/>
    </row>
    <row r="858" spans="2:18">
      <c r="B858" s="116"/>
      <c r="C858" s="116"/>
      <c r="D858" s="116"/>
      <c r="E858" s="116"/>
      <c r="F858" s="117"/>
      <c r="G858" s="117"/>
      <c r="H858" s="117"/>
      <c r="I858" s="117"/>
      <c r="J858" s="117"/>
      <c r="K858" s="117"/>
      <c r="L858" s="117"/>
      <c r="M858" s="117"/>
      <c r="N858" s="117"/>
      <c r="O858" s="117"/>
      <c r="P858" s="117"/>
      <c r="Q858" s="117"/>
      <c r="R858" s="117"/>
    </row>
    <row r="859" spans="2:18">
      <c r="B859" s="116"/>
      <c r="C859" s="116"/>
      <c r="D859" s="116"/>
      <c r="E859" s="116"/>
      <c r="F859" s="117"/>
      <c r="G859" s="117"/>
      <c r="H859" s="117"/>
      <c r="I859" s="117"/>
      <c r="J859" s="117"/>
      <c r="K859" s="117"/>
      <c r="L859" s="117"/>
      <c r="M859" s="117"/>
      <c r="N859" s="117"/>
      <c r="O859" s="117"/>
      <c r="P859" s="117"/>
      <c r="Q859" s="117"/>
      <c r="R859" s="117"/>
    </row>
    <row r="860" spans="2:18">
      <c r="B860" s="116"/>
      <c r="C860" s="116"/>
      <c r="D860" s="116"/>
      <c r="E860" s="116"/>
      <c r="F860" s="117"/>
      <c r="G860" s="117"/>
      <c r="H860" s="117"/>
      <c r="I860" s="117"/>
      <c r="J860" s="117"/>
      <c r="K860" s="117"/>
      <c r="L860" s="117"/>
      <c r="M860" s="117"/>
      <c r="N860" s="117"/>
      <c r="O860" s="117"/>
      <c r="P860" s="117"/>
      <c r="Q860" s="117"/>
      <c r="R860" s="117"/>
    </row>
    <row r="861" spans="2:18">
      <c r="B861" s="116"/>
      <c r="C861" s="116"/>
      <c r="D861" s="116"/>
      <c r="E861" s="116"/>
      <c r="F861" s="117"/>
      <c r="G861" s="117"/>
      <c r="H861" s="117"/>
      <c r="I861" s="117"/>
      <c r="J861" s="117"/>
      <c r="K861" s="117"/>
      <c r="L861" s="117"/>
      <c r="M861" s="117"/>
      <c r="N861" s="117"/>
      <c r="O861" s="117"/>
      <c r="P861" s="117"/>
      <c r="Q861" s="117"/>
      <c r="R861" s="117"/>
    </row>
    <row r="862" spans="2:18">
      <c r="B862" s="116"/>
      <c r="C862" s="116"/>
      <c r="D862" s="116"/>
      <c r="E862" s="116"/>
      <c r="F862" s="117"/>
      <c r="G862" s="117"/>
      <c r="H862" s="117"/>
      <c r="I862" s="117"/>
      <c r="J862" s="117"/>
      <c r="K862" s="117"/>
      <c r="L862" s="117"/>
      <c r="M862" s="117"/>
      <c r="N862" s="117"/>
      <c r="O862" s="117"/>
      <c r="P862" s="117"/>
      <c r="Q862" s="117"/>
      <c r="R862" s="117"/>
    </row>
    <row r="863" spans="2:18">
      <c r="B863" s="116"/>
      <c r="C863" s="116"/>
      <c r="D863" s="116"/>
      <c r="E863" s="116"/>
      <c r="F863" s="117"/>
      <c r="G863" s="117"/>
      <c r="H863" s="117"/>
      <c r="I863" s="117"/>
      <c r="J863" s="117"/>
      <c r="K863" s="117"/>
      <c r="L863" s="117"/>
      <c r="M863" s="117"/>
      <c r="N863" s="117"/>
      <c r="O863" s="117"/>
      <c r="P863" s="117"/>
      <c r="Q863" s="117"/>
      <c r="R863" s="117"/>
    </row>
    <row r="864" spans="2:18">
      <c r="B864" s="116"/>
      <c r="C864" s="116"/>
      <c r="D864" s="116"/>
      <c r="E864" s="116"/>
      <c r="F864" s="117"/>
      <c r="G864" s="117"/>
      <c r="H864" s="117"/>
      <c r="I864" s="117"/>
      <c r="J864" s="117"/>
      <c r="K864" s="117"/>
      <c r="L864" s="117"/>
      <c r="M864" s="117"/>
      <c r="N864" s="117"/>
      <c r="O864" s="117"/>
      <c r="P864" s="117"/>
      <c r="Q864" s="117"/>
      <c r="R864" s="117"/>
    </row>
    <row r="865" spans="2:18">
      <c r="B865" s="116"/>
      <c r="C865" s="116"/>
      <c r="D865" s="116"/>
      <c r="E865" s="116"/>
      <c r="F865" s="117"/>
      <c r="G865" s="117"/>
      <c r="H865" s="117"/>
      <c r="I865" s="117"/>
      <c r="J865" s="117"/>
      <c r="K865" s="117"/>
      <c r="L865" s="117"/>
      <c r="M865" s="117"/>
      <c r="N865" s="117"/>
      <c r="O865" s="117"/>
      <c r="P865" s="117"/>
      <c r="Q865" s="117"/>
      <c r="R865" s="117"/>
    </row>
    <row r="866" spans="2:18">
      <c r="B866" s="116"/>
      <c r="C866" s="116"/>
      <c r="D866" s="116"/>
      <c r="E866" s="116"/>
      <c r="F866" s="117"/>
      <c r="G866" s="117"/>
      <c r="H866" s="117"/>
      <c r="I866" s="117"/>
      <c r="J866" s="117"/>
      <c r="K866" s="117"/>
      <c r="L866" s="117"/>
      <c r="M866" s="117"/>
      <c r="N866" s="117"/>
      <c r="O866" s="117"/>
      <c r="P866" s="117"/>
      <c r="Q866" s="117"/>
      <c r="R866" s="117"/>
    </row>
    <row r="867" spans="2:18">
      <c r="B867" s="116"/>
      <c r="C867" s="116"/>
      <c r="D867" s="116"/>
      <c r="E867" s="116"/>
      <c r="F867" s="117"/>
      <c r="G867" s="117"/>
      <c r="H867" s="117"/>
      <c r="I867" s="117"/>
      <c r="J867" s="117"/>
      <c r="K867" s="117"/>
      <c r="L867" s="117"/>
      <c r="M867" s="117"/>
      <c r="N867" s="117"/>
      <c r="O867" s="117"/>
      <c r="P867" s="117"/>
      <c r="Q867" s="117"/>
      <c r="R867" s="117"/>
    </row>
    <row r="868" spans="2:18">
      <c r="B868" s="116"/>
      <c r="C868" s="116"/>
      <c r="D868" s="116"/>
      <c r="E868" s="116"/>
      <c r="F868" s="117"/>
      <c r="G868" s="117"/>
      <c r="H868" s="117"/>
      <c r="I868" s="117"/>
      <c r="J868" s="117"/>
      <c r="K868" s="117"/>
      <c r="L868" s="117"/>
      <c r="M868" s="117"/>
      <c r="N868" s="117"/>
      <c r="O868" s="117"/>
      <c r="P868" s="117"/>
      <c r="Q868" s="117"/>
      <c r="R868" s="117"/>
    </row>
    <row r="869" spans="2:18">
      <c r="B869" s="116"/>
      <c r="C869" s="116"/>
      <c r="D869" s="116"/>
      <c r="E869" s="116"/>
      <c r="F869" s="117"/>
      <c r="G869" s="117"/>
      <c r="H869" s="117"/>
      <c r="I869" s="117"/>
      <c r="J869" s="117"/>
      <c r="K869" s="117"/>
      <c r="L869" s="117"/>
      <c r="M869" s="117"/>
      <c r="N869" s="117"/>
      <c r="O869" s="117"/>
      <c r="P869" s="117"/>
      <c r="Q869" s="117"/>
      <c r="R869" s="117"/>
    </row>
    <row r="870" spans="2:18">
      <c r="B870" s="116"/>
      <c r="C870" s="116"/>
      <c r="D870" s="116"/>
      <c r="E870" s="116"/>
      <c r="F870" s="117"/>
      <c r="G870" s="117"/>
      <c r="H870" s="117"/>
      <c r="I870" s="117"/>
      <c r="J870" s="117"/>
      <c r="K870" s="117"/>
      <c r="L870" s="117"/>
      <c r="M870" s="117"/>
      <c r="N870" s="117"/>
      <c r="O870" s="117"/>
      <c r="P870" s="117"/>
      <c r="Q870" s="117"/>
      <c r="R870" s="117"/>
    </row>
    <row r="871" spans="2:18">
      <c r="B871" s="116"/>
      <c r="C871" s="116"/>
      <c r="D871" s="116"/>
      <c r="E871" s="116"/>
      <c r="F871" s="117"/>
      <c r="G871" s="117"/>
      <c r="H871" s="117"/>
      <c r="I871" s="117"/>
      <c r="J871" s="117"/>
      <c r="K871" s="117"/>
      <c r="L871" s="117"/>
      <c r="M871" s="117"/>
      <c r="N871" s="117"/>
      <c r="O871" s="117"/>
      <c r="P871" s="117"/>
      <c r="Q871" s="117"/>
      <c r="R871" s="117"/>
    </row>
    <row r="872" spans="2:18">
      <c r="B872" s="116"/>
      <c r="C872" s="116"/>
      <c r="D872" s="116"/>
      <c r="E872" s="116"/>
      <c r="F872" s="117"/>
      <c r="G872" s="117"/>
      <c r="H872" s="117"/>
      <c r="I872" s="117"/>
      <c r="J872" s="117"/>
      <c r="K872" s="117"/>
      <c r="L872" s="117"/>
      <c r="M872" s="117"/>
      <c r="N872" s="117"/>
      <c r="O872" s="117"/>
      <c r="P872" s="117"/>
      <c r="Q872" s="117"/>
      <c r="R872" s="117"/>
    </row>
    <row r="873" spans="2:18">
      <c r="B873" s="116"/>
      <c r="C873" s="116"/>
      <c r="D873" s="116"/>
      <c r="E873" s="116"/>
      <c r="F873" s="117"/>
      <c r="G873" s="117"/>
      <c r="H873" s="117"/>
      <c r="I873" s="117"/>
      <c r="J873" s="117"/>
      <c r="K873" s="117"/>
      <c r="L873" s="117"/>
      <c r="M873" s="117"/>
      <c r="N873" s="117"/>
      <c r="O873" s="117"/>
      <c r="P873" s="117"/>
      <c r="Q873" s="117"/>
      <c r="R873" s="117"/>
    </row>
    <row r="874" spans="2:18">
      <c r="B874" s="116"/>
      <c r="C874" s="116"/>
      <c r="D874" s="116"/>
      <c r="E874" s="116"/>
      <c r="F874" s="117"/>
      <c r="G874" s="117"/>
      <c r="H874" s="117"/>
      <c r="I874" s="117"/>
      <c r="J874" s="117"/>
      <c r="K874" s="117"/>
      <c r="L874" s="117"/>
      <c r="M874" s="117"/>
      <c r="N874" s="117"/>
      <c r="O874" s="117"/>
      <c r="P874" s="117"/>
      <c r="Q874" s="117"/>
      <c r="R874" s="117"/>
    </row>
    <row r="875" spans="2:18">
      <c r="B875" s="116"/>
      <c r="C875" s="116"/>
      <c r="D875" s="116"/>
      <c r="E875" s="116"/>
      <c r="F875" s="117"/>
      <c r="G875" s="117"/>
      <c r="H875" s="117"/>
      <c r="I875" s="117"/>
      <c r="J875" s="117"/>
      <c r="K875" s="117"/>
      <c r="L875" s="117"/>
      <c r="M875" s="117"/>
      <c r="N875" s="117"/>
      <c r="O875" s="117"/>
      <c r="P875" s="117"/>
      <c r="Q875" s="117"/>
      <c r="R875" s="117"/>
    </row>
    <row r="876" spans="2:18">
      <c r="B876" s="116"/>
      <c r="C876" s="116"/>
      <c r="D876" s="116"/>
      <c r="E876" s="116"/>
      <c r="F876" s="117"/>
      <c r="G876" s="117"/>
      <c r="H876" s="117"/>
      <c r="I876" s="117"/>
      <c r="J876" s="117"/>
      <c r="K876" s="117"/>
      <c r="L876" s="117"/>
      <c r="M876" s="117"/>
      <c r="N876" s="117"/>
      <c r="O876" s="117"/>
      <c r="P876" s="117"/>
      <c r="Q876" s="117"/>
      <c r="R876" s="117"/>
    </row>
    <row r="877" spans="2:18">
      <c r="B877" s="116"/>
      <c r="C877" s="116"/>
      <c r="D877" s="116"/>
      <c r="E877" s="116"/>
      <c r="F877" s="117"/>
      <c r="G877" s="117"/>
      <c r="H877" s="117"/>
      <c r="I877" s="117"/>
      <c r="J877" s="117"/>
      <c r="K877" s="117"/>
      <c r="L877" s="117"/>
      <c r="M877" s="117"/>
      <c r="N877" s="117"/>
      <c r="O877" s="117"/>
      <c r="P877" s="117"/>
      <c r="Q877" s="117"/>
      <c r="R877" s="117"/>
    </row>
    <row r="878" spans="2:18">
      <c r="B878" s="116"/>
      <c r="C878" s="116"/>
      <c r="D878" s="116"/>
      <c r="E878" s="116"/>
      <c r="F878" s="117"/>
      <c r="G878" s="117"/>
      <c r="H878" s="117"/>
      <c r="I878" s="117"/>
      <c r="J878" s="117"/>
      <c r="K878" s="117"/>
      <c r="L878" s="117"/>
      <c r="M878" s="117"/>
      <c r="N878" s="117"/>
      <c r="O878" s="117"/>
      <c r="P878" s="117"/>
      <c r="Q878" s="117"/>
      <c r="R878" s="117"/>
    </row>
    <row r="879" spans="2:18">
      <c r="B879" s="116"/>
      <c r="C879" s="116"/>
      <c r="D879" s="116"/>
      <c r="E879" s="116"/>
      <c r="F879" s="117"/>
      <c r="G879" s="117"/>
      <c r="H879" s="117"/>
      <c r="I879" s="117"/>
      <c r="J879" s="117"/>
      <c r="K879" s="117"/>
      <c r="L879" s="117"/>
      <c r="M879" s="117"/>
      <c r="N879" s="117"/>
      <c r="O879" s="117"/>
      <c r="P879" s="117"/>
      <c r="Q879" s="117"/>
      <c r="R879" s="117"/>
    </row>
    <row r="880" spans="2:18">
      <c r="B880" s="116"/>
      <c r="C880" s="116"/>
      <c r="D880" s="116"/>
      <c r="E880" s="116"/>
      <c r="F880" s="117"/>
      <c r="G880" s="117"/>
      <c r="H880" s="117"/>
      <c r="I880" s="117"/>
      <c r="J880" s="117"/>
      <c r="K880" s="117"/>
      <c r="L880" s="117"/>
      <c r="M880" s="117"/>
      <c r="N880" s="117"/>
      <c r="O880" s="117"/>
      <c r="P880" s="117"/>
      <c r="Q880" s="117"/>
      <c r="R880" s="117"/>
    </row>
    <row r="881" spans="2:18">
      <c r="B881" s="116"/>
      <c r="C881" s="116"/>
      <c r="D881" s="116"/>
      <c r="E881" s="116"/>
      <c r="F881" s="117"/>
      <c r="G881" s="117"/>
      <c r="H881" s="117"/>
      <c r="I881" s="117"/>
      <c r="J881" s="117"/>
      <c r="K881" s="117"/>
      <c r="L881" s="117"/>
      <c r="M881" s="117"/>
      <c r="N881" s="117"/>
      <c r="O881" s="117"/>
      <c r="P881" s="117"/>
      <c r="Q881" s="117"/>
      <c r="R881" s="117"/>
    </row>
    <row r="882" spans="2:18">
      <c r="B882" s="116"/>
      <c r="C882" s="116"/>
      <c r="D882" s="116"/>
      <c r="E882" s="116"/>
      <c r="F882" s="117"/>
      <c r="G882" s="117"/>
      <c r="H882" s="117"/>
      <c r="I882" s="117"/>
      <c r="J882" s="117"/>
      <c r="K882" s="117"/>
      <c r="L882" s="117"/>
      <c r="M882" s="117"/>
      <c r="N882" s="117"/>
      <c r="O882" s="117"/>
      <c r="P882" s="117"/>
      <c r="Q882" s="117"/>
      <c r="R882" s="117"/>
    </row>
    <row r="883" spans="2:18">
      <c r="B883" s="116"/>
      <c r="C883" s="116"/>
      <c r="D883" s="116"/>
      <c r="E883" s="116"/>
      <c r="F883" s="117"/>
      <c r="G883" s="117"/>
      <c r="H883" s="117"/>
      <c r="I883" s="117"/>
      <c r="J883" s="117"/>
      <c r="K883" s="117"/>
      <c r="L883" s="117"/>
      <c r="M883" s="117"/>
      <c r="N883" s="117"/>
      <c r="O883" s="117"/>
      <c r="P883" s="117"/>
      <c r="Q883" s="117"/>
      <c r="R883" s="117"/>
    </row>
    <row r="884" spans="2:18">
      <c r="B884" s="116"/>
      <c r="C884" s="116"/>
      <c r="D884" s="116"/>
      <c r="E884" s="116"/>
      <c r="F884" s="117"/>
      <c r="G884" s="117"/>
      <c r="H884" s="117"/>
      <c r="I884" s="117"/>
      <c r="J884" s="117"/>
      <c r="K884" s="117"/>
      <c r="L884" s="117"/>
      <c r="M884" s="117"/>
      <c r="N884" s="117"/>
      <c r="O884" s="117"/>
      <c r="P884" s="117"/>
      <c r="Q884" s="117"/>
      <c r="R884" s="117"/>
    </row>
    <row r="885" spans="2:18">
      <c r="B885" s="116"/>
      <c r="C885" s="116"/>
      <c r="D885" s="116"/>
      <c r="E885" s="116"/>
      <c r="F885" s="117"/>
      <c r="G885" s="117"/>
      <c r="H885" s="117"/>
      <c r="I885" s="117"/>
      <c r="J885" s="117"/>
      <c r="K885" s="117"/>
      <c r="L885" s="117"/>
      <c r="M885" s="117"/>
      <c r="N885" s="117"/>
      <c r="O885" s="117"/>
      <c r="P885" s="117"/>
      <c r="Q885" s="117"/>
      <c r="R885" s="117"/>
    </row>
    <row r="886" spans="2:18">
      <c r="B886" s="116"/>
      <c r="C886" s="116"/>
      <c r="D886" s="116"/>
      <c r="E886" s="116"/>
      <c r="F886" s="117"/>
      <c r="G886" s="117"/>
      <c r="H886" s="117"/>
      <c r="I886" s="117"/>
      <c r="J886" s="117"/>
      <c r="K886" s="117"/>
      <c r="L886" s="117"/>
      <c r="M886" s="117"/>
      <c r="N886" s="117"/>
      <c r="O886" s="117"/>
      <c r="P886" s="117"/>
      <c r="Q886" s="117"/>
      <c r="R886" s="117"/>
    </row>
    <row r="887" spans="2:18">
      <c r="B887" s="116"/>
      <c r="C887" s="116"/>
      <c r="D887" s="116"/>
      <c r="E887" s="116"/>
      <c r="F887" s="117"/>
      <c r="G887" s="117"/>
      <c r="H887" s="117"/>
      <c r="I887" s="117"/>
      <c r="J887" s="117"/>
      <c r="K887" s="117"/>
      <c r="L887" s="117"/>
      <c r="M887" s="117"/>
      <c r="N887" s="117"/>
      <c r="O887" s="117"/>
      <c r="P887" s="117"/>
      <c r="Q887" s="117"/>
      <c r="R887" s="117"/>
    </row>
    <row r="888" spans="2:18">
      <c r="B888" s="116"/>
      <c r="C888" s="116"/>
      <c r="D888" s="116"/>
      <c r="E888" s="116"/>
      <c r="F888" s="117"/>
      <c r="G888" s="117"/>
      <c r="H888" s="117"/>
      <c r="I888" s="117"/>
      <c r="J888" s="117"/>
      <c r="K888" s="117"/>
      <c r="L888" s="117"/>
      <c r="M888" s="117"/>
      <c r="N888" s="117"/>
      <c r="O888" s="117"/>
      <c r="P888" s="117"/>
      <c r="Q888" s="117"/>
      <c r="R888" s="117"/>
    </row>
    <row r="889" spans="2:18">
      <c r="B889" s="116"/>
      <c r="C889" s="116"/>
      <c r="D889" s="116"/>
      <c r="E889" s="116"/>
      <c r="F889" s="117"/>
      <c r="G889" s="117"/>
      <c r="H889" s="117"/>
      <c r="I889" s="117"/>
      <c r="J889" s="117"/>
      <c r="K889" s="117"/>
      <c r="L889" s="117"/>
      <c r="M889" s="117"/>
      <c r="N889" s="117"/>
      <c r="O889" s="117"/>
      <c r="P889" s="117"/>
      <c r="Q889" s="117"/>
      <c r="R889" s="117"/>
    </row>
    <row r="890" spans="2:18">
      <c r="B890" s="116"/>
      <c r="C890" s="116"/>
      <c r="D890" s="116"/>
      <c r="E890" s="116"/>
      <c r="F890" s="117"/>
      <c r="G890" s="117"/>
      <c r="H890" s="117"/>
      <c r="I890" s="117"/>
      <c r="J890" s="117"/>
      <c r="K890" s="117"/>
      <c r="L890" s="117"/>
      <c r="M890" s="117"/>
      <c r="N890" s="117"/>
      <c r="O890" s="117"/>
      <c r="P890" s="117"/>
      <c r="Q890" s="117"/>
      <c r="R890" s="117"/>
    </row>
    <row r="891" spans="2:18">
      <c r="B891" s="116"/>
      <c r="C891" s="116"/>
      <c r="D891" s="116"/>
      <c r="E891" s="116"/>
      <c r="F891" s="117"/>
      <c r="G891" s="117"/>
      <c r="H891" s="117"/>
      <c r="I891" s="117"/>
      <c r="J891" s="117"/>
      <c r="K891" s="117"/>
      <c r="L891" s="117"/>
      <c r="M891" s="117"/>
      <c r="N891" s="117"/>
      <c r="O891" s="117"/>
      <c r="P891" s="117"/>
      <c r="Q891" s="117"/>
      <c r="R891" s="117"/>
    </row>
    <row r="892" spans="2:18">
      <c r="B892" s="116"/>
      <c r="C892" s="116"/>
      <c r="D892" s="116"/>
      <c r="E892" s="116"/>
      <c r="F892" s="117"/>
      <c r="G892" s="117"/>
      <c r="H892" s="117"/>
      <c r="I892" s="117"/>
      <c r="J892" s="117"/>
      <c r="K892" s="117"/>
      <c r="L892" s="117"/>
      <c r="M892" s="117"/>
      <c r="N892" s="117"/>
      <c r="O892" s="117"/>
      <c r="P892" s="117"/>
      <c r="Q892" s="117"/>
      <c r="R892" s="117"/>
    </row>
    <row r="893" spans="2:18">
      <c r="B893" s="116"/>
      <c r="C893" s="116"/>
      <c r="D893" s="116"/>
      <c r="E893" s="116"/>
      <c r="F893" s="117"/>
      <c r="G893" s="117"/>
      <c r="H893" s="117"/>
      <c r="I893" s="117"/>
      <c r="J893" s="117"/>
      <c r="K893" s="117"/>
      <c r="L893" s="117"/>
      <c r="M893" s="117"/>
      <c r="N893" s="117"/>
      <c r="O893" s="117"/>
      <c r="P893" s="117"/>
      <c r="Q893" s="117"/>
      <c r="R893" s="117"/>
    </row>
    <row r="894" spans="2:18">
      <c r="B894" s="116"/>
      <c r="C894" s="116"/>
      <c r="D894" s="116"/>
      <c r="E894" s="116"/>
      <c r="F894" s="117"/>
      <c r="G894" s="117"/>
      <c r="H894" s="117"/>
      <c r="I894" s="117"/>
      <c r="J894" s="117"/>
      <c r="K894" s="117"/>
      <c r="L894" s="117"/>
      <c r="M894" s="117"/>
      <c r="N894" s="117"/>
      <c r="O894" s="117"/>
      <c r="P894" s="117"/>
      <c r="Q894" s="117"/>
      <c r="R894" s="117"/>
    </row>
    <row r="895" spans="2:18">
      <c r="B895" s="116"/>
      <c r="C895" s="116"/>
      <c r="D895" s="116"/>
      <c r="E895" s="116"/>
      <c r="F895" s="117"/>
      <c r="G895" s="117"/>
      <c r="H895" s="117"/>
      <c r="I895" s="117"/>
      <c r="J895" s="117"/>
      <c r="K895" s="117"/>
      <c r="L895" s="117"/>
      <c r="M895" s="117"/>
      <c r="N895" s="117"/>
      <c r="O895" s="117"/>
      <c r="P895" s="117"/>
      <c r="Q895" s="117"/>
      <c r="R895" s="117"/>
    </row>
    <row r="896" spans="2:18">
      <c r="B896" s="116"/>
      <c r="C896" s="116"/>
      <c r="D896" s="116"/>
      <c r="E896" s="116"/>
      <c r="F896" s="117"/>
      <c r="G896" s="117"/>
      <c r="H896" s="117"/>
      <c r="I896" s="117"/>
      <c r="J896" s="117"/>
      <c r="K896" s="117"/>
      <c r="L896" s="117"/>
      <c r="M896" s="117"/>
      <c r="N896" s="117"/>
      <c r="O896" s="117"/>
      <c r="P896" s="117"/>
      <c r="Q896" s="117"/>
      <c r="R896" s="117"/>
    </row>
    <row r="897" spans="2:18">
      <c r="B897" s="116"/>
      <c r="C897" s="116"/>
      <c r="D897" s="116"/>
      <c r="E897" s="116"/>
      <c r="F897" s="117"/>
      <c r="G897" s="117"/>
      <c r="H897" s="117"/>
      <c r="I897" s="117"/>
      <c r="J897" s="117"/>
      <c r="K897" s="117"/>
      <c r="L897" s="117"/>
      <c r="M897" s="117"/>
      <c r="N897" s="117"/>
      <c r="O897" s="117"/>
      <c r="P897" s="117"/>
      <c r="Q897" s="117"/>
      <c r="R897" s="117"/>
    </row>
    <row r="898" spans="2:18">
      <c r="B898" s="116"/>
      <c r="C898" s="116"/>
      <c r="D898" s="116"/>
      <c r="E898" s="116"/>
      <c r="F898" s="117"/>
      <c r="G898" s="117"/>
      <c r="H898" s="117"/>
      <c r="I898" s="117"/>
      <c r="J898" s="117"/>
      <c r="K898" s="117"/>
      <c r="L898" s="117"/>
      <c r="M898" s="117"/>
      <c r="N898" s="117"/>
      <c r="O898" s="117"/>
      <c r="P898" s="117"/>
      <c r="Q898" s="117"/>
      <c r="R898" s="117"/>
    </row>
    <row r="899" spans="2:18">
      <c r="B899" s="116"/>
      <c r="C899" s="116"/>
      <c r="D899" s="116"/>
      <c r="E899" s="116"/>
      <c r="F899" s="117"/>
      <c r="G899" s="117"/>
      <c r="H899" s="117"/>
      <c r="I899" s="117"/>
      <c r="J899" s="117"/>
      <c r="K899" s="117"/>
      <c r="L899" s="117"/>
      <c r="M899" s="117"/>
      <c r="N899" s="117"/>
      <c r="O899" s="117"/>
      <c r="P899" s="117"/>
      <c r="Q899" s="117"/>
      <c r="R899" s="117"/>
    </row>
    <row r="900" spans="2:18">
      <c r="B900" s="116"/>
      <c r="C900" s="116"/>
      <c r="D900" s="116"/>
      <c r="E900" s="116"/>
      <c r="F900" s="117"/>
      <c r="G900" s="117"/>
      <c r="H900" s="117"/>
      <c r="I900" s="117"/>
      <c r="J900" s="117"/>
      <c r="K900" s="117"/>
      <c r="L900" s="117"/>
      <c r="M900" s="117"/>
      <c r="N900" s="117"/>
      <c r="O900" s="117"/>
      <c r="P900" s="117"/>
      <c r="Q900" s="117"/>
      <c r="R900" s="117"/>
    </row>
    <row r="901" spans="2:18">
      <c r="B901" s="116"/>
      <c r="C901" s="116"/>
      <c r="D901" s="116"/>
      <c r="E901" s="116"/>
      <c r="F901" s="117"/>
      <c r="G901" s="117"/>
      <c r="H901" s="117"/>
      <c r="I901" s="117"/>
      <c r="J901" s="117"/>
      <c r="K901" s="117"/>
      <c r="L901" s="117"/>
      <c r="M901" s="117"/>
      <c r="N901" s="117"/>
      <c r="O901" s="117"/>
      <c r="P901" s="117"/>
      <c r="Q901" s="117"/>
      <c r="R901" s="117"/>
    </row>
    <row r="902" spans="2:18">
      <c r="B902" s="116"/>
      <c r="C902" s="116"/>
      <c r="D902" s="116"/>
      <c r="E902" s="116"/>
      <c r="F902" s="117"/>
      <c r="G902" s="117"/>
      <c r="H902" s="117"/>
      <c r="I902" s="117"/>
      <c r="J902" s="117"/>
      <c r="K902" s="117"/>
      <c r="L902" s="117"/>
      <c r="M902" s="117"/>
      <c r="N902" s="117"/>
      <c r="O902" s="117"/>
      <c r="P902" s="117"/>
      <c r="Q902" s="117"/>
      <c r="R902" s="117"/>
    </row>
    <row r="903" spans="2:18">
      <c r="B903" s="116"/>
      <c r="C903" s="116"/>
      <c r="D903" s="116"/>
      <c r="E903" s="116"/>
      <c r="F903" s="117"/>
      <c r="G903" s="117"/>
      <c r="H903" s="117"/>
      <c r="I903" s="117"/>
      <c r="J903" s="117"/>
      <c r="K903" s="117"/>
      <c r="L903" s="117"/>
      <c r="M903" s="117"/>
      <c r="N903" s="117"/>
      <c r="O903" s="117"/>
      <c r="P903" s="117"/>
      <c r="Q903" s="117"/>
      <c r="R903" s="117"/>
    </row>
    <row r="904" spans="2:18">
      <c r="B904" s="116"/>
      <c r="C904" s="116"/>
      <c r="D904" s="116"/>
      <c r="E904" s="116"/>
      <c r="F904" s="117"/>
      <c r="G904" s="117"/>
      <c r="H904" s="117"/>
      <c r="I904" s="117"/>
      <c r="J904" s="117"/>
      <c r="K904" s="117"/>
      <c r="L904" s="117"/>
      <c r="M904" s="117"/>
      <c r="N904" s="117"/>
      <c r="O904" s="117"/>
      <c r="P904" s="117"/>
      <c r="Q904" s="117"/>
      <c r="R904" s="117"/>
    </row>
    <row r="905" spans="2:18">
      <c r="B905" s="116"/>
      <c r="C905" s="116"/>
      <c r="D905" s="116"/>
      <c r="E905" s="116"/>
      <c r="F905" s="117"/>
      <c r="G905" s="117"/>
      <c r="H905" s="117"/>
      <c r="I905" s="117"/>
      <c r="J905" s="117"/>
      <c r="K905" s="117"/>
      <c r="L905" s="117"/>
      <c r="M905" s="117"/>
      <c r="N905" s="117"/>
      <c r="O905" s="117"/>
      <c r="P905" s="117"/>
      <c r="Q905" s="117"/>
      <c r="R905" s="117"/>
    </row>
    <row r="906" spans="2:18">
      <c r="B906" s="116"/>
      <c r="C906" s="116"/>
      <c r="D906" s="116"/>
      <c r="E906" s="116"/>
      <c r="F906" s="117"/>
      <c r="G906" s="117"/>
      <c r="H906" s="117"/>
      <c r="I906" s="117"/>
      <c r="J906" s="117"/>
      <c r="K906" s="117"/>
      <c r="L906" s="117"/>
      <c r="M906" s="117"/>
      <c r="N906" s="117"/>
      <c r="O906" s="117"/>
      <c r="P906" s="117"/>
      <c r="Q906" s="117"/>
      <c r="R906" s="117"/>
    </row>
    <row r="907" spans="2:18">
      <c r="B907" s="116"/>
      <c r="C907" s="116"/>
      <c r="D907" s="116"/>
      <c r="E907" s="116"/>
      <c r="F907" s="117"/>
      <c r="G907" s="117"/>
      <c r="H907" s="117"/>
      <c r="I907" s="117"/>
      <c r="J907" s="117"/>
      <c r="K907" s="117"/>
      <c r="L907" s="117"/>
      <c r="M907" s="117"/>
      <c r="N907" s="117"/>
      <c r="O907" s="117"/>
      <c r="P907" s="117"/>
      <c r="Q907" s="117"/>
      <c r="R907" s="117"/>
    </row>
    <row r="908" spans="2:18">
      <c r="B908" s="116"/>
      <c r="C908" s="116"/>
      <c r="D908" s="116"/>
      <c r="E908" s="116"/>
      <c r="F908" s="117"/>
      <c r="G908" s="117"/>
      <c r="H908" s="117"/>
      <c r="I908" s="117"/>
      <c r="J908" s="117"/>
      <c r="K908" s="117"/>
      <c r="L908" s="117"/>
      <c r="M908" s="117"/>
      <c r="N908" s="117"/>
      <c r="O908" s="117"/>
      <c r="P908" s="117"/>
      <c r="Q908" s="117"/>
      <c r="R908" s="117"/>
    </row>
    <row r="909" spans="2:18">
      <c r="B909" s="116"/>
      <c r="C909" s="116"/>
      <c r="D909" s="116"/>
      <c r="E909" s="116"/>
      <c r="F909" s="117"/>
      <c r="G909" s="117"/>
      <c r="H909" s="117"/>
      <c r="I909" s="117"/>
      <c r="J909" s="117"/>
      <c r="K909" s="117"/>
      <c r="L909" s="117"/>
      <c r="M909" s="117"/>
      <c r="N909" s="117"/>
      <c r="O909" s="117"/>
      <c r="P909" s="117"/>
      <c r="Q909" s="117"/>
      <c r="R909" s="117"/>
    </row>
    <row r="910" spans="2:18">
      <c r="B910" s="116"/>
      <c r="C910" s="116"/>
      <c r="D910" s="116"/>
      <c r="E910" s="116"/>
      <c r="F910" s="117"/>
      <c r="G910" s="117"/>
      <c r="H910" s="117"/>
      <c r="I910" s="117"/>
      <c r="J910" s="117"/>
      <c r="K910" s="117"/>
      <c r="L910" s="117"/>
      <c r="M910" s="117"/>
      <c r="N910" s="117"/>
      <c r="O910" s="117"/>
      <c r="P910" s="117"/>
      <c r="Q910" s="117"/>
      <c r="R910" s="117"/>
    </row>
    <row r="911" spans="2:18">
      <c r="B911" s="116"/>
      <c r="C911" s="116"/>
      <c r="D911" s="116"/>
      <c r="E911" s="116"/>
      <c r="F911" s="117"/>
      <c r="G911" s="117"/>
      <c r="H911" s="117"/>
      <c r="I911" s="117"/>
      <c r="J911" s="117"/>
      <c r="K911" s="117"/>
      <c r="L911" s="117"/>
      <c r="M911" s="117"/>
      <c r="N911" s="117"/>
      <c r="O911" s="117"/>
      <c r="P911" s="117"/>
      <c r="Q911" s="117"/>
      <c r="R911" s="117"/>
    </row>
    <row r="912" spans="2:18">
      <c r="B912" s="116"/>
      <c r="C912" s="116"/>
      <c r="D912" s="116"/>
      <c r="E912" s="116"/>
      <c r="F912" s="117"/>
      <c r="G912" s="117"/>
      <c r="H912" s="117"/>
      <c r="I912" s="117"/>
      <c r="J912" s="117"/>
      <c r="K912" s="117"/>
      <c r="L912" s="117"/>
      <c r="M912" s="117"/>
      <c r="N912" s="117"/>
      <c r="O912" s="117"/>
      <c r="P912" s="117"/>
      <c r="Q912" s="117"/>
      <c r="R912" s="117"/>
    </row>
    <row r="913" spans="2:18">
      <c r="B913" s="116"/>
      <c r="C913" s="116"/>
      <c r="D913" s="116"/>
      <c r="E913" s="116"/>
      <c r="F913" s="117"/>
      <c r="G913" s="117"/>
      <c r="H913" s="117"/>
      <c r="I913" s="117"/>
      <c r="J913" s="117"/>
      <c r="K913" s="117"/>
      <c r="L913" s="117"/>
      <c r="M913" s="117"/>
      <c r="N913" s="117"/>
      <c r="O913" s="117"/>
      <c r="P913" s="117"/>
      <c r="Q913" s="117"/>
      <c r="R913" s="117"/>
    </row>
    <row r="914" spans="2:18">
      <c r="B914" s="116"/>
      <c r="C914" s="116"/>
      <c r="D914" s="116"/>
      <c r="E914" s="116"/>
      <c r="F914" s="117"/>
      <c r="G914" s="117"/>
      <c r="H914" s="117"/>
      <c r="I914" s="117"/>
      <c r="J914" s="117"/>
      <c r="K914" s="117"/>
      <c r="L914" s="117"/>
      <c r="M914" s="117"/>
      <c r="N914" s="117"/>
      <c r="O914" s="117"/>
      <c r="P914" s="117"/>
      <c r="Q914" s="117"/>
      <c r="R914" s="117"/>
    </row>
    <row r="915" spans="2:18">
      <c r="B915" s="116"/>
      <c r="C915" s="116"/>
      <c r="D915" s="116"/>
      <c r="E915" s="116"/>
      <c r="F915" s="117"/>
      <c r="G915" s="117"/>
      <c r="H915" s="117"/>
      <c r="I915" s="117"/>
      <c r="J915" s="117"/>
      <c r="K915" s="117"/>
      <c r="L915" s="117"/>
      <c r="M915" s="117"/>
      <c r="N915" s="117"/>
      <c r="O915" s="117"/>
      <c r="P915" s="117"/>
      <c r="Q915" s="117"/>
      <c r="R915" s="117"/>
    </row>
    <row r="916" spans="2:18">
      <c r="B916" s="116"/>
      <c r="C916" s="116"/>
      <c r="D916" s="116"/>
      <c r="E916" s="116"/>
      <c r="F916" s="117"/>
      <c r="G916" s="117"/>
      <c r="H916" s="117"/>
      <c r="I916" s="117"/>
      <c r="J916" s="117"/>
      <c r="K916" s="117"/>
      <c r="L916" s="117"/>
      <c r="M916" s="117"/>
      <c r="N916" s="117"/>
      <c r="O916" s="117"/>
      <c r="P916" s="117"/>
      <c r="Q916" s="117"/>
      <c r="R916" s="117"/>
    </row>
    <row r="917" spans="2:18">
      <c r="B917" s="116"/>
      <c r="C917" s="116"/>
      <c r="D917" s="116"/>
      <c r="E917" s="116"/>
      <c r="F917" s="117"/>
      <c r="G917" s="117"/>
      <c r="H917" s="117"/>
      <c r="I917" s="117"/>
      <c r="J917" s="117"/>
      <c r="K917" s="117"/>
      <c r="L917" s="117"/>
      <c r="M917" s="117"/>
      <c r="N917" s="117"/>
      <c r="O917" s="117"/>
      <c r="P917" s="117"/>
      <c r="Q917" s="117"/>
      <c r="R917" s="117"/>
    </row>
    <row r="918" spans="2:18">
      <c r="B918" s="116"/>
      <c r="C918" s="116"/>
      <c r="D918" s="116"/>
      <c r="E918" s="116"/>
      <c r="F918" s="117"/>
      <c r="G918" s="117"/>
      <c r="H918" s="117"/>
      <c r="I918" s="117"/>
      <c r="J918" s="117"/>
      <c r="K918" s="117"/>
      <c r="L918" s="117"/>
      <c r="M918" s="117"/>
      <c r="N918" s="117"/>
      <c r="O918" s="117"/>
      <c r="P918" s="117"/>
      <c r="Q918" s="117"/>
      <c r="R918" s="117"/>
    </row>
    <row r="919" spans="2:18">
      <c r="B919" s="116"/>
      <c r="C919" s="116"/>
      <c r="D919" s="116"/>
      <c r="E919" s="116"/>
      <c r="F919" s="117"/>
      <c r="G919" s="117"/>
      <c r="H919" s="117"/>
      <c r="I919" s="117"/>
      <c r="J919" s="117"/>
      <c r="K919" s="117"/>
      <c r="L919" s="117"/>
      <c r="M919" s="117"/>
      <c r="N919" s="117"/>
      <c r="O919" s="117"/>
      <c r="P919" s="117"/>
      <c r="Q919" s="117"/>
      <c r="R919" s="117"/>
    </row>
    <row r="920" spans="2:18">
      <c r="B920" s="116"/>
      <c r="C920" s="116"/>
      <c r="D920" s="116"/>
      <c r="E920" s="116"/>
      <c r="F920" s="117"/>
      <c r="G920" s="117"/>
      <c r="H920" s="117"/>
      <c r="I920" s="117"/>
      <c r="J920" s="117"/>
      <c r="K920" s="117"/>
      <c r="L920" s="117"/>
      <c r="M920" s="117"/>
      <c r="N920" s="117"/>
      <c r="O920" s="117"/>
      <c r="P920" s="117"/>
      <c r="Q920" s="117"/>
      <c r="R920" s="117"/>
    </row>
    <row r="921" spans="2:18">
      <c r="B921" s="116"/>
      <c r="C921" s="116"/>
      <c r="D921" s="116"/>
      <c r="E921" s="116"/>
      <c r="F921" s="117"/>
      <c r="G921" s="117"/>
      <c r="H921" s="117"/>
      <c r="I921" s="117"/>
      <c r="J921" s="117"/>
      <c r="K921" s="117"/>
      <c r="L921" s="117"/>
      <c r="M921" s="117"/>
      <c r="N921" s="117"/>
      <c r="O921" s="117"/>
      <c r="P921" s="117"/>
      <c r="Q921" s="117"/>
      <c r="R921" s="117"/>
    </row>
    <row r="922" spans="2:18">
      <c r="B922" s="116"/>
      <c r="C922" s="116"/>
      <c r="D922" s="116"/>
      <c r="E922" s="116"/>
      <c r="F922" s="117"/>
      <c r="G922" s="117"/>
      <c r="H922" s="117"/>
      <c r="I922" s="117"/>
      <c r="J922" s="117"/>
      <c r="K922" s="117"/>
      <c r="L922" s="117"/>
      <c r="M922" s="117"/>
      <c r="N922" s="117"/>
      <c r="O922" s="117"/>
      <c r="P922" s="117"/>
      <c r="Q922" s="117"/>
      <c r="R922" s="117"/>
    </row>
    <row r="923" spans="2:18">
      <c r="B923" s="116"/>
      <c r="C923" s="116"/>
      <c r="D923" s="116"/>
      <c r="E923" s="116"/>
      <c r="F923" s="117"/>
      <c r="G923" s="117"/>
      <c r="H923" s="117"/>
      <c r="I923" s="117"/>
      <c r="J923" s="117"/>
      <c r="K923" s="117"/>
      <c r="L923" s="117"/>
      <c r="M923" s="117"/>
      <c r="N923" s="117"/>
      <c r="O923" s="117"/>
      <c r="P923" s="117"/>
      <c r="Q923" s="117"/>
      <c r="R923" s="117"/>
    </row>
    <row r="924" spans="2:18">
      <c r="B924" s="116"/>
      <c r="C924" s="116"/>
      <c r="D924" s="116"/>
      <c r="E924" s="116"/>
      <c r="F924" s="117"/>
      <c r="G924" s="117"/>
      <c r="H924" s="117"/>
      <c r="I924" s="117"/>
      <c r="J924" s="117"/>
      <c r="K924" s="117"/>
      <c r="L924" s="117"/>
      <c r="M924" s="117"/>
      <c r="N924" s="117"/>
      <c r="O924" s="117"/>
      <c r="P924" s="117"/>
      <c r="Q924" s="117"/>
      <c r="R924" s="117"/>
    </row>
    <row r="925" spans="2:18">
      <c r="B925" s="116"/>
      <c r="C925" s="116"/>
      <c r="D925" s="116"/>
      <c r="E925" s="116"/>
      <c r="F925" s="117"/>
      <c r="G925" s="117"/>
      <c r="H925" s="117"/>
      <c r="I925" s="117"/>
      <c r="J925" s="117"/>
      <c r="K925" s="117"/>
      <c r="L925" s="117"/>
      <c r="M925" s="117"/>
      <c r="N925" s="117"/>
      <c r="O925" s="117"/>
      <c r="P925" s="117"/>
      <c r="Q925" s="117"/>
      <c r="R925" s="117"/>
    </row>
    <row r="926" spans="2:18">
      <c r="B926" s="116"/>
      <c r="C926" s="116"/>
      <c r="D926" s="116"/>
      <c r="E926" s="116"/>
      <c r="F926" s="117"/>
      <c r="G926" s="117"/>
      <c r="H926" s="117"/>
      <c r="I926" s="117"/>
      <c r="J926" s="117"/>
      <c r="K926" s="117"/>
      <c r="L926" s="117"/>
      <c r="M926" s="117"/>
      <c r="N926" s="117"/>
      <c r="O926" s="117"/>
      <c r="P926" s="117"/>
      <c r="Q926" s="117"/>
      <c r="R926" s="117"/>
    </row>
    <row r="927" spans="2:18">
      <c r="B927" s="116"/>
      <c r="C927" s="116"/>
      <c r="D927" s="116"/>
      <c r="E927" s="116"/>
      <c r="F927" s="117"/>
      <c r="G927" s="117"/>
      <c r="H927" s="117"/>
      <c r="I927" s="117"/>
      <c r="J927" s="117"/>
      <c r="K927" s="117"/>
      <c r="L927" s="117"/>
      <c r="M927" s="117"/>
      <c r="N927" s="117"/>
      <c r="O927" s="117"/>
      <c r="P927" s="117"/>
      <c r="Q927" s="117"/>
      <c r="R927" s="117"/>
    </row>
    <row r="928" spans="2:18">
      <c r="B928" s="116"/>
      <c r="C928" s="116"/>
      <c r="D928" s="116"/>
      <c r="E928" s="116"/>
      <c r="F928" s="117"/>
      <c r="G928" s="117"/>
      <c r="H928" s="117"/>
      <c r="I928" s="117"/>
      <c r="J928" s="117"/>
      <c r="K928" s="117"/>
      <c r="L928" s="117"/>
      <c r="M928" s="117"/>
      <c r="N928" s="117"/>
      <c r="O928" s="117"/>
      <c r="P928" s="117"/>
      <c r="Q928" s="117"/>
      <c r="R928" s="117"/>
    </row>
    <row r="929" spans="2:18">
      <c r="B929" s="116"/>
      <c r="C929" s="116"/>
      <c r="D929" s="116"/>
      <c r="E929" s="116"/>
      <c r="F929" s="117"/>
      <c r="G929" s="117"/>
      <c r="H929" s="117"/>
      <c r="I929" s="117"/>
      <c r="J929" s="117"/>
      <c r="K929" s="117"/>
      <c r="L929" s="117"/>
      <c r="M929" s="117"/>
      <c r="N929" s="117"/>
      <c r="O929" s="117"/>
      <c r="P929" s="117"/>
      <c r="Q929" s="117"/>
      <c r="R929" s="117"/>
    </row>
    <row r="930" spans="2:18">
      <c r="B930" s="116"/>
      <c r="C930" s="116"/>
      <c r="D930" s="116"/>
      <c r="E930" s="116"/>
      <c r="F930" s="117"/>
      <c r="G930" s="117"/>
      <c r="H930" s="117"/>
      <c r="I930" s="117"/>
      <c r="J930" s="117"/>
      <c r="K930" s="117"/>
      <c r="L930" s="117"/>
      <c r="M930" s="117"/>
      <c r="N930" s="117"/>
      <c r="O930" s="117"/>
      <c r="P930" s="117"/>
      <c r="Q930" s="117"/>
      <c r="R930" s="117"/>
    </row>
    <row r="931" spans="2:18">
      <c r="B931" s="116"/>
      <c r="C931" s="116"/>
      <c r="D931" s="116"/>
      <c r="E931" s="116"/>
      <c r="F931" s="117"/>
      <c r="G931" s="117"/>
      <c r="H931" s="117"/>
      <c r="I931" s="117"/>
      <c r="J931" s="117"/>
      <c r="K931" s="117"/>
      <c r="L931" s="117"/>
      <c r="M931" s="117"/>
      <c r="N931" s="117"/>
      <c r="O931" s="117"/>
      <c r="P931" s="117"/>
      <c r="Q931" s="117"/>
      <c r="R931" s="117"/>
    </row>
    <row r="932" spans="2:18">
      <c r="B932" s="116"/>
      <c r="C932" s="116"/>
      <c r="D932" s="116"/>
      <c r="E932" s="116"/>
      <c r="F932" s="117"/>
      <c r="G932" s="117"/>
      <c r="H932" s="117"/>
      <c r="I932" s="117"/>
      <c r="J932" s="117"/>
      <c r="K932" s="117"/>
      <c r="L932" s="117"/>
      <c r="M932" s="117"/>
      <c r="N932" s="117"/>
      <c r="O932" s="117"/>
      <c r="P932" s="117"/>
      <c r="Q932" s="117"/>
      <c r="R932" s="117"/>
    </row>
    <row r="933" spans="2:18">
      <c r="B933" s="116"/>
      <c r="C933" s="116"/>
      <c r="D933" s="116"/>
      <c r="E933" s="116"/>
      <c r="F933" s="117"/>
      <c r="G933" s="117"/>
      <c r="H933" s="117"/>
      <c r="I933" s="117"/>
      <c r="J933" s="117"/>
      <c r="K933" s="117"/>
      <c r="L933" s="117"/>
      <c r="M933" s="117"/>
      <c r="N933" s="117"/>
      <c r="O933" s="117"/>
      <c r="P933" s="117"/>
      <c r="Q933" s="117"/>
      <c r="R933" s="117"/>
    </row>
    <row r="934" spans="2:18">
      <c r="B934" s="116"/>
      <c r="C934" s="116"/>
      <c r="D934" s="116"/>
      <c r="E934" s="116"/>
      <c r="F934" s="117"/>
      <c r="G934" s="117"/>
      <c r="H934" s="117"/>
      <c r="I934" s="117"/>
      <c r="J934" s="117"/>
      <c r="K934" s="117"/>
      <c r="L934" s="117"/>
      <c r="M934" s="117"/>
      <c r="N934" s="117"/>
      <c r="O934" s="117"/>
      <c r="P934" s="117"/>
      <c r="Q934" s="117"/>
      <c r="R934" s="117"/>
    </row>
    <row r="935" spans="2:18">
      <c r="B935" s="116"/>
      <c r="C935" s="116"/>
      <c r="D935" s="116"/>
      <c r="E935" s="116"/>
      <c r="F935" s="117"/>
      <c r="G935" s="117"/>
      <c r="H935" s="117"/>
      <c r="I935" s="117"/>
      <c r="J935" s="117"/>
      <c r="K935" s="117"/>
      <c r="L935" s="117"/>
      <c r="M935" s="117"/>
      <c r="N935" s="117"/>
      <c r="O935" s="117"/>
      <c r="P935" s="117"/>
      <c r="Q935" s="117"/>
      <c r="R935" s="117"/>
    </row>
    <row r="936" spans="2:18">
      <c r="B936" s="116"/>
      <c r="C936" s="116"/>
      <c r="D936" s="116"/>
      <c r="E936" s="116"/>
      <c r="F936" s="117"/>
      <c r="G936" s="117"/>
      <c r="H936" s="117"/>
      <c r="I936" s="117"/>
      <c r="J936" s="117"/>
      <c r="K936" s="117"/>
      <c r="L936" s="117"/>
      <c r="M936" s="117"/>
      <c r="N936" s="117"/>
      <c r="O936" s="117"/>
      <c r="P936" s="117"/>
      <c r="Q936" s="117"/>
      <c r="R936" s="117"/>
    </row>
    <row r="937" spans="2:18">
      <c r="B937" s="116"/>
      <c r="C937" s="116"/>
      <c r="D937" s="116"/>
      <c r="E937" s="116"/>
      <c r="F937" s="117"/>
      <c r="G937" s="117"/>
      <c r="H937" s="117"/>
      <c r="I937" s="117"/>
      <c r="J937" s="117"/>
      <c r="K937" s="117"/>
      <c r="L937" s="117"/>
      <c r="M937" s="117"/>
      <c r="N937" s="117"/>
      <c r="O937" s="117"/>
      <c r="P937" s="117"/>
      <c r="Q937" s="117"/>
      <c r="R937" s="117"/>
    </row>
    <row r="938" spans="2:18">
      <c r="B938" s="116"/>
      <c r="C938" s="116"/>
      <c r="D938" s="116"/>
      <c r="E938" s="116"/>
      <c r="F938" s="117"/>
      <c r="G938" s="117"/>
      <c r="H938" s="117"/>
      <c r="I938" s="117"/>
      <c r="J938" s="117"/>
      <c r="K938" s="117"/>
      <c r="L938" s="117"/>
      <c r="M938" s="117"/>
      <c r="N938" s="117"/>
      <c r="O938" s="117"/>
      <c r="P938" s="117"/>
      <c r="Q938" s="117"/>
      <c r="R938" s="117"/>
    </row>
    <row r="939" spans="2:18">
      <c r="B939" s="116"/>
      <c r="C939" s="116"/>
      <c r="D939" s="116"/>
      <c r="E939" s="116"/>
      <c r="F939" s="117"/>
      <c r="G939" s="117"/>
      <c r="H939" s="117"/>
      <c r="I939" s="117"/>
      <c r="J939" s="117"/>
      <c r="K939" s="117"/>
      <c r="L939" s="117"/>
      <c r="M939" s="117"/>
      <c r="N939" s="117"/>
      <c r="O939" s="117"/>
      <c r="P939" s="117"/>
      <c r="Q939" s="117"/>
      <c r="R939" s="117"/>
    </row>
    <row r="940" spans="2:18">
      <c r="B940" s="116"/>
      <c r="C940" s="116"/>
      <c r="D940" s="116"/>
      <c r="E940" s="116"/>
      <c r="F940" s="117"/>
      <c r="G940" s="117"/>
      <c r="H940" s="117"/>
      <c r="I940" s="117"/>
      <c r="J940" s="117"/>
      <c r="K940" s="117"/>
      <c r="L940" s="117"/>
      <c r="M940" s="117"/>
      <c r="N940" s="117"/>
      <c r="O940" s="117"/>
      <c r="P940" s="117"/>
      <c r="Q940" s="117"/>
      <c r="R940" s="117"/>
    </row>
    <row r="941" spans="2:18">
      <c r="B941" s="116"/>
      <c r="C941" s="116"/>
      <c r="D941" s="116"/>
      <c r="E941" s="116"/>
      <c r="F941" s="117"/>
      <c r="G941" s="117"/>
      <c r="H941" s="117"/>
      <c r="I941" s="117"/>
      <c r="J941" s="117"/>
      <c r="K941" s="117"/>
      <c r="L941" s="117"/>
      <c r="M941" s="117"/>
      <c r="N941" s="117"/>
      <c r="O941" s="117"/>
      <c r="P941" s="117"/>
      <c r="Q941" s="117"/>
      <c r="R941" s="117"/>
    </row>
    <row r="942" spans="2:18">
      <c r="B942" s="116"/>
      <c r="C942" s="116"/>
      <c r="D942" s="116"/>
      <c r="E942" s="116"/>
      <c r="F942" s="117"/>
      <c r="G942" s="117"/>
      <c r="H942" s="117"/>
      <c r="I942" s="117"/>
      <c r="J942" s="117"/>
      <c r="K942" s="117"/>
      <c r="L942" s="117"/>
      <c r="M942" s="117"/>
      <c r="N942" s="117"/>
      <c r="O942" s="117"/>
      <c r="P942" s="117"/>
      <c r="Q942" s="117"/>
      <c r="R942" s="117"/>
    </row>
    <row r="943" spans="2:18">
      <c r="B943" s="116"/>
      <c r="C943" s="116"/>
      <c r="D943" s="116"/>
      <c r="E943" s="116"/>
      <c r="F943" s="117"/>
      <c r="G943" s="117"/>
      <c r="H943" s="117"/>
      <c r="I943" s="117"/>
      <c r="J943" s="117"/>
      <c r="K943" s="117"/>
      <c r="L943" s="117"/>
      <c r="M943" s="117"/>
      <c r="N943" s="117"/>
      <c r="O943" s="117"/>
      <c r="P943" s="117"/>
      <c r="Q943" s="117"/>
      <c r="R943" s="117"/>
    </row>
    <row r="944" spans="2:18">
      <c r="B944" s="116"/>
      <c r="C944" s="116"/>
      <c r="D944" s="116"/>
      <c r="E944" s="116"/>
      <c r="F944" s="117"/>
      <c r="G944" s="117"/>
      <c r="H944" s="117"/>
      <c r="I944" s="117"/>
      <c r="J944" s="117"/>
      <c r="K944" s="117"/>
      <c r="L944" s="117"/>
      <c r="M944" s="117"/>
      <c r="N944" s="117"/>
      <c r="O944" s="117"/>
      <c r="P944" s="117"/>
      <c r="Q944" s="117"/>
      <c r="R944" s="117"/>
    </row>
    <row r="945" spans="2:18">
      <c r="B945" s="116"/>
      <c r="C945" s="116"/>
      <c r="D945" s="116"/>
      <c r="E945" s="116"/>
      <c r="F945" s="117"/>
      <c r="G945" s="117"/>
      <c r="H945" s="117"/>
      <c r="I945" s="117"/>
      <c r="J945" s="117"/>
      <c r="K945" s="117"/>
      <c r="L945" s="117"/>
      <c r="M945" s="117"/>
      <c r="N945" s="117"/>
      <c r="O945" s="117"/>
      <c r="P945" s="117"/>
      <c r="Q945" s="117"/>
      <c r="R945" s="117"/>
    </row>
    <row r="946" spans="2:18">
      <c r="B946" s="116"/>
      <c r="C946" s="116"/>
      <c r="D946" s="116"/>
      <c r="E946" s="116"/>
      <c r="F946" s="117"/>
      <c r="G946" s="117"/>
      <c r="H946" s="117"/>
      <c r="I946" s="117"/>
      <c r="J946" s="117"/>
      <c r="K946" s="117"/>
      <c r="L946" s="117"/>
      <c r="M946" s="117"/>
      <c r="N946" s="117"/>
      <c r="O946" s="117"/>
      <c r="P946" s="117"/>
      <c r="Q946" s="117"/>
      <c r="R946" s="117"/>
    </row>
    <row r="947" spans="2:18">
      <c r="B947" s="116"/>
      <c r="C947" s="116"/>
      <c r="D947" s="116"/>
      <c r="E947" s="116"/>
      <c r="F947" s="117"/>
      <c r="G947" s="117"/>
      <c r="H947" s="117"/>
      <c r="I947" s="117"/>
      <c r="J947" s="117"/>
      <c r="K947" s="117"/>
      <c r="L947" s="117"/>
      <c r="M947" s="117"/>
      <c r="N947" s="117"/>
      <c r="O947" s="117"/>
      <c r="P947" s="117"/>
      <c r="Q947" s="117"/>
      <c r="R947" s="117"/>
    </row>
    <row r="948" spans="2:18">
      <c r="B948" s="116"/>
      <c r="C948" s="116"/>
      <c r="D948" s="116"/>
      <c r="E948" s="116"/>
      <c r="F948" s="117"/>
      <c r="G948" s="117"/>
      <c r="H948" s="117"/>
      <c r="I948" s="117"/>
      <c r="J948" s="117"/>
      <c r="K948" s="117"/>
      <c r="L948" s="117"/>
      <c r="M948" s="117"/>
      <c r="N948" s="117"/>
      <c r="O948" s="117"/>
      <c r="P948" s="117"/>
      <c r="Q948" s="117"/>
      <c r="R948" s="117"/>
    </row>
    <row r="949" spans="2:18">
      <c r="B949" s="116"/>
      <c r="C949" s="116"/>
      <c r="D949" s="116"/>
      <c r="E949" s="116"/>
      <c r="F949" s="117"/>
      <c r="G949" s="117"/>
      <c r="H949" s="117"/>
      <c r="I949" s="117"/>
      <c r="J949" s="117"/>
      <c r="K949" s="117"/>
      <c r="L949" s="117"/>
      <c r="M949" s="117"/>
      <c r="N949" s="117"/>
      <c r="O949" s="117"/>
      <c r="P949" s="117"/>
      <c r="Q949" s="117"/>
      <c r="R949" s="117"/>
    </row>
    <row r="950" spans="2:18">
      <c r="B950" s="116"/>
      <c r="C950" s="116"/>
      <c r="D950" s="116"/>
      <c r="E950" s="116"/>
      <c r="F950" s="117"/>
      <c r="G950" s="117"/>
      <c r="H950" s="117"/>
      <c r="I950" s="117"/>
      <c r="J950" s="117"/>
      <c r="K950" s="117"/>
      <c r="L950" s="117"/>
      <c r="M950" s="117"/>
      <c r="N950" s="117"/>
      <c r="O950" s="117"/>
      <c r="P950" s="117"/>
      <c r="Q950" s="117"/>
      <c r="R950" s="117"/>
    </row>
    <row r="951" spans="2:18">
      <c r="B951" s="116"/>
      <c r="C951" s="116"/>
      <c r="D951" s="116"/>
      <c r="E951" s="116"/>
      <c r="F951" s="117"/>
      <c r="G951" s="117"/>
      <c r="H951" s="117"/>
      <c r="I951" s="117"/>
      <c r="J951" s="117"/>
      <c r="K951" s="117"/>
      <c r="L951" s="117"/>
      <c r="M951" s="117"/>
      <c r="N951" s="117"/>
      <c r="O951" s="117"/>
      <c r="P951" s="117"/>
      <c r="Q951" s="117"/>
      <c r="R951" s="117"/>
    </row>
    <row r="952" spans="2:18">
      <c r="B952" s="116"/>
      <c r="C952" s="116"/>
      <c r="D952" s="116"/>
      <c r="E952" s="116"/>
      <c r="F952" s="117"/>
      <c r="G952" s="117"/>
      <c r="H952" s="117"/>
      <c r="I952" s="117"/>
      <c r="J952" s="117"/>
      <c r="K952" s="117"/>
      <c r="L952" s="117"/>
      <c r="M952" s="117"/>
      <c r="N952" s="117"/>
      <c r="O952" s="117"/>
      <c r="P952" s="117"/>
      <c r="Q952" s="117"/>
      <c r="R952" s="117"/>
    </row>
    <row r="953" spans="2:18">
      <c r="B953" s="116"/>
      <c r="C953" s="116"/>
      <c r="D953" s="116"/>
      <c r="E953" s="116"/>
      <c r="F953" s="117"/>
      <c r="G953" s="117"/>
      <c r="H953" s="117"/>
      <c r="I953" s="117"/>
      <c r="J953" s="117"/>
      <c r="K953" s="117"/>
      <c r="L953" s="117"/>
      <c r="M953" s="117"/>
      <c r="N953" s="117"/>
      <c r="O953" s="117"/>
      <c r="P953" s="117"/>
      <c r="Q953" s="117"/>
      <c r="R953" s="117"/>
    </row>
    <row r="954" spans="2:18">
      <c r="B954" s="116"/>
      <c r="C954" s="116"/>
      <c r="D954" s="116"/>
      <c r="E954" s="116"/>
      <c r="F954" s="117"/>
      <c r="G954" s="117"/>
      <c r="H954" s="117"/>
      <c r="I954" s="117"/>
      <c r="J954" s="117"/>
      <c r="K954" s="117"/>
      <c r="L954" s="117"/>
      <c r="M954" s="117"/>
      <c r="N954" s="117"/>
      <c r="O954" s="117"/>
      <c r="P954" s="117"/>
      <c r="Q954" s="117"/>
      <c r="R954" s="117"/>
    </row>
    <row r="955" spans="2:18">
      <c r="B955" s="116"/>
      <c r="C955" s="116"/>
      <c r="D955" s="116"/>
      <c r="E955" s="116"/>
      <c r="F955" s="117"/>
      <c r="G955" s="117"/>
      <c r="H955" s="117"/>
      <c r="I955" s="117"/>
      <c r="J955" s="117"/>
      <c r="K955" s="117"/>
      <c r="L955" s="117"/>
      <c r="M955" s="117"/>
      <c r="N955" s="117"/>
      <c r="O955" s="117"/>
      <c r="P955" s="117"/>
      <c r="Q955" s="117"/>
      <c r="R955" s="117"/>
    </row>
    <row r="956" spans="2:18">
      <c r="B956" s="116"/>
      <c r="C956" s="116"/>
      <c r="D956" s="116"/>
      <c r="E956" s="116"/>
      <c r="F956" s="117"/>
      <c r="G956" s="117"/>
      <c r="H956" s="117"/>
      <c r="I956" s="117"/>
      <c r="J956" s="117"/>
      <c r="K956" s="117"/>
      <c r="L956" s="117"/>
      <c r="M956" s="117"/>
      <c r="N956" s="117"/>
      <c r="O956" s="117"/>
      <c r="P956" s="117"/>
      <c r="Q956" s="117"/>
      <c r="R956" s="117"/>
    </row>
    <row r="957" spans="2:18">
      <c r="B957" s="116"/>
      <c r="C957" s="116"/>
      <c r="D957" s="116"/>
      <c r="E957" s="116"/>
      <c r="F957" s="117"/>
      <c r="G957" s="117"/>
      <c r="H957" s="117"/>
      <c r="I957" s="117"/>
      <c r="J957" s="117"/>
      <c r="K957" s="117"/>
      <c r="L957" s="117"/>
      <c r="M957" s="117"/>
      <c r="N957" s="117"/>
      <c r="O957" s="117"/>
      <c r="P957" s="117"/>
      <c r="Q957" s="117"/>
      <c r="R957" s="117"/>
    </row>
    <row r="958" spans="2:18">
      <c r="B958" s="116"/>
      <c r="C958" s="116"/>
      <c r="D958" s="116"/>
      <c r="E958" s="116"/>
      <c r="F958" s="117"/>
      <c r="G958" s="117"/>
      <c r="H958" s="117"/>
      <c r="I958" s="117"/>
      <c r="J958" s="117"/>
      <c r="K958" s="117"/>
      <c r="L958" s="117"/>
      <c r="M958" s="117"/>
      <c r="N958" s="117"/>
      <c r="O958" s="117"/>
      <c r="P958" s="117"/>
      <c r="Q958" s="117"/>
      <c r="R958" s="117"/>
    </row>
    <row r="959" spans="2:18">
      <c r="B959" s="116"/>
      <c r="C959" s="116"/>
      <c r="D959" s="116"/>
      <c r="E959" s="116"/>
      <c r="F959" s="117"/>
      <c r="G959" s="117"/>
      <c r="H959" s="117"/>
      <c r="I959" s="117"/>
      <c r="J959" s="117"/>
      <c r="K959" s="117"/>
      <c r="L959" s="117"/>
      <c r="M959" s="117"/>
      <c r="N959" s="117"/>
      <c r="O959" s="117"/>
      <c r="P959" s="117"/>
      <c r="Q959" s="117"/>
      <c r="R959" s="117"/>
    </row>
    <row r="960" spans="2:18">
      <c r="B960" s="116"/>
      <c r="C960" s="116"/>
      <c r="D960" s="116"/>
      <c r="E960" s="116"/>
      <c r="F960" s="117"/>
      <c r="G960" s="117"/>
      <c r="H960" s="117"/>
      <c r="I960" s="117"/>
      <c r="J960" s="117"/>
      <c r="K960" s="117"/>
      <c r="L960" s="117"/>
      <c r="M960" s="117"/>
      <c r="N960" s="117"/>
      <c r="O960" s="117"/>
      <c r="P960" s="117"/>
      <c r="Q960" s="117"/>
      <c r="R960" s="117"/>
    </row>
    <row r="961" spans="2:18">
      <c r="B961" s="116"/>
      <c r="C961" s="116"/>
      <c r="D961" s="116"/>
      <c r="E961" s="116"/>
      <c r="F961" s="117"/>
      <c r="G961" s="117"/>
      <c r="H961" s="117"/>
      <c r="I961" s="117"/>
      <c r="J961" s="117"/>
      <c r="K961" s="117"/>
      <c r="L961" s="117"/>
      <c r="M961" s="117"/>
      <c r="N961" s="117"/>
      <c r="O961" s="117"/>
      <c r="P961" s="117"/>
      <c r="Q961" s="117"/>
      <c r="R961" s="117"/>
    </row>
    <row r="962" spans="2:18">
      <c r="B962" s="116"/>
      <c r="C962" s="116"/>
      <c r="D962" s="116"/>
      <c r="E962" s="116"/>
      <c r="F962" s="117"/>
      <c r="G962" s="117"/>
      <c r="H962" s="117"/>
      <c r="I962" s="117"/>
      <c r="J962" s="117"/>
      <c r="K962" s="117"/>
      <c r="L962" s="117"/>
      <c r="M962" s="117"/>
      <c r="N962" s="117"/>
      <c r="O962" s="117"/>
      <c r="P962" s="117"/>
      <c r="Q962" s="117"/>
      <c r="R962" s="117"/>
    </row>
    <row r="963" spans="2:18">
      <c r="B963" s="116"/>
      <c r="C963" s="116"/>
      <c r="D963" s="116"/>
      <c r="E963" s="116"/>
      <c r="F963" s="117"/>
      <c r="G963" s="117"/>
      <c r="H963" s="117"/>
      <c r="I963" s="117"/>
      <c r="J963" s="117"/>
      <c r="K963" s="117"/>
      <c r="L963" s="117"/>
      <c r="M963" s="117"/>
      <c r="N963" s="117"/>
      <c r="O963" s="117"/>
      <c r="P963" s="117"/>
      <c r="Q963" s="117"/>
      <c r="R963" s="117"/>
    </row>
    <row r="964" spans="2:18">
      <c r="B964" s="116"/>
      <c r="C964" s="116"/>
      <c r="D964" s="116"/>
      <c r="E964" s="116"/>
      <c r="F964" s="117"/>
      <c r="G964" s="117"/>
      <c r="H964" s="117"/>
      <c r="I964" s="117"/>
      <c r="J964" s="117"/>
      <c r="K964" s="117"/>
      <c r="L964" s="117"/>
      <c r="M964" s="117"/>
      <c r="N964" s="117"/>
      <c r="O964" s="117"/>
      <c r="P964" s="117"/>
      <c r="Q964" s="117"/>
      <c r="R964" s="117"/>
    </row>
    <row r="965" spans="2:18">
      <c r="B965" s="116"/>
      <c r="C965" s="116"/>
      <c r="D965" s="116"/>
      <c r="E965" s="116"/>
      <c r="F965" s="117"/>
      <c r="G965" s="117"/>
      <c r="H965" s="117"/>
      <c r="I965" s="117"/>
      <c r="J965" s="117"/>
      <c r="K965" s="117"/>
      <c r="L965" s="117"/>
      <c r="M965" s="117"/>
      <c r="N965" s="117"/>
      <c r="O965" s="117"/>
      <c r="P965" s="117"/>
      <c r="Q965" s="117"/>
      <c r="R965" s="117"/>
    </row>
    <row r="966" spans="2:18">
      <c r="B966" s="116"/>
      <c r="C966" s="116"/>
      <c r="D966" s="116"/>
      <c r="E966" s="116"/>
      <c r="F966" s="117"/>
      <c r="G966" s="117"/>
      <c r="H966" s="117"/>
      <c r="I966" s="117"/>
      <c r="J966" s="117"/>
      <c r="K966" s="117"/>
      <c r="L966" s="117"/>
      <c r="M966" s="117"/>
      <c r="N966" s="117"/>
      <c r="O966" s="117"/>
      <c r="P966" s="117"/>
      <c r="Q966" s="117"/>
      <c r="R966" s="117"/>
    </row>
    <row r="967" spans="2:18">
      <c r="B967" s="116"/>
      <c r="C967" s="116"/>
      <c r="D967" s="116"/>
      <c r="E967" s="116"/>
      <c r="F967" s="117"/>
      <c r="G967" s="117"/>
      <c r="H967" s="117"/>
      <c r="I967" s="117"/>
      <c r="J967" s="117"/>
      <c r="K967" s="117"/>
      <c r="L967" s="117"/>
      <c r="M967" s="117"/>
      <c r="N967" s="117"/>
      <c r="O967" s="117"/>
      <c r="P967" s="117"/>
      <c r="Q967" s="117"/>
      <c r="R967" s="117"/>
    </row>
    <row r="968" spans="2:18">
      <c r="B968" s="116"/>
      <c r="C968" s="116"/>
      <c r="D968" s="116"/>
      <c r="E968" s="116"/>
      <c r="F968" s="117"/>
      <c r="G968" s="117"/>
      <c r="H968" s="117"/>
      <c r="I968" s="117"/>
      <c r="J968" s="117"/>
      <c r="K968" s="117"/>
      <c r="L968" s="117"/>
      <c r="M968" s="117"/>
      <c r="N968" s="117"/>
      <c r="O968" s="117"/>
      <c r="P968" s="117"/>
      <c r="Q968" s="117"/>
      <c r="R968" s="117"/>
    </row>
    <row r="969" spans="2:18">
      <c r="B969" s="116"/>
      <c r="C969" s="116"/>
      <c r="D969" s="116"/>
      <c r="E969" s="116"/>
      <c r="F969" s="117"/>
      <c r="G969" s="117"/>
      <c r="H969" s="117"/>
      <c r="I969" s="117"/>
      <c r="J969" s="117"/>
      <c r="K969" s="117"/>
      <c r="L969" s="117"/>
      <c r="M969" s="117"/>
      <c r="N969" s="117"/>
      <c r="O969" s="117"/>
      <c r="P969" s="117"/>
      <c r="Q969" s="117"/>
      <c r="R969" s="117"/>
    </row>
    <row r="970" spans="2:18">
      <c r="B970" s="116"/>
      <c r="C970" s="116"/>
      <c r="D970" s="116"/>
      <c r="E970" s="116"/>
      <c r="F970" s="117"/>
      <c r="G970" s="117"/>
      <c r="H970" s="117"/>
      <c r="I970" s="117"/>
      <c r="J970" s="117"/>
      <c r="K970" s="117"/>
      <c r="L970" s="117"/>
      <c r="M970" s="117"/>
      <c r="N970" s="117"/>
      <c r="O970" s="117"/>
      <c r="P970" s="117"/>
      <c r="Q970" s="117"/>
      <c r="R970" s="117"/>
    </row>
    <row r="971" spans="2:18">
      <c r="B971" s="116"/>
      <c r="C971" s="116"/>
      <c r="D971" s="116"/>
      <c r="E971" s="116"/>
      <c r="F971" s="117"/>
      <c r="G971" s="117"/>
      <c r="H971" s="117"/>
      <c r="I971" s="117"/>
      <c r="J971" s="117"/>
      <c r="K971" s="117"/>
      <c r="L971" s="117"/>
      <c r="M971" s="117"/>
      <c r="N971" s="117"/>
      <c r="O971" s="117"/>
      <c r="P971" s="117"/>
      <c r="Q971" s="117"/>
      <c r="R971" s="117"/>
    </row>
    <row r="972" spans="2:18">
      <c r="B972" s="116"/>
      <c r="C972" s="116"/>
      <c r="D972" s="116"/>
      <c r="E972" s="116"/>
      <c r="F972" s="117"/>
      <c r="G972" s="117"/>
      <c r="H972" s="117"/>
      <c r="I972" s="117"/>
      <c r="J972" s="117"/>
      <c r="K972" s="117"/>
      <c r="L972" s="117"/>
      <c r="M972" s="117"/>
      <c r="N972" s="117"/>
      <c r="O972" s="117"/>
      <c r="P972" s="117"/>
      <c r="Q972" s="117"/>
      <c r="R972" s="117"/>
    </row>
    <row r="973" spans="2:18">
      <c r="B973" s="116"/>
      <c r="C973" s="116"/>
      <c r="D973" s="116"/>
      <c r="E973" s="116"/>
      <c r="F973" s="117"/>
      <c r="G973" s="117"/>
      <c r="H973" s="117"/>
      <c r="I973" s="117"/>
      <c r="J973" s="117"/>
      <c r="K973" s="117"/>
      <c r="L973" s="117"/>
      <c r="M973" s="117"/>
      <c r="N973" s="117"/>
      <c r="O973" s="117"/>
      <c r="P973" s="117"/>
      <c r="Q973" s="117"/>
      <c r="R973" s="117"/>
    </row>
    <row r="974" spans="2:18">
      <c r="B974" s="116"/>
      <c r="C974" s="116"/>
      <c r="D974" s="116"/>
      <c r="E974" s="116"/>
      <c r="F974" s="117"/>
      <c r="G974" s="117"/>
      <c r="H974" s="117"/>
      <c r="I974" s="117"/>
      <c r="J974" s="117"/>
      <c r="K974" s="117"/>
      <c r="L974" s="117"/>
      <c r="M974" s="117"/>
      <c r="N974" s="117"/>
      <c r="O974" s="117"/>
      <c r="P974" s="117"/>
      <c r="Q974" s="117"/>
      <c r="R974" s="117"/>
    </row>
    <row r="975" spans="2:18">
      <c r="B975" s="116"/>
      <c r="C975" s="116"/>
      <c r="D975" s="116"/>
      <c r="E975" s="116"/>
      <c r="F975" s="117"/>
      <c r="G975" s="117"/>
      <c r="H975" s="117"/>
      <c r="I975" s="117"/>
      <c r="J975" s="117"/>
      <c r="K975" s="117"/>
      <c r="L975" s="117"/>
      <c r="M975" s="117"/>
      <c r="N975" s="117"/>
      <c r="O975" s="117"/>
      <c r="P975" s="117"/>
      <c r="Q975" s="117"/>
      <c r="R975" s="117"/>
    </row>
    <row r="976" spans="2:18">
      <c r="B976" s="116"/>
      <c r="C976" s="116"/>
      <c r="D976" s="116"/>
      <c r="E976" s="116"/>
      <c r="F976" s="117"/>
      <c r="G976" s="117"/>
      <c r="H976" s="117"/>
      <c r="I976" s="117"/>
      <c r="J976" s="117"/>
      <c r="K976" s="117"/>
      <c r="L976" s="117"/>
      <c r="M976" s="117"/>
      <c r="N976" s="117"/>
      <c r="O976" s="117"/>
      <c r="P976" s="117"/>
      <c r="Q976" s="117"/>
      <c r="R976" s="117"/>
    </row>
    <row r="977" spans="2:18">
      <c r="B977" s="116"/>
      <c r="C977" s="116"/>
      <c r="D977" s="116"/>
      <c r="E977" s="116"/>
      <c r="F977" s="117"/>
      <c r="G977" s="117"/>
      <c r="H977" s="117"/>
      <c r="I977" s="117"/>
      <c r="J977" s="117"/>
      <c r="K977" s="117"/>
      <c r="L977" s="117"/>
      <c r="M977" s="117"/>
      <c r="N977" s="117"/>
      <c r="O977" s="117"/>
      <c r="P977" s="117"/>
      <c r="Q977" s="117"/>
      <c r="R977" s="117"/>
    </row>
    <row r="978" spans="2:18">
      <c r="B978" s="116"/>
      <c r="C978" s="116"/>
      <c r="D978" s="116"/>
      <c r="E978" s="116"/>
      <c r="F978" s="117"/>
      <c r="G978" s="117"/>
      <c r="H978" s="117"/>
      <c r="I978" s="117"/>
      <c r="J978" s="117"/>
      <c r="K978" s="117"/>
      <c r="L978" s="117"/>
      <c r="M978" s="117"/>
      <c r="N978" s="117"/>
      <c r="O978" s="117"/>
      <c r="P978" s="117"/>
      <c r="Q978" s="117"/>
      <c r="R978" s="117"/>
    </row>
    <row r="979" spans="2:18">
      <c r="B979" s="116"/>
      <c r="C979" s="116"/>
      <c r="D979" s="116"/>
      <c r="E979" s="116"/>
      <c r="F979" s="117"/>
      <c r="G979" s="117"/>
      <c r="H979" s="117"/>
      <c r="I979" s="117"/>
      <c r="J979" s="117"/>
      <c r="K979" s="117"/>
      <c r="L979" s="117"/>
      <c r="M979" s="117"/>
      <c r="N979" s="117"/>
      <c r="O979" s="117"/>
      <c r="P979" s="117"/>
      <c r="Q979" s="117"/>
      <c r="R979" s="117"/>
    </row>
    <row r="980" spans="2:18">
      <c r="B980" s="116"/>
      <c r="C980" s="116"/>
      <c r="D980" s="116"/>
      <c r="E980" s="116"/>
      <c r="F980" s="117"/>
      <c r="G980" s="117"/>
      <c r="H980" s="117"/>
      <c r="I980" s="117"/>
      <c r="J980" s="117"/>
      <c r="K980" s="117"/>
      <c r="L980" s="117"/>
      <c r="M980" s="117"/>
      <c r="N980" s="117"/>
      <c r="O980" s="117"/>
      <c r="P980" s="117"/>
      <c r="Q980" s="117"/>
      <c r="R980" s="117"/>
    </row>
    <row r="981" spans="2:18">
      <c r="B981" s="116"/>
      <c r="C981" s="116"/>
      <c r="D981" s="116"/>
      <c r="E981" s="116"/>
      <c r="F981" s="117"/>
      <c r="G981" s="117"/>
      <c r="H981" s="117"/>
      <c r="I981" s="117"/>
      <c r="J981" s="117"/>
      <c r="K981" s="117"/>
      <c r="L981" s="117"/>
      <c r="M981" s="117"/>
      <c r="N981" s="117"/>
      <c r="O981" s="117"/>
      <c r="P981" s="117"/>
      <c r="Q981" s="117"/>
      <c r="R981" s="117"/>
    </row>
    <row r="982" spans="2:18">
      <c r="B982" s="116"/>
      <c r="C982" s="116"/>
      <c r="D982" s="116"/>
      <c r="E982" s="116"/>
      <c r="F982" s="117"/>
      <c r="G982" s="117"/>
      <c r="H982" s="117"/>
      <c r="I982" s="117"/>
      <c r="J982" s="117"/>
      <c r="K982" s="117"/>
      <c r="L982" s="117"/>
      <c r="M982" s="117"/>
      <c r="N982" s="117"/>
      <c r="O982" s="117"/>
      <c r="P982" s="117"/>
      <c r="Q982" s="117"/>
      <c r="R982" s="117"/>
    </row>
    <row r="983" spans="2:18">
      <c r="B983" s="116"/>
      <c r="C983" s="116"/>
      <c r="D983" s="116"/>
      <c r="E983" s="116"/>
      <c r="F983" s="117"/>
      <c r="G983" s="117"/>
      <c r="H983" s="117"/>
      <c r="I983" s="117"/>
      <c r="J983" s="117"/>
      <c r="K983" s="117"/>
      <c r="L983" s="117"/>
      <c r="M983" s="117"/>
      <c r="N983" s="117"/>
      <c r="O983" s="117"/>
      <c r="P983" s="117"/>
      <c r="Q983" s="117"/>
      <c r="R983" s="117"/>
    </row>
    <row r="984" spans="2:18">
      <c r="B984" s="116"/>
      <c r="C984" s="116"/>
      <c r="D984" s="116"/>
      <c r="E984" s="116"/>
      <c r="F984" s="117"/>
      <c r="G984" s="117"/>
      <c r="H984" s="117"/>
      <c r="I984" s="117"/>
      <c r="J984" s="117"/>
      <c r="K984" s="117"/>
      <c r="L984" s="117"/>
      <c r="M984" s="117"/>
      <c r="N984" s="117"/>
      <c r="O984" s="117"/>
      <c r="P984" s="117"/>
      <c r="Q984" s="117"/>
      <c r="R984" s="117"/>
    </row>
    <row r="985" spans="2:18">
      <c r="B985" s="116"/>
      <c r="C985" s="116"/>
      <c r="D985" s="116"/>
      <c r="E985" s="116"/>
      <c r="F985" s="117"/>
      <c r="G985" s="117"/>
      <c r="H985" s="117"/>
      <c r="I985" s="117"/>
      <c r="J985" s="117"/>
      <c r="K985" s="117"/>
      <c r="L985" s="117"/>
      <c r="M985" s="117"/>
      <c r="N985" s="117"/>
      <c r="O985" s="117"/>
      <c r="P985" s="117"/>
      <c r="Q985" s="117"/>
      <c r="R985" s="117"/>
    </row>
    <row r="986" spans="2:18">
      <c r="B986" s="116"/>
      <c r="C986" s="116"/>
      <c r="D986" s="116"/>
      <c r="E986" s="116"/>
      <c r="F986" s="117"/>
      <c r="G986" s="117"/>
      <c r="H986" s="117"/>
      <c r="I986" s="117"/>
      <c r="J986" s="117"/>
      <c r="K986" s="117"/>
      <c r="L986" s="117"/>
      <c r="M986" s="117"/>
      <c r="N986" s="117"/>
      <c r="O986" s="117"/>
      <c r="P986" s="117"/>
      <c r="Q986" s="117"/>
      <c r="R986" s="117"/>
    </row>
    <row r="987" spans="2:18">
      <c r="B987" s="116"/>
      <c r="C987" s="116"/>
      <c r="D987" s="116"/>
      <c r="E987" s="116"/>
      <c r="F987" s="117"/>
      <c r="G987" s="117"/>
      <c r="H987" s="117"/>
      <c r="I987" s="117"/>
      <c r="J987" s="117"/>
      <c r="K987" s="117"/>
      <c r="L987" s="117"/>
      <c r="M987" s="117"/>
      <c r="N987" s="117"/>
      <c r="O987" s="117"/>
      <c r="P987" s="117"/>
      <c r="Q987" s="117"/>
      <c r="R987" s="117"/>
    </row>
    <row r="988" spans="2:18">
      <c r="B988" s="116"/>
      <c r="C988" s="116"/>
      <c r="D988" s="116"/>
      <c r="E988" s="116"/>
      <c r="F988" s="117"/>
      <c r="G988" s="117"/>
      <c r="H988" s="117"/>
      <c r="I988" s="117"/>
      <c r="J988" s="117"/>
      <c r="K988" s="117"/>
      <c r="L988" s="117"/>
      <c r="M988" s="117"/>
      <c r="N988" s="117"/>
      <c r="O988" s="117"/>
      <c r="P988" s="117"/>
      <c r="Q988" s="117"/>
      <c r="R988" s="117"/>
    </row>
    <row r="989" spans="2:18">
      <c r="B989" s="116"/>
      <c r="C989" s="116"/>
      <c r="D989" s="116"/>
      <c r="E989" s="116"/>
      <c r="F989" s="117"/>
      <c r="G989" s="117"/>
      <c r="H989" s="117"/>
      <c r="I989" s="117"/>
      <c r="J989" s="117"/>
      <c r="K989" s="117"/>
      <c r="L989" s="117"/>
      <c r="M989" s="117"/>
      <c r="N989" s="117"/>
      <c r="O989" s="117"/>
      <c r="P989" s="117"/>
      <c r="Q989" s="117"/>
      <c r="R989" s="117"/>
    </row>
    <row r="990" spans="2:18">
      <c r="B990" s="116"/>
      <c r="C990" s="116"/>
      <c r="D990" s="116"/>
      <c r="E990" s="116"/>
      <c r="F990" s="117"/>
      <c r="G990" s="117"/>
      <c r="H990" s="117"/>
      <c r="I990" s="117"/>
      <c r="J990" s="117"/>
      <c r="K990" s="117"/>
      <c r="L990" s="117"/>
      <c r="M990" s="117"/>
      <c r="N990" s="117"/>
      <c r="O990" s="117"/>
      <c r="P990" s="117"/>
      <c r="Q990" s="117"/>
      <c r="R990" s="117"/>
    </row>
    <row r="991" spans="2:18">
      <c r="B991" s="116"/>
      <c r="C991" s="116"/>
      <c r="D991" s="116"/>
      <c r="E991" s="116"/>
      <c r="F991" s="117"/>
      <c r="G991" s="117"/>
      <c r="H991" s="117"/>
      <c r="I991" s="117"/>
      <c r="J991" s="117"/>
      <c r="K991" s="117"/>
      <c r="L991" s="117"/>
      <c r="M991" s="117"/>
      <c r="N991" s="117"/>
      <c r="O991" s="117"/>
      <c r="P991" s="117"/>
      <c r="Q991" s="117"/>
      <c r="R991" s="117"/>
    </row>
    <row r="992" spans="2:18">
      <c r="B992" s="116"/>
      <c r="C992" s="116"/>
      <c r="D992" s="116"/>
      <c r="E992" s="116"/>
      <c r="F992" s="117"/>
      <c r="G992" s="117"/>
      <c r="H992" s="117"/>
      <c r="I992" s="117"/>
      <c r="J992" s="117"/>
      <c r="K992" s="117"/>
      <c r="L992" s="117"/>
      <c r="M992" s="117"/>
      <c r="N992" s="117"/>
      <c r="O992" s="117"/>
      <c r="P992" s="117"/>
      <c r="Q992" s="117"/>
      <c r="R992" s="117"/>
    </row>
    <row r="993" spans="2:18">
      <c r="B993" s="116"/>
      <c r="C993" s="116"/>
      <c r="D993" s="116"/>
      <c r="E993" s="116"/>
      <c r="F993" s="117"/>
      <c r="G993" s="117"/>
      <c r="H993" s="117"/>
      <c r="I993" s="117"/>
      <c r="J993" s="117"/>
      <c r="K993" s="117"/>
      <c r="L993" s="117"/>
      <c r="M993" s="117"/>
      <c r="N993" s="117"/>
      <c r="O993" s="117"/>
      <c r="P993" s="117"/>
      <c r="Q993" s="117"/>
      <c r="R993" s="117"/>
    </row>
    <row r="994" spans="2:18">
      <c r="B994" s="116"/>
      <c r="C994" s="116"/>
      <c r="D994" s="116"/>
      <c r="E994" s="116"/>
      <c r="F994" s="117"/>
      <c r="G994" s="117"/>
      <c r="H994" s="117"/>
      <c r="I994" s="117"/>
      <c r="J994" s="117"/>
      <c r="K994" s="117"/>
      <c r="L994" s="117"/>
      <c r="M994" s="117"/>
      <c r="N994" s="117"/>
      <c r="O994" s="117"/>
      <c r="P994" s="117"/>
      <c r="Q994" s="117"/>
      <c r="R994" s="117"/>
    </row>
    <row r="995" spans="2:18">
      <c r="B995" s="116"/>
      <c r="C995" s="116"/>
      <c r="D995" s="116"/>
      <c r="E995" s="116"/>
      <c r="F995" s="117"/>
      <c r="G995" s="117"/>
      <c r="H995" s="117"/>
      <c r="I995" s="117"/>
      <c r="J995" s="117"/>
      <c r="K995" s="117"/>
      <c r="L995" s="117"/>
      <c r="M995" s="117"/>
      <c r="N995" s="117"/>
      <c r="O995" s="117"/>
      <c r="P995" s="117"/>
      <c r="Q995" s="117"/>
      <c r="R995" s="117"/>
    </row>
    <row r="996" spans="2:18">
      <c r="B996" s="116"/>
      <c r="C996" s="116"/>
      <c r="D996" s="116"/>
      <c r="E996" s="116"/>
      <c r="F996" s="117"/>
      <c r="G996" s="117"/>
      <c r="H996" s="117"/>
      <c r="I996" s="117"/>
      <c r="J996" s="117"/>
      <c r="K996" s="117"/>
      <c r="L996" s="117"/>
      <c r="M996" s="117"/>
      <c r="N996" s="117"/>
      <c r="O996" s="117"/>
      <c r="P996" s="117"/>
      <c r="Q996" s="117"/>
      <c r="R996" s="117"/>
    </row>
    <row r="997" spans="2:18">
      <c r="B997" s="116"/>
      <c r="C997" s="116"/>
      <c r="D997" s="116"/>
      <c r="E997" s="116"/>
      <c r="F997" s="117"/>
      <c r="G997" s="117"/>
      <c r="H997" s="117"/>
      <c r="I997" s="117"/>
      <c r="J997" s="117"/>
      <c r="K997" s="117"/>
      <c r="L997" s="117"/>
      <c r="M997" s="117"/>
      <c r="N997" s="117"/>
      <c r="O997" s="117"/>
      <c r="P997" s="117"/>
      <c r="Q997" s="117"/>
      <c r="R997" s="117"/>
    </row>
    <row r="998" spans="2:18">
      <c r="B998" s="116"/>
      <c r="C998" s="116"/>
      <c r="D998" s="116"/>
      <c r="E998" s="116"/>
      <c r="F998" s="117"/>
      <c r="G998" s="117"/>
      <c r="H998" s="117"/>
      <c r="I998" s="117"/>
      <c r="J998" s="117"/>
      <c r="K998" s="117"/>
      <c r="L998" s="117"/>
      <c r="M998" s="117"/>
      <c r="N998" s="117"/>
      <c r="O998" s="117"/>
      <c r="P998" s="117"/>
      <c r="Q998" s="117"/>
      <c r="R998" s="117"/>
    </row>
    <row r="999" spans="2:18">
      <c r="B999" s="116"/>
      <c r="C999" s="116"/>
      <c r="D999" s="116"/>
      <c r="E999" s="116"/>
      <c r="F999" s="117"/>
      <c r="G999" s="117"/>
      <c r="H999" s="117"/>
      <c r="I999" s="117"/>
      <c r="J999" s="117"/>
      <c r="K999" s="117"/>
      <c r="L999" s="117"/>
      <c r="M999" s="117"/>
      <c r="N999" s="117"/>
      <c r="O999" s="117"/>
      <c r="P999" s="117"/>
      <c r="Q999" s="117"/>
      <c r="R999" s="117"/>
    </row>
    <row r="1000" spans="2:18">
      <c r="B1000" s="116"/>
      <c r="C1000" s="116"/>
      <c r="D1000" s="116"/>
      <c r="E1000" s="116"/>
      <c r="F1000" s="117"/>
      <c r="G1000" s="117"/>
      <c r="H1000" s="117"/>
      <c r="I1000" s="117"/>
      <c r="J1000" s="117"/>
      <c r="K1000" s="117"/>
      <c r="L1000" s="117"/>
      <c r="M1000" s="117"/>
      <c r="N1000" s="117"/>
      <c r="O1000" s="117"/>
      <c r="P1000" s="117"/>
      <c r="Q1000" s="117"/>
      <c r="R1000" s="117"/>
    </row>
    <row r="1001" spans="2:18">
      <c r="B1001" s="116"/>
      <c r="C1001" s="116"/>
      <c r="D1001" s="116"/>
      <c r="E1001" s="116"/>
      <c r="F1001" s="117"/>
      <c r="G1001" s="117"/>
      <c r="H1001" s="117"/>
      <c r="I1001" s="117"/>
      <c r="J1001" s="117"/>
      <c r="K1001" s="117"/>
      <c r="L1001" s="117"/>
      <c r="M1001" s="117"/>
      <c r="N1001" s="117"/>
      <c r="O1001" s="117"/>
      <c r="P1001" s="117"/>
      <c r="Q1001" s="117"/>
      <c r="R1001" s="117"/>
    </row>
    <row r="1002" spans="2:18">
      <c r="B1002" s="116"/>
      <c r="C1002" s="116"/>
      <c r="D1002" s="116"/>
      <c r="E1002" s="116"/>
      <c r="F1002" s="117"/>
      <c r="G1002" s="117"/>
      <c r="H1002" s="117"/>
      <c r="I1002" s="117"/>
      <c r="J1002" s="117"/>
      <c r="K1002" s="117"/>
      <c r="L1002" s="117"/>
      <c r="M1002" s="117"/>
      <c r="N1002" s="117"/>
      <c r="O1002" s="117"/>
      <c r="P1002" s="117"/>
      <c r="Q1002" s="117"/>
      <c r="R1002" s="117"/>
    </row>
    <row r="1003" spans="2:18">
      <c r="B1003" s="116"/>
      <c r="C1003" s="116"/>
      <c r="D1003" s="116"/>
      <c r="E1003" s="116"/>
      <c r="F1003" s="117"/>
      <c r="G1003" s="117"/>
      <c r="H1003" s="117"/>
      <c r="I1003" s="117"/>
      <c r="J1003" s="117"/>
      <c r="K1003" s="117"/>
      <c r="L1003" s="117"/>
      <c r="M1003" s="117"/>
      <c r="N1003" s="117"/>
      <c r="O1003" s="117"/>
      <c r="P1003" s="117"/>
      <c r="Q1003" s="117"/>
      <c r="R1003" s="117"/>
    </row>
    <row r="1004" spans="2:18">
      <c r="B1004" s="116"/>
      <c r="C1004" s="116"/>
      <c r="D1004" s="116"/>
      <c r="E1004" s="116"/>
      <c r="F1004" s="117"/>
      <c r="G1004" s="117"/>
      <c r="H1004" s="117"/>
      <c r="I1004" s="117"/>
      <c r="J1004" s="117"/>
      <c r="K1004" s="117"/>
      <c r="L1004" s="117"/>
      <c r="M1004" s="117"/>
      <c r="N1004" s="117"/>
      <c r="O1004" s="117"/>
      <c r="P1004" s="117"/>
      <c r="Q1004" s="117"/>
      <c r="R1004" s="117"/>
    </row>
    <row r="1005" spans="2:18">
      <c r="B1005" s="116"/>
      <c r="C1005" s="116"/>
      <c r="D1005" s="116"/>
      <c r="E1005" s="116"/>
      <c r="F1005" s="117"/>
      <c r="G1005" s="117"/>
      <c r="H1005" s="117"/>
      <c r="I1005" s="117"/>
      <c r="J1005" s="117"/>
      <c r="K1005" s="117"/>
      <c r="L1005" s="117"/>
      <c r="M1005" s="117"/>
      <c r="N1005" s="117"/>
      <c r="O1005" s="117"/>
      <c r="P1005" s="117"/>
      <c r="Q1005" s="117"/>
      <c r="R1005" s="117"/>
    </row>
    <row r="1006" spans="2:18">
      <c r="B1006" s="116"/>
      <c r="C1006" s="116"/>
      <c r="D1006" s="116"/>
      <c r="E1006" s="116"/>
      <c r="F1006" s="117"/>
      <c r="G1006" s="117"/>
      <c r="H1006" s="117"/>
      <c r="I1006" s="117"/>
      <c r="J1006" s="117"/>
      <c r="K1006" s="117"/>
      <c r="L1006" s="117"/>
      <c r="M1006" s="117"/>
      <c r="N1006" s="117"/>
      <c r="O1006" s="117"/>
      <c r="P1006" s="117"/>
      <c r="Q1006" s="117"/>
      <c r="R1006" s="117"/>
    </row>
    <row r="1007" spans="2:18">
      <c r="B1007" s="116"/>
      <c r="C1007" s="116"/>
      <c r="D1007" s="116"/>
      <c r="E1007" s="116"/>
      <c r="F1007" s="117"/>
      <c r="G1007" s="117"/>
      <c r="H1007" s="117"/>
      <c r="I1007" s="117"/>
      <c r="J1007" s="117"/>
      <c r="K1007" s="117"/>
      <c r="L1007" s="117"/>
      <c r="M1007" s="117"/>
      <c r="N1007" s="117"/>
      <c r="O1007" s="117"/>
      <c r="P1007" s="117"/>
      <c r="Q1007" s="117"/>
      <c r="R1007" s="117"/>
    </row>
    <row r="1008" spans="2:18">
      <c r="B1008" s="116"/>
      <c r="C1008" s="116"/>
      <c r="D1008" s="116"/>
      <c r="E1008" s="116"/>
      <c r="F1008" s="117"/>
      <c r="G1008" s="117"/>
      <c r="H1008" s="117"/>
      <c r="I1008" s="117"/>
      <c r="J1008" s="117"/>
      <c r="K1008" s="117"/>
      <c r="L1008" s="117"/>
      <c r="M1008" s="117"/>
      <c r="N1008" s="117"/>
      <c r="O1008" s="117"/>
      <c r="P1008" s="117"/>
      <c r="Q1008" s="117"/>
      <c r="R1008" s="117"/>
    </row>
    <row r="1009" spans="2:18">
      <c r="B1009" s="116"/>
      <c r="C1009" s="116"/>
      <c r="D1009" s="116"/>
      <c r="E1009" s="116"/>
      <c r="F1009" s="117"/>
      <c r="G1009" s="117"/>
      <c r="H1009" s="117"/>
      <c r="I1009" s="117"/>
      <c r="J1009" s="117"/>
      <c r="K1009" s="117"/>
      <c r="L1009" s="117"/>
      <c r="M1009" s="117"/>
      <c r="N1009" s="117"/>
      <c r="O1009" s="117"/>
      <c r="P1009" s="117"/>
      <c r="Q1009" s="117"/>
      <c r="R1009" s="117"/>
    </row>
    <row r="1010" spans="2:18">
      <c r="B1010" s="116"/>
      <c r="C1010" s="116"/>
      <c r="D1010" s="116"/>
      <c r="E1010" s="116"/>
      <c r="F1010" s="117"/>
      <c r="G1010" s="117"/>
      <c r="H1010" s="117"/>
      <c r="I1010" s="117"/>
      <c r="J1010" s="117"/>
      <c r="K1010" s="117"/>
      <c r="L1010" s="117"/>
      <c r="M1010" s="117"/>
      <c r="N1010" s="117"/>
      <c r="O1010" s="117"/>
      <c r="P1010" s="117"/>
      <c r="Q1010" s="117"/>
      <c r="R1010" s="117"/>
    </row>
    <row r="1011" spans="2:18">
      <c r="B1011" s="116"/>
      <c r="C1011" s="116"/>
      <c r="D1011" s="116"/>
      <c r="E1011" s="116"/>
      <c r="F1011" s="117"/>
      <c r="G1011" s="117"/>
      <c r="H1011" s="117"/>
      <c r="I1011" s="117"/>
      <c r="J1011" s="117"/>
      <c r="K1011" s="117"/>
      <c r="L1011" s="117"/>
      <c r="M1011" s="117"/>
      <c r="N1011" s="117"/>
      <c r="O1011" s="117"/>
      <c r="P1011" s="117"/>
      <c r="Q1011" s="117"/>
      <c r="R1011" s="117"/>
    </row>
    <row r="1012" spans="2:18">
      <c r="B1012" s="116"/>
      <c r="C1012" s="116"/>
      <c r="D1012" s="116"/>
      <c r="E1012" s="116"/>
      <c r="F1012" s="117"/>
      <c r="G1012" s="117"/>
      <c r="H1012" s="117"/>
      <c r="I1012" s="117"/>
      <c r="J1012" s="117"/>
      <c r="K1012" s="117"/>
      <c r="L1012" s="117"/>
      <c r="M1012" s="117"/>
      <c r="N1012" s="117"/>
      <c r="O1012" s="117"/>
      <c r="P1012" s="117"/>
      <c r="Q1012" s="117"/>
      <c r="R1012" s="117"/>
    </row>
    <row r="1013" spans="2:18">
      <c r="B1013" s="116"/>
      <c r="C1013" s="116"/>
      <c r="D1013" s="116"/>
      <c r="E1013" s="116"/>
      <c r="F1013" s="117"/>
      <c r="G1013" s="117"/>
      <c r="H1013" s="117"/>
      <c r="I1013" s="117"/>
      <c r="J1013" s="117"/>
      <c r="K1013" s="117"/>
      <c r="L1013" s="117"/>
      <c r="M1013" s="117"/>
      <c r="N1013" s="117"/>
      <c r="O1013" s="117"/>
      <c r="P1013" s="117"/>
      <c r="Q1013" s="117"/>
      <c r="R1013" s="117"/>
    </row>
    <row r="1014" spans="2:18">
      <c r="B1014" s="116"/>
      <c r="C1014" s="116"/>
      <c r="D1014" s="116"/>
      <c r="E1014" s="116"/>
      <c r="F1014" s="117"/>
      <c r="G1014" s="117"/>
      <c r="H1014" s="117"/>
      <c r="I1014" s="117"/>
      <c r="J1014" s="117"/>
      <c r="K1014" s="117"/>
      <c r="L1014" s="117"/>
      <c r="M1014" s="117"/>
      <c r="N1014" s="117"/>
      <c r="O1014" s="117"/>
      <c r="P1014" s="117"/>
      <c r="Q1014" s="117"/>
      <c r="R1014" s="117"/>
    </row>
    <row r="1015" spans="2:18">
      <c r="B1015" s="116"/>
      <c r="C1015" s="116"/>
      <c r="D1015" s="116"/>
      <c r="E1015" s="116"/>
      <c r="F1015" s="117"/>
      <c r="G1015" s="117"/>
      <c r="H1015" s="117"/>
      <c r="I1015" s="117"/>
      <c r="J1015" s="117"/>
      <c r="K1015" s="117"/>
      <c r="L1015" s="117"/>
      <c r="M1015" s="117"/>
      <c r="N1015" s="117"/>
      <c r="O1015" s="117"/>
      <c r="P1015" s="117"/>
      <c r="Q1015" s="117"/>
      <c r="R1015" s="117"/>
    </row>
    <row r="1016" spans="2:18">
      <c r="B1016" s="116"/>
      <c r="C1016" s="116"/>
      <c r="D1016" s="116"/>
      <c r="E1016" s="116"/>
      <c r="F1016" s="117"/>
      <c r="G1016" s="117"/>
      <c r="H1016" s="117"/>
      <c r="I1016" s="117"/>
      <c r="J1016" s="117"/>
      <c r="K1016" s="117"/>
      <c r="L1016" s="117"/>
      <c r="M1016" s="117"/>
      <c r="N1016" s="117"/>
      <c r="O1016" s="117"/>
      <c r="P1016" s="117"/>
      <c r="Q1016" s="117"/>
      <c r="R1016" s="117"/>
    </row>
    <row r="1017" spans="2:18">
      <c r="B1017" s="116"/>
      <c r="C1017" s="116"/>
      <c r="D1017" s="116"/>
      <c r="E1017" s="116"/>
      <c r="F1017" s="117"/>
      <c r="G1017" s="117"/>
      <c r="H1017" s="117"/>
      <c r="I1017" s="117"/>
      <c r="J1017" s="117"/>
      <c r="K1017" s="117"/>
      <c r="L1017" s="117"/>
      <c r="M1017" s="117"/>
      <c r="N1017" s="117"/>
      <c r="O1017" s="117"/>
      <c r="P1017" s="117"/>
      <c r="Q1017" s="117"/>
      <c r="R1017" s="117"/>
    </row>
    <row r="1018" spans="2:18">
      <c r="B1018" s="116"/>
      <c r="C1018" s="116"/>
      <c r="D1018" s="116"/>
      <c r="E1018" s="116"/>
      <c r="F1018" s="117"/>
      <c r="G1018" s="117"/>
      <c r="H1018" s="117"/>
      <c r="I1018" s="117"/>
      <c r="J1018" s="117"/>
      <c r="K1018" s="117"/>
      <c r="L1018" s="117"/>
      <c r="M1018" s="117"/>
      <c r="N1018" s="117"/>
      <c r="O1018" s="117"/>
      <c r="P1018" s="117"/>
      <c r="Q1018" s="117"/>
      <c r="R1018" s="117"/>
    </row>
    <row r="1019" spans="2:18">
      <c r="B1019" s="116"/>
      <c r="C1019" s="116"/>
      <c r="D1019" s="116"/>
      <c r="E1019" s="116"/>
      <c r="F1019" s="117"/>
      <c r="G1019" s="117"/>
      <c r="H1019" s="117"/>
      <c r="I1019" s="117"/>
      <c r="J1019" s="117"/>
      <c r="K1019" s="117"/>
      <c r="L1019" s="117"/>
      <c r="M1019" s="117"/>
      <c r="N1019" s="117"/>
      <c r="O1019" s="117"/>
      <c r="P1019" s="117"/>
      <c r="Q1019" s="117"/>
      <c r="R1019" s="117"/>
    </row>
    <row r="1020" spans="2:18">
      <c r="B1020" s="116"/>
      <c r="C1020" s="116"/>
      <c r="D1020" s="116"/>
      <c r="E1020" s="116"/>
      <c r="F1020" s="117"/>
      <c r="G1020" s="117"/>
      <c r="H1020" s="117"/>
      <c r="I1020" s="117"/>
      <c r="J1020" s="117"/>
      <c r="K1020" s="117"/>
      <c r="L1020" s="117"/>
      <c r="M1020" s="117"/>
      <c r="N1020" s="117"/>
      <c r="O1020" s="117"/>
      <c r="P1020" s="117"/>
      <c r="Q1020" s="117"/>
      <c r="R1020" s="117"/>
    </row>
    <row r="1021" spans="2:18">
      <c r="B1021" s="116"/>
      <c r="C1021" s="116"/>
      <c r="D1021" s="116"/>
      <c r="E1021" s="116"/>
      <c r="F1021" s="117"/>
      <c r="G1021" s="117"/>
      <c r="H1021" s="117"/>
      <c r="I1021" s="117"/>
      <c r="J1021" s="117"/>
      <c r="K1021" s="117"/>
      <c r="L1021" s="117"/>
      <c r="M1021" s="117"/>
      <c r="N1021" s="117"/>
      <c r="O1021" s="117"/>
      <c r="P1021" s="117"/>
      <c r="Q1021" s="117"/>
      <c r="R1021" s="117"/>
    </row>
    <row r="1022" spans="2:18">
      <c r="B1022" s="116"/>
      <c r="C1022" s="116"/>
      <c r="D1022" s="116"/>
      <c r="E1022" s="116"/>
      <c r="F1022" s="117"/>
      <c r="G1022" s="117"/>
      <c r="H1022" s="117"/>
      <c r="I1022" s="117"/>
      <c r="J1022" s="117"/>
      <c r="K1022" s="117"/>
      <c r="L1022" s="117"/>
      <c r="M1022" s="117"/>
      <c r="N1022" s="117"/>
      <c r="O1022" s="117"/>
      <c r="P1022" s="117"/>
      <c r="Q1022" s="117"/>
      <c r="R1022" s="117"/>
    </row>
    <row r="1023" spans="2:18">
      <c r="B1023" s="116"/>
      <c r="C1023" s="116"/>
      <c r="D1023" s="116"/>
      <c r="E1023" s="116"/>
      <c r="F1023" s="117"/>
      <c r="G1023" s="117"/>
      <c r="H1023" s="117"/>
      <c r="I1023" s="117"/>
      <c r="J1023" s="117"/>
      <c r="K1023" s="117"/>
      <c r="L1023" s="117"/>
      <c r="M1023" s="117"/>
      <c r="N1023" s="117"/>
      <c r="O1023" s="117"/>
      <c r="P1023" s="117"/>
      <c r="Q1023" s="117"/>
      <c r="R1023" s="117"/>
    </row>
    <row r="1024" spans="2:18">
      <c r="B1024" s="116"/>
      <c r="C1024" s="116"/>
      <c r="D1024" s="116"/>
      <c r="E1024" s="116"/>
      <c r="F1024" s="117"/>
      <c r="G1024" s="117"/>
      <c r="H1024" s="117"/>
      <c r="I1024" s="117"/>
      <c r="J1024" s="117"/>
      <c r="K1024" s="117"/>
      <c r="L1024" s="117"/>
      <c r="M1024" s="117"/>
      <c r="N1024" s="117"/>
      <c r="O1024" s="117"/>
      <c r="P1024" s="117"/>
      <c r="Q1024" s="117"/>
      <c r="R1024" s="117"/>
    </row>
    <row r="1025" spans="2:18">
      <c r="B1025" s="116"/>
      <c r="C1025" s="116"/>
      <c r="D1025" s="116"/>
      <c r="E1025" s="116"/>
      <c r="F1025" s="117"/>
      <c r="G1025" s="117"/>
      <c r="H1025" s="117"/>
      <c r="I1025" s="117"/>
      <c r="J1025" s="117"/>
      <c r="K1025" s="117"/>
      <c r="L1025" s="117"/>
      <c r="M1025" s="117"/>
      <c r="N1025" s="117"/>
      <c r="O1025" s="117"/>
      <c r="P1025" s="117"/>
      <c r="Q1025" s="117"/>
      <c r="R1025" s="117"/>
    </row>
    <row r="1026" spans="2:18">
      <c r="B1026" s="116"/>
      <c r="C1026" s="116"/>
      <c r="D1026" s="116"/>
      <c r="E1026" s="116"/>
      <c r="F1026" s="117"/>
      <c r="G1026" s="117"/>
      <c r="H1026" s="117"/>
      <c r="I1026" s="117"/>
      <c r="J1026" s="117"/>
      <c r="K1026" s="117"/>
      <c r="L1026" s="117"/>
      <c r="M1026" s="117"/>
      <c r="N1026" s="117"/>
      <c r="O1026" s="117"/>
      <c r="P1026" s="117"/>
      <c r="Q1026" s="117"/>
      <c r="R1026" s="117"/>
    </row>
    <row r="1027" spans="2:18">
      <c r="B1027" s="116"/>
      <c r="C1027" s="116"/>
      <c r="D1027" s="116"/>
      <c r="E1027" s="116"/>
      <c r="F1027" s="117"/>
      <c r="G1027" s="117"/>
      <c r="H1027" s="117"/>
      <c r="I1027" s="117"/>
      <c r="J1027" s="117"/>
      <c r="K1027" s="117"/>
      <c r="L1027" s="117"/>
      <c r="M1027" s="117"/>
      <c r="N1027" s="117"/>
      <c r="O1027" s="117"/>
      <c r="P1027" s="117"/>
      <c r="Q1027" s="117"/>
      <c r="R1027" s="117"/>
    </row>
    <row r="1028" spans="2:18">
      <c r="B1028" s="116"/>
      <c r="C1028" s="116"/>
      <c r="D1028" s="116"/>
      <c r="E1028" s="116"/>
      <c r="F1028" s="117"/>
      <c r="G1028" s="117"/>
      <c r="H1028" s="117"/>
      <c r="I1028" s="117"/>
      <c r="J1028" s="117"/>
      <c r="K1028" s="117"/>
      <c r="L1028" s="117"/>
      <c r="M1028" s="117"/>
      <c r="N1028" s="117"/>
      <c r="O1028" s="117"/>
      <c r="P1028" s="117"/>
      <c r="Q1028" s="117"/>
      <c r="R1028" s="117"/>
    </row>
    <row r="1029" spans="2:18">
      <c r="B1029" s="116"/>
      <c r="C1029" s="116"/>
      <c r="D1029" s="116"/>
      <c r="E1029" s="116"/>
      <c r="F1029" s="117"/>
      <c r="G1029" s="117"/>
      <c r="H1029" s="117"/>
      <c r="I1029" s="117"/>
      <c r="J1029" s="117"/>
      <c r="K1029" s="117"/>
      <c r="L1029" s="117"/>
      <c r="M1029" s="117"/>
      <c r="N1029" s="117"/>
      <c r="O1029" s="117"/>
      <c r="P1029" s="117"/>
      <c r="Q1029" s="117"/>
      <c r="R1029" s="117"/>
    </row>
    <row r="1030" spans="2:18">
      <c r="B1030" s="116"/>
      <c r="C1030" s="116"/>
      <c r="D1030" s="116"/>
      <c r="E1030" s="116"/>
      <c r="F1030" s="117"/>
      <c r="G1030" s="117"/>
      <c r="H1030" s="117"/>
      <c r="I1030" s="117"/>
      <c r="J1030" s="117"/>
      <c r="K1030" s="117"/>
      <c r="L1030" s="117"/>
      <c r="M1030" s="117"/>
      <c r="N1030" s="117"/>
      <c r="O1030" s="117"/>
      <c r="P1030" s="117"/>
      <c r="Q1030" s="117"/>
      <c r="R1030" s="117"/>
    </row>
    <row r="1031" spans="2:18">
      <c r="B1031" s="116"/>
      <c r="C1031" s="116"/>
      <c r="D1031" s="116"/>
      <c r="E1031" s="116"/>
      <c r="F1031" s="117"/>
      <c r="G1031" s="117"/>
      <c r="H1031" s="117"/>
      <c r="I1031" s="117"/>
      <c r="J1031" s="117"/>
      <c r="K1031" s="117"/>
      <c r="L1031" s="117"/>
      <c r="M1031" s="117"/>
      <c r="N1031" s="117"/>
      <c r="O1031" s="117"/>
      <c r="P1031" s="117"/>
      <c r="Q1031" s="117"/>
      <c r="R1031" s="117"/>
    </row>
    <row r="1032" spans="2:18">
      <c r="B1032" s="116"/>
      <c r="C1032" s="116"/>
      <c r="D1032" s="116"/>
      <c r="E1032" s="116"/>
      <c r="F1032" s="117"/>
      <c r="G1032" s="117"/>
      <c r="H1032" s="117"/>
      <c r="I1032" s="117"/>
      <c r="J1032" s="117"/>
      <c r="K1032" s="117"/>
      <c r="L1032" s="117"/>
      <c r="M1032" s="117"/>
      <c r="N1032" s="117"/>
      <c r="O1032" s="117"/>
      <c r="P1032" s="117"/>
      <c r="Q1032" s="117"/>
      <c r="R1032" s="117"/>
    </row>
    <row r="1033" spans="2:18">
      <c r="B1033" s="116"/>
      <c r="C1033" s="116"/>
      <c r="D1033" s="116"/>
      <c r="E1033" s="116"/>
      <c r="F1033" s="117"/>
      <c r="G1033" s="117"/>
      <c r="H1033" s="117"/>
      <c r="I1033" s="117"/>
      <c r="J1033" s="117"/>
      <c r="K1033" s="117"/>
      <c r="L1033" s="117"/>
      <c r="M1033" s="117"/>
      <c r="N1033" s="117"/>
      <c r="O1033" s="117"/>
      <c r="P1033" s="117"/>
      <c r="Q1033" s="117"/>
      <c r="R1033" s="117"/>
    </row>
    <row r="1034" spans="2:18">
      <c r="B1034" s="116"/>
      <c r="C1034" s="116"/>
      <c r="D1034" s="116"/>
      <c r="E1034" s="116"/>
      <c r="F1034" s="117"/>
      <c r="G1034" s="117"/>
      <c r="H1034" s="117"/>
      <c r="I1034" s="117"/>
      <c r="J1034" s="117"/>
      <c r="K1034" s="117"/>
      <c r="L1034" s="117"/>
      <c r="M1034" s="117"/>
      <c r="N1034" s="117"/>
      <c r="O1034" s="117"/>
      <c r="P1034" s="117"/>
      <c r="Q1034" s="117"/>
      <c r="R1034" s="117"/>
    </row>
    <row r="1035" spans="2:18">
      <c r="B1035" s="116"/>
      <c r="C1035" s="116"/>
      <c r="D1035" s="116"/>
      <c r="E1035" s="116"/>
      <c r="F1035" s="117"/>
      <c r="G1035" s="117"/>
      <c r="H1035" s="117"/>
      <c r="I1035" s="117"/>
      <c r="J1035" s="117"/>
      <c r="K1035" s="117"/>
      <c r="L1035" s="117"/>
      <c r="M1035" s="117"/>
      <c r="N1035" s="117"/>
      <c r="O1035" s="117"/>
      <c r="P1035" s="117"/>
      <c r="Q1035" s="117"/>
      <c r="R1035" s="117"/>
    </row>
    <row r="1036" spans="2:18">
      <c r="B1036" s="116"/>
      <c r="C1036" s="116"/>
      <c r="D1036" s="116"/>
      <c r="E1036" s="116"/>
      <c r="F1036" s="117"/>
      <c r="G1036" s="117"/>
      <c r="H1036" s="117"/>
      <c r="I1036" s="117"/>
      <c r="J1036" s="117"/>
      <c r="K1036" s="117"/>
      <c r="L1036" s="117"/>
      <c r="M1036" s="117"/>
      <c r="N1036" s="117"/>
      <c r="O1036" s="117"/>
      <c r="P1036" s="117"/>
      <c r="Q1036" s="117"/>
      <c r="R1036" s="117"/>
    </row>
    <row r="1037" spans="2:18">
      <c r="B1037" s="116"/>
      <c r="C1037" s="116"/>
      <c r="D1037" s="116"/>
      <c r="E1037" s="116"/>
      <c r="F1037" s="117"/>
      <c r="G1037" s="117"/>
      <c r="H1037" s="117"/>
      <c r="I1037" s="117"/>
      <c r="J1037" s="117"/>
      <c r="K1037" s="117"/>
      <c r="L1037" s="117"/>
      <c r="M1037" s="117"/>
      <c r="N1037" s="117"/>
      <c r="O1037" s="117"/>
      <c r="P1037" s="117"/>
      <c r="Q1037" s="117"/>
      <c r="R1037" s="117"/>
    </row>
    <row r="1038" spans="2:18">
      <c r="B1038" s="116"/>
      <c r="C1038" s="116"/>
      <c r="D1038" s="116"/>
      <c r="E1038" s="116"/>
      <c r="F1038" s="117"/>
      <c r="G1038" s="117"/>
      <c r="H1038" s="117"/>
      <c r="I1038" s="117"/>
      <c r="J1038" s="117"/>
      <c r="K1038" s="117"/>
      <c r="L1038" s="117"/>
      <c r="M1038" s="117"/>
      <c r="N1038" s="117"/>
      <c r="O1038" s="117"/>
      <c r="P1038" s="117"/>
      <c r="Q1038" s="117"/>
      <c r="R1038" s="117"/>
    </row>
    <row r="1039" spans="2:18">
      <c r="B1039" s="116"/>
      <c r="C1039" s="116"/>
      <c r="D1039" s="116"/>
      <c r="E1039" s="116"/>
      <c r="F1039" s="117"/>
      <c r="G1039" s="117"/>
      <c r="H1039" s="117"/>
      <c r="I1039" s="117"/>
      <c r="J1039" s="117"/>
      <c r="K1039" s="117"/>
      <c r="L1039" s="117"/>
      <c r="M1039" s="117"/>
      <c r="N1039" s="117"/>
      <c r="O1039" s="117"/>
      <c r="P1039" s="117"/>
      <c r="Q1039" s="117"/>
      <c r="R1039" s="117"/>
    </row>
    <row r="1040" spans="2:18">
      <c r="B1040" s="116"/>
      <c r="C1040" s="116"/>
      <c r="D1040" s="116"/>
      <c r="E1040" s="116"/>
      <c r="F1040" s="117"/>
      <c r="G1040" s="117"/>
      <c r="H1040" s="117"/>
      <c r="I1040" s="117"/>
      <c r="J1040" s="117"/>
      <c r="K1040" s="117"/>
      <c r="L1040" s="117"/>
      <c r="M1040" s="117"/>
      <c r="N1040" s="117"/>
      <c r="O1040" s="117"/>
      <c r="P1040" s="117"/>
      <c r="Q1040" s="117"/>
      <c r="R1040" s="117"/>
    </row>
    <row r="1041" spans="2:18">
      <c r="B1041" s="116"/>
      <c r="C1041" s="116"/>
      <c r="D1041" s="116"/>
      <c r="E1041" s="116"/>
      <c r="F1041" s="117"/>
      <c r="G1041" s="117"/>
      <c r="H1041" s="117"/>
      <c r="I1041" s="117"/>
      <c r="J1041" s="117"/>
      <c r="K1041" s="117"/>
      <c r="L1041" s="117"/>
      <c r="M1041" s="117"/>
      <c r="N1041" s="117"/>
      <c r="O1041" s="117"/>
      <c r="P1041" s="117"/>
      <c r="Q1041" s="117"/>
      <c r="R1041" s="117"/>
    </row>
    <row r="1042" spans="2:18">
      <c r="B1042" s="116"/>
      <c r="C1042" s="116"/>
      <c r="D1042" s="116"/>
      <c r="E1042" s="116"/>
      <c r="F1042" s="117"/>
      <c r="G1042" s="117"/>
      <c r="H1042" s="117"/>
      <c r="I1042" s="117"/>
      <c r="J1042" s="117"/>
      <c r="K1042" s="117"/>
      <c r="L1042" s="117"/>
      <c r="M1042" s="117"/>
      <c r="N1042" s="117"/>
      <c r="O1042" s="117"/>
      <c r="P1042" s="117"/>
      <c r="Q1042" s="117"/>
      <c r="R1042" s="117"/>
    </row>
    <row r="1043" spans="2:18">
      <c r="B1043" s="116"/>
      <c r="C1043" s="116"/>
      <c r="D1043" s="116"/>
      <c r="E1043" s="116"/>
      <c r="F1043" s="117"/>
      <c r="G1043" s="117"/>
      <c r="H1043" s="117"/>
      <c r="I1043" s="117"/>
      <c r="J1043" s="117"/>
      <c r="K1043" s="117"/>
      <c r="L1043" s="117"/>
      <c r="M1043" s="117"/>
      <c r="N1043" s="117"/>
      <c r="O1043" s="117"/>
      <c r="P1043" s="117"/>
      <c r="Q1043" s="117"/>
      <c r="R1043" s="117"/>
    </row>
    <row r="1044" spans="2:18">
      <c r="B1044" s="116"/>
      <c r="C1044" s="116"/>
      <c r="D1044" s="116"/>
      <c r="E1044" s="116"/>
      <c r="F1044" s="117"/>
      <c r="G1044" s="117"/>
      <c r="H1044" s="117"/>
      <c r="I1044" s="117"/>
      <c r="J1044" s="117"/>
      <c r="K1044" s="117"/>
      <c r="L1044" s="117"/>
      <c r="M1044" s="117"/>
      <c r="N1044" s="117"/>
      <c r="O1044" s="117"/>
      <c r="P1044" s="117"/>
      <c r="Q1044" s="117"/>
      <c r="R1044" s="117"/>
    </row>
    <row r="1045" spans="2:18">
      <c r="B1045" s="116"/>
      <c r="C1045" s="116"/>
      <c r="D1045" s="116"/>
      <c r="E1045" s="116"/>
      <c r="F1045" s="117"/>
      <c r="G1045" s="117"/>
      <c r="H1045" s="117"/>
      <c r="I1045" s="117"/>
      <c r="J1045" s="117"/>
      <c r="K1045" s="117"/>
      <c r="L1045" s="117"/>
      <c r="M1045" s="117"/>
      <c r="N1045" s="117"/>
      <c r="O1045" s="117"/>
      <c r="P1045" s="117"/>
      <c r="Q1045" s="117"/>
      <c r="R1045" s="117"/>
    </row>
    <row r="1046" spans="2:18">
      <c r="B1046" s="116"/>
      <c r="C1046" s="116"/>
      <c r="D1046" s="116"/>
      <c r="E1046" s="116"/>
      <c r="F1046" s="117"/>
      <c r="G1046" s="117"/>
      <c r="H1046" s="117"/>
      <c r="I1046" s="117"/>
      <c r="J1046" s="117"/>
      <c r="K1046" s="117"/>
      <c r="L1046" s="117"/>
      <c r="M1046" s="117"/>
      <c r="N1046" s="117"/>
      <c r="O1046" s="117"/>
      <c r="P1046" s="117"/>
      <c r="Q1046" s="117"/>
      <c r="R1046" s="117"/>
    </row>
    <row r="1047" spans="2:18">
      <c r="B1047" s="116"/>
      <c r="C1047" s="116"/>
      <c r="D1047" s="116"/>
      <c r="E1047" s="116"/>
      <c r="F1047" s="117"/>
      <c r="G1047" s="117"/>
      <c r="H1047" s="117"/>
      <c r="I1047" s="117"/>
      <c r="J1047" s="117"/>
      <c r="K1047" s="117"/>
      <c r="L1047" s="117"/>
      <c r="M1047" s="117"/>
      <c r="N1047" s="117"/>
      <c r="O1047" s="117"/>
      <c r="P1047" s="117"/>
      <c r="Q1047" s="117"/>
      <c r="R1047" s="117"/>
    </row>
    <row r="1048" spans="2:18">
      <c r="B1048" s="116"/>
      <c r="C1048" s="116"/>
      <c r="D1048" s="116"/>
      <c r="E1048" s="116"/>
      <c r="F1048" s="117"/>
      <c r="G1048" s="117"/>
      <c r="H1048" s="117"/>
      <c r="I1048" s="117"/>
      <c r="J1048" s="117"/>
      <c r="K1048" s="117"/>
      <c r="L1048" s="117"/>
      <c r="M1048" s="117"/>
      <c r="N1048" s="117"/>
      <c r="O1048" s="117"/>
      <c r="P1048" s="117"/>
      <c r="Q1048" s="117"/>
      <c r="R1048" s="117"/>
    </row>
    <row r="1049" spans="2:18">
      <c r="B1049" s="116"/>
      <c r="C1049" s="116"/>
      <c r="D1049" s="116"/>
      <c r="E1049" s="116"/>
      <c r="F1049" s="117"/>
      <c r="G1049" s="117"/>
      <c r="H1049" s="117"/>
      <c r="I1049" s="117"/>
      <c r="J1049" s="117"/>
      <c r="K1049" s="117"/>
      <c r="L1049" s="117"/>
      <c r="M1049" s="117"/>
      <c r="N1049" s="117"/>
      <c r="O1049" s="117"/>
      <c r="P1049" s="117"/>
      <c r="Q1049" s="117"/>
      <c r="R1049" s="117"/>
    </row>
    <row r="1050" spans="2:18">
      <c r="B1050" s="116"/>
      <c r="C1050" s="116"/>
      <c r="D1050" s="116"/>
      <c r="E1050" s="116"/>
      <c r="F1050" s="117"/>
      <c r="G1050" s="117"/>
      <c r="H1050" s="117"/>
      <c r="I1050" s="117"/>
      <c r="J1050" s="117"/>
      <c r="K1050" s="117"/>
      <c r="L1050" s="117"/>
      <c r="M1050" s="117"/>
      <c r="N1050" s="117"/>
      <c r="O1050" s="117"/>
      <c r="P1050" s="117"/>
      <c r="Q1050" s="117"/>
      <c r="R1050" s="117"/>
    </row>
    <row r="1051" spans="2:18">
      <c r="B1051" s="116"/>
      <c r="C1051" s="116"/>
      <c r="D1051" s="116"/>
      <c r="E1051" s="116"/>
      <c r="F1051" s="117"/>
      <c r="G1051" s="117"/>
      <c r="H1051" s="117"/>
      <c r="I1051" s="117"/>
      <c r="J1051" s="117"/>
      <c r="K1051" s="117"/>
      <c r="L1051" s="117"/>
      <c r="M1051" s="117"/>
      <c r="N1051" s="117"/>
      <c r="O1051" s="117"/>
      <c r="P1051" s="117"/>
      <c r="Q1051" s="117"/>
      <c r="R1051" s="117"/>
    </row>
    <row r="1052" spans="2:18">
      <c r="B1052" s="116"/>
      <c r="C1052" s="116"/>
      <c r="D1052" s="116"/>
      <c r="E1052" s="116"/>
      <c r="F1052" s="117"/>
      <c r="G1052" s="117"/>
      <c r="H1052" s="117"/>
      <c r="I1052" s="117"/>
      <c r="J1052" s="117"/>
      <c r="K1052" s="117"/>
      <c r="L1052" s="117"/>
      <c r="M1052" s="117"/>
      <c r="N1052" s="117"/>
      <c r="O1052" s="117"/>
      <c r="P1052" s="117"/>
      <c r="Q1052" s="117"/>
      <c r="R1052" s="117"/>
    </row>
    <row r="1053" spans="2:18">
      <c r="B1053" s="116"/>
      <c r="C1053" s="116"/>
      <c r="D1053" s="116"/>
      <c r="E1053" s="116"/>
      <c r="F1053" s="117"/>
      <c r="G1053" s="117"/>
      <c r="H1053" s="117"/>
      <c r="I1053" s="117"/>
      <c r="J1053" s="117"/>
      <c r="K1053" s="117"/>
      <c r="L1053" s="117"/>
      <c r="M1053" s="117"/>
      <c r="N1053" s="117"/>
      <c r="O1053" s="117"/>
      <c r="P1053" s="117"/>
      <c r="Q1053" s="117"/>
      <c r="R1053" s="117"/>
    </row>
    <row r="1054" spans="2:18">
      <c r="B1054" s="116"/>
      <c r="C1054" s="116"/>
      <c r="D1054" s="116"/>
      <c r="E1054" s="116"/>
      <c r="F1054" s="117"/>
      <c r="G1054" s="117"/>
      <c r="H1054" s="117"/>
      <c r="I1054" s="117"/>
      <c r="J1054" s="117"/>
      <c r="K1054" s="117"/>
      <c r="L1054" s="117"/>
      <c r="M1054" s="117"/>
      <c r="N1054" s="117"/>
      <c r="O1054" s="117"/>
      <c r="P1054" s="117"/>
      <c r="Q1054" s="117"/>
      <c r="R1054" s="117"/>
    </row>
    <row r="1055" spans="2:18">
      <c r="B1055" s="116"/>
      <c r="C1055" s="116"/>
      <c r="D1055" s="116"/>
      <c r="E1055" s="116"/>
      <c r="F1055" s="117"/>
      <c r="G1055" s="117"/>
      <c r="H1055" s="117"/>
      <c r="I1055" s="117"/>
      <c r="J1055" s="117"/>
      <c r="K1055" s="117"/>
      <c r="L1055" s="117"/>
      <c r="M1055" s="117"/>
      <c r="N1055" s="117"/>
      <c r="O1055" s="117"/>
      <c r="P1055" s="117"/>
      <c r="Q1055" s="117"/>
      <c r="R1055" s="117"/>
    </row>
    <row r="1056" spans="2:18">
      <c r="B1056" s="116"/>
      <c r="C1056" s="116"/>
      <c r="D1056" s="116"/>
      <c r="E1056" s="116"/>
      <c r="F1056" s="117"/>
      <c r="G1056" s="117"/>
      <c r="H1056" s="117"/>
      <c r="I1056" s="117"/>
      <c r="J1056" s="117"/>
      <c r="K1056" s="117"/>
      <c r="L1056" s="117"/>
      <c r="M1056" s="117"/>
      <c r="N1056" s="117"/>
      <c r="O1056" s="117"/>
      <c r="P1056" s="117"/>
      <c r="Q1056" s="117"/>
      <c r="R1056" s="117"/>
    </row>
    <row r="1057" spans="2:18">
      <c r="B1057" s="116"/>
      <c r="C1057" s="116"/>
      <c r="D1057" s="116"/>
      <c r="E1057" s="116"/>
      <c r="F1057" s="117"/>
      <c r="G1057" s="117"/>
      <c r="H1057" s="117"/>
      <c r="I1057" s="117"/>
      <c r="J1057" s="117"/>
      <c r="K1057" s="117"/>
      <c r="L1057" s="117"/>
      <c r="M1057" s="117"/>
      <c r="N1057" s="117"/>
      <c r="O1057" s="117"/>
      <c r="P1057" s="117"/>
      <c r="Q1057" s="117"/>
      <c r="R1057" s="117"/>
    </row>
    <row r="1058" spans="2:18">
      <c r="B1058" s="116"/>
      <c r="C1058" s="116"/>
      <c r="D1058" s="116"/>
      <c r="E1058" s="116"/>
      <c r="F1058" s="117"/>
      <c r="G1058" s="117"/>
      <c r="H1058" s="117"/>
      <c r="I1058" s="117"/>
      <c r="J1058" s="117"/>
      <c r="K1058" s="117"/>
      <c r="L1058" s="117"/>
      <c r="M1058" s="117"/>
      <c r="N1058" s="117"/>
      <c r="O1058" s="117"/>
      <c r="P1058" s="117"/>
      <c r="Q1058" s="117"/>
      <c r="R1058" s="117"/>
    </row>
    <row r="1059" spans="2:18">
      <c r="B1059" s="116"/>
      <c r="C1059" s="116"/>
      <c r="D1059" s="116"/>
      <c r="E1059" s="116"/>
      <c r="F1059" s="117"/>
      <c r="G1059" s="117"/>
      <c r="H1059" s="117"/>
      <c r="I1059" s="117"/>
      <c r="J1059" s="117"/>
      <c r="K1059" s="117"/>
      <c r="L1059" s="117"/>
      <c r="M1059" s="117"/>
      <c r="N1059" s="117"/>
      <c r="O1059" s="117"/>
      <c r="P1059" s="117"/>
      <c r="Q1059" s="117"/>
      <c r="R1059" s="117"/>
    </row>
    <row r="1060" spans="2:18">
      <c r="B1060" s="116"/>
      <c r="C1060" s="116"/>
      <c r="D1060" s="116"/>
      <c r="E1060" s="116"/>
      <c r="F1060" s="117"/>
      <c r="G1060" s="117"/>
      <c r="H1060" s="117"/>
      <c r="I1060" s="117"/>
      <c r="J1060" s="117"/>
      <c r="K1060" s="117"/>
      <c r="L1060" s="117"/>
      <c r="M1060" s="117"/>
      <c r="N1060" s="117"/>
      <c r="O1060" s="117"/>
      <c r="P1060" s="117"/>
      <c r="Q1060" s="117"/>
      <c r="R1060" s="117"/>
    </row>
    <row r="1061" spans="2:18">
      <c r="B1061" s="116"/>
      <c r="C1061" s="116"/>
      <c r="D1061" s="116"/>
      <c r="E1061" s="116"/>
      <c r="F1061" s="117"/>
      <c r="G1061" s="117"/>
      <c r="H1061" s="117"/>
      <c r="I1061" s="117"/>
      <c r="J1061" s="117"/>
      <c r="K1061" s="117"/>
      <c r="L1061" s="117"/>
      <c r="M1061" s="117"/>
      <c r="N1061" s="117"/>
      <c r="O1061" s="117"/>
      <c r="P1061" s="117"/>
      <c r="Q1061" s="117"/>
      <c r="R1061" s="117"/>
    </row>
    <row r="1062" spans="2:18">
      <c r="B1062" s="116"/>
      <c r="C1062" s="116"/>
      <c r="D1062" s="116"/>
      <c r="E1062" s="116"/>
      <c r="F1062" s="117"/>
      <c r="G1062" s="117"/>
      <c r="H1062" s="117"/>
      <c r="I1062" s="117"/>
      <c r="J1062" s="117"/>
      <c r="K1062" s="117"/>
      <c r="L1062" s="117"/>
      <c r="M1062" s="117"/>
      <c r="N1062" s="117"/>
      <c r="O1062" s="117"/>
      <c r="P1062" s="117"/>
      <c r="Q1062" s="117"/>
      <c r="R1062" s="117"/>
    </row>
    <row r="1063" spans="2:18">
      <c r="B1063" s="116"/>
      <c r="C1063" s="116"/>
      <c r="D1063" s="116"/>
      <c r="E1063" s="116"/>
      <c r="F1063" s="117"/>
      <c r="G1063" s="117"/>
      <c r="H1063" s="117"/>
      <c r="I1063" s="117"/>
      <c r="J1063" s="117"/>
      <c r="K1063" s="117"/>
      <c r="L1063" s="117"/>
      <c r="M1063" s="117"/>
      <c r="N1063" s="117"/>
      <c r="O1063" s="117"/>
      <c r="P1063" s="117"/>
      <c r="Q1063" s="117"/>
      <c r="R1063" s="117"/>
    </row>
    <row r="1064" spans="2:18">
      <c r="B1064" s="116"/>
      <c r="C1064" s="116"/>
      <c r="D1064" s="116"/>
      <c r="E1064" s="116"/>
      <c r="F1064" s="117"/>
      <c r="G1064" s="117"/>
      <c r="H1064" s="117"/>
      <c r="I1064" s="117"/>
      <c r="J1064" s="117"/>
      <c r="K1064" s="117"/>
      <c r="L1064" s="117"/>
      <c r="M1064" s="117"/>
      <c r="N1064" s="117"/>
      <c r="O1064" s="117"/>
      <c r="P1064" s="117"/>
      <c r="Q1064" s="117"/>
      <c r="R1064" s="117"/>
    </row>
    <row r="1065" spans="2:18">
      <c r="B1065" s="116"/>
      <c r="C1065" s="116"/>
      <c r="D1065" s="116"/>
      <c r="E1065" s="116"/>
      <c r="F1065" s="117"/>
      <c r="G1065" s="117"/>
      <c r="H1065" s="117"/>
      <c r="I1065" s="117"/>
      <c r="J1065" s="117"/>
      <c r="K1065" s="117"/>
      <c r="L1065" s="117"/>
      <c r="M1065" s="117"/>
      <c r="N1065" s="117"/>
      <c r="O1065" s="117"/>
      <c r="P1065" s="117"/>
      <c r="Q1065" s="117"/>
      <c r="R1065" s="117"/>
    </row>
    <row r="1066" spans="2:18">
      <c r="B1066" s="116"/>
      <c r="C1066" s="116"/>
      <c r="D1066" s="116"/>
      <c r="E1066" s="116"/>
      <c r="F1066" s="117"/>
      <c r="G1066" s="117"/>
      <c r="H1066" s="117"/>
      <c r="I1066" s="117"/>
      <c r="J1066" s="117"/>
      <c r="K1066" s="117"/>
      <c r="L1066" s="117"/>
      <c r="M1066" s="117"/>
      <c r="N1066" s="117"/>
      <c r="O1066" s="117"/>
      <c r="P1066" s="117"/>
      <c r="Q1066" s="117"/>
      <c r="R1066" s="117"/>
    </row>
  </sheetData>
  <sheetProtection sheet="1" objects="1" scenarios="1"/>
  <mergeCells count="1">
    <mergeCell ref="B6:R6"/>
  </mergeCells>
  <phoneticPr fontId="3" type="noConversion"/>
  <conditionalFormatting sqref="B58:B269">
    <cfRule type="cellIs" dxfId="4" priority="3" operator="equal">
      <formula>2958465</formula>
    </cfRule>
    <cfRule type="cellIs" dxfId="3" priority="4" operator="equal">
      <formula>"NR3"</formula>
    </cfRule>
    <cfRule type="cellIs" dxfId="2" priority="5" operator="equal">
      <formula>"דירוג פנימי"</formula>
    </cfRule>
  </conditionalFormatting>
  <conditionalFormatting sqref="B58:B269">
    <cfRule type="cellIs" dxfId="1" priority="2" operator="equal">
      <formula>2958465</formula>
    </cfRule>
  </conditionalFormatting>
  <conditionalFormatting sqref="B11:B43">
    <cfRule type="cellIs" dxfId="0" priority="1" operator="equal">
      <formula>"NR3"</formula>
    </cfRule>
  </conditionalFormatting>
  <dataValidations count="1">
    <dataValidation allowBlank="1" showInputMessage="1" showErrorMessage="1" sqref="C5 D1:R5 C7:R9 B1:B9 B270:R1048576 A1:A1048576 S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גיליון23">
    <tabColor indexed="52"/>
    <pageSetUpPr fitToPage="1"/>
  </sheetPr>
  <dimension ref="B1:O3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9.28515625" style="2" bestFit="1" customWidth="1"/>
    <col min="4" max="4" width="10" style="2" bestFit="1" customWidth="1"/>
    <col min="5" max="5" width="4.5703125" style="1" bestFit="1" customWidth="1"/>
    <col min="6" max="6" width="7.85546875" style="1" bestFit="1" customWidth="1"/>
    <col min="7" max="7" width="5.140625" style="1" bestFit="1" customWidth="1"/>
    <col min="8" max="8" width="8" style="1" customWidth="1"/>
    <col min="9" max="9" width="7.2851562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7.7109375" style="1" bestFit="1" customWidth="1"/>
    <col min="15" max="15" width="10.42578125" style="1" bestFit="1" customWidth="1"/>
    <col min="16" max="16384" width="9.140625" style="1"/>
  </cols>
  <sheetData>
    <row r="1" spans="2:15">
      <c r="B1" s="46" t="s">
        <v>142</v>
      </c>
      <c r="C1" s="67" t="s" vm="1">
        <v>224</v>
      </c>
    </row>
    <row r="2" spans="2:15">
      <c r="B2" s="46" t="s">
        <v>141</v>
      </c>
      <c r="C2" s="67" t="s">
        <v>225</v>
      </c>
    </row>
    <row r="3" spans="2:15">
      <c r="B3" s="46" t="s">
        <v>143</v>
      </c>
      <c r="C3" s="67" t="s">
        <v>226</v>
      </c>
    </row>
    <row r="4" spans="2:15">
      <c r="B4" s="46" t="s">
        <v>144</v>
      </c>
      <c r="C4" s="67">
        <v>2207</v>
      </c>
    </row>
    <row r="6" spans="2:15" ht="26.25" customHeight="1">
      <c r="B6" s="153" t="s">
        <v>172</v>
      </c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5"/>
    </row>
    <row r="7" spans="2:15" s="3" customFormat="1" ht="78.75">
      <c r="B7" s="47" t="s">
        <v>112</v>
      </c>
      <c r="C7" s="48" t="s">
        <v>44</v>
      </c>
      <c r="D7" s="48" t="s">
        <v>113</v>
      </c>
      <c r="E7" s="48" t="s">
        <v>14</v>
      </c>
      <c r="F7" s="48" t="s">
        <v>64</v>
      </c>
      <c r="G7" s="48" t="s">
        <v>17</v>
      </c>
      <c r="H7" s="48" t="s">
        <v>99</v>
      </c>
      <c r="I7" s="48" t="s">
        <v>52</v>
      </c>
      <c r="J7" s="48" t="s">
        <v>18</v>
      </c>
      <c r="K7" s="48" t="s">
        <v>201</v>
      </c>
      <c r="L7" s="48" t="s">
        <v>200</v>
      </c>
      <c r="M7" s="48" t="s">
        <v>107</v>
      </c>
      <c r="N7" s="48" t="s">
        <v>145</v>
      </c>
      <c r="O7" s="50" t="s">
        <v>147</v>
      </c>
    </row>
    <row r="8" spans="2:15" s="3" customFormat="1" ht="24.75" customHeight="1">
      <c r="B8" s="14"/>
      <c r="C8" s="31"/>
      <c r="D8" s="31"/>
      <c r="E8" s="31"/>
      <c r="F8" s="31"/>
      <c r="G8" s="31" t="s">
        <v>20</v>
      </c>
      <c r="H8" s="31"/>
      <c r="I8" s="31" t="s">
        <v>19</v>
      </c>
      <c r="J8" s="31" t="s">
        <v>19</v>
      </c>
      <c r="K8" s="31" t="s">
        <v>208</v>
      </c>
      <c r="L8" s="31"/>
      <c r="M8" s="31" t="s">
        <v>204</v>
      </c>
      <c r="N8" s="31" t="s">
        <v>19</v>
      </c>
      <c r="O8" s="16" t="s">
        <v>19</v>
      </c>
    </row>
    <row r="9" spans="2:15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9" t="s">
        <v>12</v>
      </c>
    </row>
    <row r="10" spans="2:15" s="4" customFormat="1" ht="18" customHeight="1">
      <c r="B10" s="123" t="s">
        <v>2597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124">
        <v>0</v>
      </c>
      <c r="N10" s="125">
        <v>0</v>
      </c>
      <c r="O10" s="125">
        <v>0</v>
      </c>
    </row>
    <row r="11" spans="2:15" ht="20.25" customHeight="1">
      <c r="B11" s="126" t="s">
        <v>216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</row>
    <row r="12" spans="2:15">
      <c r="B12" s="126" t="s">
        <v>108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</row>
    <row r="13" spans="2:15">
      <c r="B13" s="126" t="s">
        <v>199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</row>
    <row r="14" spans="2:15">
      <c r="B14" s="126" t="s">
        <v>207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</row>
    <row r="15" spans="2:15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</row>
    <row r="16" spans="2:15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</row>
    <row r="17" spans="2:15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</row>
    <row r="18" spans="2:15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</row>
    <row r="19" spans="2:15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</row>
    <row r="20" spans="2:15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</row>
    <row r="21" spans="2:15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</row>
    <row r="22" spans="2:15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</row>
    <row r="23" spans="2:15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</row>
    <row r="24" spans="2:15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</row>
    <row r="25" spans="2:15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</row>
    <row r="26" spans="2:15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</row>
    <row r="27" spans="2:15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</row>
    <row r="28" spans="2:15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</row>
    <row r="29" spans="2:15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</row>
    <row r="30" spans="2:15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</row>
    <row r="31" spans="2:15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</row>
    <row r="32" spans="2:15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</row>
    <row r="33" spans="2:15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</row>
    <row r="34" spans="2:15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</row>
    <row r="35" spans="2:15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</row>
    <row r="36" spans="2:15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</row>
    <row r="37" spans="2:15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</row>
    <row r="38" spans="2:15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</row>
    <row r="39" spans="2:15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</row>
    <row r="40" spans="2:15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</row>
    <row r="41" spans="2:15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</row>
    <row r="42" spans="2:15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</row>
    <row r="43" spans="2:15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</row>
    <row r="44" spans="2:15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</row>
    <row r="45" spans="2:15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</row>
    <row r="46" spans="2:15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</row>
    <row r="47" spans="2:15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</row>
    <row r="48" spans="2:15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</row>
    <row r="49" spans="2:15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</row>
    <row r="50" spans="2:15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</row>
    <row r="51" spans="2:15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</row>
    <row r="52" spans="2:15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</row>
    <row r="53" spans="2:15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</row>
    <row r="54" spans="2:15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</row>
    <row r="55" spans="2:15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</row>
    <row r="56" spans="2:15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</row>
    <row r="57" spans="2:15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</row>
    <row r="58" spans="2:15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</row>
    <row r="59" spans="2:15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</row>
    <row r="60" spans="2:15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</row>
    <row r="61" spans="2:15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</row>
    <row r="62" spans="2:15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</row>
    <row r="63" spans="2:15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</row>
    <row r="64" spans="2:15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</row>
    <row r="65" spans="2:15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</row>
    <row r="66" spans="2:15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</row>
    <row r="67" spans="2:15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</row>
    <row r="68" spans="2:15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</row>
    <row r="69" spans="2:15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</row>
    <row r="70" spans="2:15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</row>
    <row r="71" spans="2:15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</row>
    <row r="72" spans="2:15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</row>
    <row r="73" spans="2:15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</row>
    <row r="74" spans="2:15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</row>
    <row r="75" spans="2:15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</row>
    <row r="76" spans="2:15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</row>
    <row r="77" spans="2:15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</row>
    <row r="78" spans="2:15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</row>
    <row r="79" spans="2:15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</row>
    <row r="80" spans="2:15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</row>
    <row r="81" spans="2:15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</row>
    <row r="82" spans="2:15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</row>
    <row r="83" spans="2:15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</row>
    <row r="84" spans="2:15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</row>
    <row r="85" spans="2:15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</row>
    <row r="86" spans="2:15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</row>
    <row r="87" spans="2:15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</row>
    <row r="88" spans="2:15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</row>
    <row r="89" spans="2:15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</row>
    <row r="90" spans="2:15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</row>
    <row r="91" spans="2:15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</row>
    <row r="92" spans="2:15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</row>
    <row r="93" spans="2:15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</row>
    <row r="94" spans="2:15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</row>
    <row r="95" spans="2:15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</row>
    <row r="96" spans="2:15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</row>
    <row r="97" spans="2:15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</row>
    <row r="98" spans="2:15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</row>
    <row r="99" spans="2:15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</row>
    <row r="100" spans="2:15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</row>
    <row r="101" spans="2:15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</row>
    <row r="102" spans="2:15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</row>
    <row r="103" spans="2:15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</row>
    <row r="104" spans="2:15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</row>
    <row r="105" spans="2:15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</row>
    <row r="106" spans="2:15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</row>
    <row r="107" spans="2:15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</row>
    <row r="108" spans="2:15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</row>
    <row r="109" spans="2:15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</row>
    <row r="110" spans="2:15">
      <c r="B110" s="116"/>
      <c r="C110" s="116"/>
      <c r="D110" s="116"/>
      <c r="E110" s="117"/>
      <c r="F110" s="117"/>
      <c r="G110" s="117"/>
      <c r="H110" s="117"/>
      <c r="I110" s="117"/>
      <c r="J110" s="117"/>
      <c r="K110" s="117"/>
      <c r="L110" s="117"/>
      <c r="M110" s="117"/>
      <c r="N110" s="117"/>
      <c r="O110" s="117"/>
    </row>
    <row r="111" spans="2:15">
      <c r="B111" s="116"/>
      <c r="C111" s="116"/>
      <c r="D111" s="116"/>
      <c r="E111" s="117"/>
      <c r="F111" s="117"/>
      <c r="G111" s="117"/>
      <c r="H111" s="117"/>
      <c r="I111" s="117"/>
      <c r="J111" s="117"/>
      <c r="K111" s="117"/>
      <c r="L111" s="117"/>
      <c r="M111" s="117"/>
      <c r="N111" s="117"/>
      <c r="O111" s="117"/>
    </row>
    <row r="112" spans="2:15">
      <c r="B112" s="116"/>
      <c r="C112" s="116"/>
      <c r="D112" s="116"/>
      <c r="E112" s="117"/>
      <c r="F112" s="117"/>
      <c r="G112" s="117"/>
      <c r="H112" s="117"/>
      <c r="I112" s="117"/>
      <c r="J112" s="117"/>
      <c r="K112" s="117"/>
      <c r="L112" s="117"/>
      <c r="M112" s="117"/>
      <c r="N112" s="117"/>
      <c r="O112" s="117"/>
    </row>
    <row r="113" spans="2:15">
      <c r="B113" s="116"/>
      <c r="C113" s="116"/>
      <c r="D113" s="116"/>
      <c r="E113" s="117"/>
      <c r="F113" s="117"/>
      <c r="G113" s="117"/>
      <c r="H113" s="117"/>
      <c r="I113" s="117"/>
      <c r="J113" s="117"/>
      <c r="K113" s="117"/>
      <c r="L113" s="117"/>
      <c r="M113" s="117"/>
      <c r="N113" s="117"/>
      <c r="O113" s="117"/>
    </row>
    <row r="114" spans="2:15">
      <c r="B114" s="116"/>
      <c r="C114" s="116"/>
      <c r="D114" s="116"/>
      <c r="E114" s="117"/>
      <c r="F114" s="117"/>
      <c r="G114" s="117"/>
      <c r="H114" s="117"/>
      <c r="I114" s="117"/>
      <c r="J114" s="117"/>
      <c r="K114" s="117"/>
      <c r="L114" s="117"/>
      <c r="M114" s="117"/>
      <c r="N114" s="117"/>
      <c r="O114" s="117"/>
    </row>
    <row r="115" spans="2:15">
      <c r="B115" s="116"/>
      <c r="C115" s="116"/>
      <c r="D115" s="116"/>
      <c r="E115" s="117"/>
      <c r="F115" s="117"/>
      <c r="G115" s="117"/>
      <c r="H115" s="117"/>
      <c r="I115" s="117"/>
      <c r="J115" s="117"/>
      <c r="K115" s="117"/>
      <c r="L115" s="117"/>
      <c r="M115" s="117"/>
      <c r="N115" s="117"/>
      <c r="O115" s="117"/>
    </row>
    <row r="116" spans="2:15">
      <c r="B116" s="116"/>
      <c r="C116" s="116"/>
      <c r="D116" s="116"/>
      <c r="E116" s="117"/>
      <c r="F116" s="117"/>
      <c r="G116" s="117"/>
      <c r="H116" s="117"/>
      <c r="I116" s="117"/>
      <c r="J116" s="117"/>
      <c r="K116" s="117"/>
      <c r="L116" s="117"/>
      <c r="M116" s="117"/>
      <c r="N116" s="117"/>
      <c r="O116" s="117"/>
    </row>
    <row r="117" spans="2:15">
      <c r="B117" s="116"/>
      <c r="C117" s="116"/>
      <c r="D117" s="116"/>
      <c r="E117" s="117"/>
      <c r="F117" s="117"/>
      <c r="G117" s="117"/>
      <c r="H117" s="117"/>
      <c r="I117" s="117"/>
      <c r="J117" s="117"/>
      <c r="K117" s="117"/>
      <c r="L117" s="117"/>
      <c r="M117" s="117"/>
      <c r="N117" s="117"/>
      <c r="O117" s="117"/>
    </row>
    <row r="118" spans="2:15">
      <c r="B118" s="116"/>
      <c r="C118" s="116"/>
      <c r="D118" s="116"/>
      <c r="E118" s="117"/>
      <c r="F118" s="117"/>
      <c r="G118" s="117"/>
      <c r="H118" s="117"/>
      <c r="I118" s="117"/>
      <c r="J118" s="117"/>
      <c r="K118" s="117"/>
      <c r="L118" s="117"/>
      <c r="M118" s="117"/>
      <c r="N118" s="117"/>
      <c r="O118" s="117"/>
    </row>
    <row r="119" spans="2:15">
      <c r="B119" s="116"/>
      <c r="C119" s="116"/>
      <c r="D119" s="116"/>
      <c r="E119" s="117"/>
      <c r="F119" s="117"/>
      <c r="G119" s="117"/>
      <c r="H119" s="117"/>
      <c r="I119" s="117"/>
      <c r="J119" s="117"/>
      <c r="K119" s="117"/>
      <c r="L119" s="117"/>
      <c r="M119" s="117"/>
      <c r="N119" s="117"/>
      <c r="O119" s="117"/>
    </row>
    <row r="120" spans="2:15">
      <c r="B120" s="116"/>
      <c r="C120" s="116"/>
      <c r="D120" s="116"/>
      <c r="E120" s="117"/>
      <c r="F120" s="117"/>
      <c r="G120" s="117"/>
      <c r="H120" s="117"/>
      <c r="I120" s="117"/>
      <c r="J120" s="117"/>
      <c r="K120" s="117"/>
      <c r="L120" s="117"/>
      <c r="M120" s="117"/>
      <c r="N120" s="117"/>
      <c r="O120" s="117"/>
    </row>
    <row r="121" spans="2:15">
      <c r="B121" s="116"/>
      <c r="C121" s="116"/>
      <c r="D121" s="116"/>
      <c r="E121" s="117"/>
      <c r="F121" s="117"/>
      <c r="G121" s="117"/>
      <c r="H121" s="117"/>
      <c r="I121" s="117"/>
      <c r="J121" s="117"/>
      <c r="K121" s="117"/>
      <c r="L121" s="117"/>
      <c r="M121" s="117"/>
      <c r="N121" s="117"/>
      <c r="O121" s="117"/>
    </row>
    <row r="122" spans="2:15">
      <c r="B122" s="116"/>
      <c r="C122" s="116"/>
      <c r="D122" s="116"/>
      <c r="E122" s="117"/>
      <c r="F122" s="117"/>
      <c r="G122" s="117"/>
      <c r="H122" s="117"/>
      <c r="I122" s="117"/>
      <c r="J122" s="117"/>
      <c r="K122" s="117"/>
      <c r="L122" s="117"/>
      <c r="M122" s="117"/>
      <c r="N122" s="117"/>
      <c r="O122" s="117"/>
    </row>
    <row r="123" spans="2:15">
      <c r="B123" s="116"/>
      <c r="C123" s="116"/>
      <c r="D123" s="116"/>
      <c r="E123" s="117"/>
      <c r="F123" s="117"/>
      <c r="G123" s="117"/>
      <c r="H123" s="117"/>
      <c r="I123" s="117"/>
      <c r="J123" s="117"/>
      <c r="K123" s="117"/>
      <c r="L123" s="117"/>
      <c r="M123" s="117"/>
      <c r="N123" s="117"/>
      <c r="O123" s="117"/>
    </row>
    <row r="124" spans="2:15">
      <c r="B124" s="116"/>
      <c r="C124" s="116"/>
      <c r="D124" s="116"/>
      <c r="E124" s="117"/>
      <c r="F124" s="117"/>
      <c r="G124" s="117"/>
      <c r="H124" s="117"/>
      <c r="I124" s="117"/>
      <c r="J124" s="117"/>
      <c r="K124" s="117"/>
      <c r="L124" s="117"/>
      <c r="M124" s="117"/>
      <c r="N124" s="117"/>
      <c r="O124" s="117"/>
    </row>
    <row r="125" spans="2:15">
      <c r="B125" s="116"/>
      <c r="C125" s="116"/>
      <c r="D125" s="116"/>
      <c r="E125" s="117"/>
      <c r="F125" s="117"/>
      <c r="G125" s="117"/>
      <c r="H125" s="117"/>
      <c r="I125" s="117"/>
      <c r="J125" s="117"/>
      <c r="K125" s="117"/>
      <c r="L125" s="117"/>
      <c r="M125" s="117"/>
      <c r="N125" s="117"/>
      <c r="O125" s="117"/>
    </row>
    <row r="126" spans="2:15">
      <c r="B126" s="116"/>
      <c r="C126" s="116"/>
      <c r="D126" s="116"/>
      <c r="E126" s="117"/>
      <c r="F126" s="117"/>
      <c r="G126" s="117"/>
      <c r="H126" s="117"/>
      <c r="I126" s="117"/>
      <c r="J126" s="117"/>
      <c r="K126" s="117"/>
      <c r="L126" s="117"/>
      <c r="M126" s="117"/>
      <c r="N126" s="117"/>
      <c r="O126" s="117"/>
    </row>
    <row r="127" spans="2:15">
      <c r="B127" s="116"/>
      <c r="C127" s="116"/>
      <c r="D127" s="116"/>
      <c r="E127" s="117"/>
      <c r="F127" s="117"/>
      <c r="G127" s="117"/>
      <c r="H127" s="117"/>
      <c r="I127" s="117"/>
      <c r="J127" s="117"/>
      <c r="K127" s="117"/>
      <c r="L127" s="117"/>
      <c r="M127" s="117"/>
      <c r="N127" s="117"/>
      <c r="O127" s="117"/>
    </row>
    <row r="128" spans="2:15">
      <c r="B128" s="116"/>
      <c r="C128" s="116"/>
      <c r="D128" s="116"/>
      <c r="E128" s="117"/>
      <c r="F128" s="117"/>
      <c r="G128" s="117"/>
      <c r="H128" s="117"/>
      <c r="I128" s="117"/>
      <c r="J128" s="117"/>
      <c r="K128" s="117"/>
      <c r="L128" s="117"/>
      <c r="M128" s="117"/>
      <c r="N128" s="117"/>
      <c r="O128" s="117"/>
    </row>
    <row r="129" spans="2:15">
      <c r="B129" s="116"/>
      <c r="C129" s="116"/>
      <c r="D129" s="116"/>
      <c r="E129" s="117"/>
      <c r="F129" s="117"/>
      <c r="G129" s="117"/>
      <c r="H129" s="117"/>
      <c r="I129" s="117"/>
      <c r="J129" s="117"/>
      <c r="K129" s="117"/>
      <c r="L129" s="117"/>
      <c r="M129" s="117"/>
      <c r="N129" s="117"/>
      <c r="O129" s="117"/>
    </row>
    <row r="130" spans="2:15">
      <c r="B130" s="116"/>
      <c r="C130" s="116"/>
      <c r="D130" s="116"/>
      <c r="E130" s="117"/>
      <c r="F130" s="117"/>
      <c r="G130" s="117"/>
      <c r="H130" s="117"/>
      <c r="I130" s="117"/>
      <c r="J130" s="117"/>
      <c r="K130" s="117"/>
      <c r="L130" s="117"/>
      <c r="M130" s="117"/>
      <c r="N130" s="117"/>
      <c r="O130" s="117"/>
    </row>
    <row r="131" spans="2:15">
      <c r="B131" s="116"/>
      <c r="C131" s="116"/>
      <c r="D131" s="116"/>
      <c r="E131" s="117"/>
      <c r="F131" s="117"/>
      <c r="G131" s="117"/>
      <c r="H131" s="117"/>
      <c r="I131" s="117"/>
      <c r="J131" s="117"/>
      <c r="K131" s="117"/>
      <c r="L131" s="117"/>
      <c r="M131" s="117"/>
      <c r="N131" s="117"/>
      <c r="O131" s="117"/>
    </row>
    <row r="132" spans="2:15">
      <c r="B132" s="116"/>
      <c r="C132" s="116"/>
      <c r="D132" s="116"/>
      <c r="E132" s="117"/>
      <c r="F132" s="117"/>
      <c r="G132" s="117"/>
      <c r="H132" s="117"/>
      <c r="I132" s="117"/>
      <c r="J132" s="117"/>
      <c r="K132" s="117"/>
      <c r="L132" s="117"/>
      <c r="M132" s="117"/>
      <c r="N132" s="117"/>
      <c r="O132" s="117"/>
    </row>
    <row r="133" spans="2:15">
      <c r="B133" s="116"/>
      <c r="C133" s="116"/>
      <c r="D133" s="116"/>
      <c r="E133" s="117"/>
      <c r="F133" s="117"/>
      <c r="G133" s="117"/>
      <c r="H133" s="117"/>
      <c r="I133" s="117"/>
      <c r="J133" s="117"/>
      <c r="K133" s="117"/>
      <c r="L133" s="117"/>
      <c r="M133" s="117"/>
      <c r="N133" s="117"/>
      <c r="O133" s="117"/>
    </row>
    <row r="134" spans="2:15">
      <c r="B134" s="116"/>
      <c r="C134" s="116"/>
      <c r="D134" s="116"/>
      <c r="E134" s="117"/>
      <c r="F134" s="117"/>
      <c r="G134" s="117"/>
      <c r="H134" s="117"/>
      <c r="I134" s="117"/>
      <c r="J134" s="117"/>
      <c r="K134" s="117"/>
      <c r="L134" s="117"/>
      <c r="M134" s="117"/>
      <c r="N134" s="117"/>
      <c r="O134" s="117"/>
    </row>
    <row r="135" spans="2:15">
      <c r="B135" s="116"/>
      <c r="C135" s="116"/>
      <c r="D135" s="116"/>
      <c r="E135" s="117"/>
      <c r="F135" s="117"/>
      <c r="G135" s="117"/>
      <c r="H135" s="117"/>
      <c r="I135" s="117"/>
      <c r="J135" s="117"/>
      <c r="K135" s="117"/>
      <c r="L135" s="117"/>
      <c r="M135" s="117"/>
      <c r="N135" s="117"/>
      <c r="O135" s="117"/>
    </row>
    <row r="136" spans="2:15">
      <c r="B136" s="116"/>
      <c r="C136" s="116"/>
      <c r="D136" s="116"/>
      <c r="E136" s="117"/>
      <c r="F136" s="117"/>
      <c r="G136" s="117"/>
      <c r="H136" s="117"/>
      <c r="I136" s="117"/>
      <c r="J136" s="117"/>
      <c r="K136" s="117"/>
      <c r="L136" s="117"/>
      <c r="M136" s="117"/>
      <c r="N136" s="117"/>
      <c r="O136" s="117"/>
    </row>
    <row r="137" spans="2:15">
      <c r="B137" s="116"/>
      <c r="C137" s="116"/>
      <c r="D137" s="116"/>
      <c r="E137" s="117"/>
      <c r="F137" s="117"/>
      <c r="G137" s="117"/>
      <c r="H137" s="117"/>
      <c r="I137" s="117"/>
      <c r="J137" s="117"/>
      <c r="K137" s="117"/>
      <c r="L137" s="117"/>
      <c r="M137" s="117"/>
      <c r="N137" s="117"/>
      <c r="O137" s="117"/>
    </row>
    <row r="138" spans="2:15">
      <c r="B138" s="116"/>
      <c r="C138" s="116"/>
      <c r="D138" s="116"/>
      <c r="E138" s="117"/>
      <c r="F138" s="117"/>
      <c r="G138" s="117"/>
      <c r="H138" s="117"/>
      <c r="I138" s="117"/>
      <c r="J138" s="117"/>
      <c r="K138" s="117"/>
      <c r="L138" s="117"/>
      <c r="M138" s="117"/>
      <c r="N138" s="117"/>
      <c r="O138" s="117"/>
    </row>
    <row r="139" spans="2:15">
      <c r="B139" s="116"/>
      <c r="C139" s="116"/>
      <c r="D139" s="116"/>
      <c r="E139" s="117"/>
      <c r="F139" s="117"/>
      <c r="G139" s="117"/>
      <c r="H139" s="117"/>
      <c r="I139" s="117"/>
      <c r="J139" s="117"/>
      <c r="K139" s="117"/>
      <c r="L139" s="117"/>
      <c r="M139" s="117"/>
      <c r="N139" s="117"/>
      <c r="O139" s="117"/>
    </row>
    <row r="140" spans="2:15">
      <c r="B140" s="116"/>
      <c r="C140" s="116"/>
      <c r="D140" s="116"/>
      <c r="E140" s="117"/>
      <c r="F140" s="117"/>
      <c r="G140" s="117"/>
      <c r="H140" s="117"/>
      <c r="I140" s="117"/>
      <c r="J140" s="117"/>
      <c r="K140" s="117"/>
      <c r="L140" s="117"/>
      <c r="M140" s="117"/>
      <c r="N140" s="117"/>
      <c r="O140" s="117"/>
    </row>
    <row r="141" spans="2:15">
      <c r="B141" s="116"/>
      <c r="C141" s="116"/>
      <c r="D141" s="116"/>
      <c r="E141" s="117"/>
      <c r="F141" s="117"/>
      <c r="G141" s="117"/>
      <c r="H141" s="117"/>
      <c r="I141" s="117"/>
      <c r="J141" s="117"/>
      <c r="K141" s="117"/>
      <c r="L141" s="117"/>
      <c r="M141" s="117"/>
      <c r="N141" s="117"/>
      <c r="O141" s="117"/>
    </row>
    <row r="142" spans="2:15">
      <c r="B142" s="116"/>
      <c r="C142" s="116"/>
      <c r="D142" s="116"/>
      <c r="E142" s="117"/>
      <c r="F142" s="117"/>
      <c r="G142" s="117"/>
      <c r="H142" s="117"/>
      <c r="I142" s="117"/>
      <c r="J142" s="117"/>
      <c r="K142" s="117"/>
      <c r="L142" s="117"/>
      <c r="M142" s="117"/>
      <c r="N142" s="117"/>
      <c r="O142" s="117"/>
    </row>
    <row r="143" spans="2:15">
      <c r="B143" s="116"/>
      <c r="C143" s="116"/>
      <c r="D143" s="116"/>
      <c r="E143" s="117"/>
      <c r="F143" s="117"/>
      <c r="G143" s="117"/>
      <c r="H143" s="117"/>
      <c r="I143" s="117"/>
      <c r="J143" s="117"/>
      <c r="K143" s="117"/>
      <c r="L143" s="117"/>
      <c r="M143" s="117"/>
      <c r="N143" s="117"/>
      <c r="O143" s="117"/>
    </row>
    <row r="144" spans="2:15">
      <c r="B144" s="116"/>
      <c r="C144" s="116"/>
      <c r="D144" s="116"/>
      <c r="E144" s="117"/>
      <c r="F144" s="117"/>
      <c r="G144" s="117"/>
      <c r="H144" s="117"/>
      <c r="I144" s="117"/>
      <c r="J144" s="117"/>
      <c r="K144" s="117"/>
      <c r="L144" s="117"/>
      <c r="M144" s="117"/>
      <c r="N144" s="117"/>
      <c r="O144" s="117"/>
    </row>
    <row r="145" spans="2:15">
      <c r="B145" s="116"/>
      <c r="C145" s="116"/>
      <c r="D145" s="116"/>
      <c r="E145" s="117"/>
      <c r="F145" s="117"/>
      <c r="G145" s="117"/>
      <c r="H145" s="117"/>
      <c r="I145" s="117"/>
      <c r="J145" s="117"/>
      <c r="K145" s="117"/>
      <c r="L145" s="117"/>
      <c r="M145" s="117"/>
      <c r="N145" s="117"/>
      <c r="O145" s="117"/>
    </row>
    <row r="146" spans="2:15">
      <c r="B146" s="116"/>
      <c r="C146" s="116"/>
      <c r="D146" s="116"/>
      <c r="E146" s="117"/>
      <c r="F146" s="117"/>
      <c r="G146" s="117"/>
      <c r="H146" s="117"/>
      <c r="I146" s="117"/>
      <c r="J146" s="117"/>
      <c r="K146" s="117"/>
      <c r="L146" s="117"/>
      <c r="M146" s="117"/>
      <c r="N146" s="117"/>
      <c r="O146" s="117"/>
    </row>
    <row r="147" spans="2:15">
      <c r="B147" s="116"/>
      <c r="C147" s="116"/>
      <c r="D147" s="116"/>
      <c r="E147" s="117"/>
      <c r="F147" s="117"/>
      <c r="G147" s="117"/>
      <c r="H147" s="117"/>
      <c r="I147" s="117"/>
      <c r="J147" s="117"/>
      <c r="K147" s="117"/>
      <c r="L147" s="117"/>
      <c r="M147" s="117"/>
      <c r="N147" s="117"/>
      <c r="O147" s="117"/>
    </row>
    <row r="148" spans="2:15">
      <c r="B148" s="116"/>
      <c r="C148" s="116"/>
      <c r="D148" s="116"/>
      <c r="E148" s="117"/>
      <c r="F148" s="117"/>
      <c r="G148" s="117"/>
      <c r="H148" s="117"/>
      <c r="I148" s="117"/>
      <c r="J148" s="117"/>
      <c r="K148" s="117"/>
      <c r="L148" s="117"/>
      <c r="M148" s="117"/>
      <c r="N148" s="117"/>
      <c r="O148" s="117"/>
    </row>
    <row r="149" spans="2:15">
      <c r="B149" s="116"/>
      <c r="C149" s="116"/>
      <c r="D149" s="116"/>
      <c r="E149" s="117"/>
      <c r="F149" s="117"/>
      <c r="G149" s="117"/>
      <c r="H149" s="117"/>
      <c r="I149" s="117"/>
      <c r="J149" s="117"/>
      <c r="K149" s="117"/>
      <c r="L149" s="117"/>
      <c r="M149" s="117"/>
      <c r="N149" s="117"/>
      <c r="O149" s="117"/>
    </row>
    <row r="150" spans="2:15">
      <c r="B150" s="116"/>
      <c r="C150" s="116"/>
      <c r="D150" s="116"/>
      <c r="E150" s="117"/>
      <c r="F150" s="117"/>
      <c r="G150" s="117"/>
      <c r="H150" s="117"/>
      <c r="I150" s="117"/>
      <c r="J150" s="117"/>
      <c r="K150" s="117"/>
      <c r="L150" s="117"/>
      <c r="M150" s="117"/>
      <c r="N150" s="117"/>
      <c r="O150" s="117"/>
    </row>
    <row r="151" spans="2:15">
      <c r="B151" s="116"/>
      <c r="C151" s="116"/>
      <c r="D151" s="116"/>
      <c r="E151" s="117"/>
      <c r="F151" s="117"/>
      <c r="G151" s="117"/>
      <c r="H151" s="117"/>
      <c r="I151" s="117"/>
      <c r="J151" s="117"/>
      <c r="K151" s="117"/>
      <c r="L151" s="117"/>
      <c r="M151" s="117"/>
      <c r="N151" s="117"/>
      <c r="O151" s="117"/>
    </row>
    <row r="152" spans="2:15">
      <c r="B152" s="116"/>
      <c r="C152" s="116"/>
      <c r="D152" s="116"/>
      <c r="E152" s="117"/>
      <c r="F152" s="117"/>
      <c r="G152" s="117"/>
      <c r="H152" s="117"/>
      <c r="I152" s="117"/>
      <c r="J152" s="117"/>
      <c r="K152" s="117"/>
      <c r="L152" s="117"/>
      <c r="M152" s="117"/>
      <c r="N152" s="117"/>
      <c r="O152" s="117"/>
    </row>
    <row r="153" spans="2:15">
      <c r="B153" s="116"/>
      <c r="C153" s="116"/>
      <c r="D153" s="116"/>
      <c r="E153" s="117"/>
      <c r="F153" s="117"/>
      <c r="G153" s="117"/>
      <c r="H153" s="117"/>
      <c r="I153" s="117"/>
      <c r="J153" s="117"/>
      <c r="K153" s="117"/>
      <c r="L153" s="117"/>
      <c r="M153" s="117"/>
      <c r="N153" s="117"/>
      <c r="O153" s="117"/>
    </row>
    <row r="154" spans="2:15">
      <c r="B154" s="116"/>
      <c r="C154" s="116"/>
      <c r="D154" s="116"/>
      <c r="E154" s="117"/>
      <c r="F154" s="117"/>
      <c r="G154" s="117"/>
      <c r="H154" s="117"/>
      <c r="I154" s="117"/>
      <c r="J154" s="117"/>
      <c r="K154" s="117"/>
      <c r="L154" s="117"/>
      <c r="M154" s="117"/>
      <c r="N154" s="117"/>
      <c r="O154" s="117"/>
    </row>
    <row r="155" spans="2:15">
      <c r="B155" s="116"/>
      <c r="C155" s="116"/>
      <c r="D155" s="116"/>
      <c r="E155" s="117"/>
      <c r="F155" s="117"/>
      <c r="G155" s="117"/>
      <c r="H155" s="117"/>
      <c r="I155" s="117"/>
      <c r="J155" s="117"/>
      <c r="K155" s="117"/>
      <c r="L155" s="117"/>
      <c r="M155" s="117"/>
      <c r="N155" s="117"/>
      <c r="O155" s="117"/>
    </row>
    <row r="156" spans="2:15">
      <c r="B156" s="116"/>
      <c r="C156" s="116"/>
      <c r="D156" s="116"/>
      <c r="E156" s="117"/>
      <c r="F156" s="117"/>
      <c r="G156" s="117"/>
      <c r="H156" s="117"/>
      <c r="I156" s="117"/>
      <c r="J156" s="117"/>
      <c r="K156" s="117"/>
      <c r="L156" s="117"/>
      <c r="M156" s="117"/>
      <c r="N156" s="117"/>
      <c r="O156" s="117"/>
    </row>
    <row r="157" spans="2:15">
      <c r="B157" s="116"/>
      <c r="C157" s="116"/>
      <c r="D157" s="116"/>
      <c r="E157" s="117"/>
      <c r="F157" s="117"/>
      <c r="G157" s="117"/>
      <c r="H157" s="117"/>
      <c r="I157" s="117"/>
      <c r="J157" s="117"/>
      <c r="K157" s="117"/>
      <c r="L157" s="117"/>
      <c r="M157" s="117"/>
      <c r="N157" s="117"/>
      <c r="O157" s="117"/>
    </row>
    <row r="158" spans="2:15">
      <c r="B158" s="116"/>
      <c r="C158" s="116"/>
      <c r="D158" s="116"/>
      <c r="E158" s="117"/>
      <c r="F158" s="117"/>
      <c r="G158" s="117"/>
      <c r="H158" s="117"/>
      <c r="I158" s="117"/>
      <c r="J158" s="117"/>
      <c r="K158" s="117"/>
      <c r="L158" s="117"/>
      <c r="M158" s="117"/>
      <c r="N158" s="117"/>
      <c r="O158" s="117"/>
    </row>
    <row r="159" spans="2:15">
      <c r="B159" s="116"/>
      <c r="C159" s="116"/>
      <c r="D159" s="116"/>
      <c r="E159" s="117"/>
      <c r="F159" s="117"/>
      <c r="G159" s="117"/>
      <c r="H159" s="117"/>
      <c r="I159" s="117"/>
      <c r="J159" s="117"/>
      <c r="K159" s="117"/>
      <c r="L159" s="117"/>
      <c r="M159" s="117"/>
      <c r="N159" s="117"/>
      <c r="O159" s="117"/>
    </row>
    <row r="160" spans="2:15">
      <c r="B160" s="116"/>
      <c r="C160" s="116"/>
      <c r="D160" s="116"/>
      <c r="E160" s="117"/>
      <c r="F160" s="117"/>
      <c r="G160" s="117"/>
      <c r="H160" s="117"/>
      <c r="I160" s="117"/>
      <c r="J160" s="117"/>
      <c r="K160" s="117"/>
      <c r="L160" s="117"/>
      <c r="M160" s="117"/>
      <c r="N160" s="117"/>
      <c r="O160" s="117"/>
    </row>
    <row r="161" spans="2:15">
      <c r="B161" s="116"/>
      <c r="C161" s="116"/>
      <c r="D161" s="116"/>
      <c r="E161" s="117"/>
      <c r="F161" s="117"/>
      <c r="G161" s="117"/>
      <c r="H161" s="117"/>
      <c r="I161" s="117"/>
      <c r="J161" s="117"/>
      <c r="K161" s="117"/>
      <c r="L161" s="117"/>
      <c r="M161" s="117"/>
      <c r="N161" s="117"/>
      <c r="O161" s="117"/>
    </row>
    <row r="162" spans="2:15">
      <c r="B162" s="116"/>
      <c r="C162" s="116"/>
      <c r="D162" s="116"/>
      <c r="E162" s="117"/>
      <c r="F162" s="117"/>
      <c r="G162" s="117"/>
      <c r="H162" s="117"/>
      <c r="I162" s="117"/>
      <c r="J162" s="117"/>
      <c r="K162" s="117"/>
      <c r="L162" s="117"/>
      <c r="M162" s="117"/>
      <c r="N162" s="117"/>
      <c r="O162" s="117"/>
    </row>
    <row r="163" spans="2:15">
      <c r="B163" s="116"/>
      <c r="C163" s="116"/>
      <c r="D163" s="116"/>
      <c r="E163" s="117"/>
      <c r="F163" s="117"/>
      <c r="G163" s="117"/>
      <c r="H163" s="117"/>
      <c r="I163" s="117"/>
      <c r="J163" s="117"/>
      <c r="K163" s="117"/>
      <c r="L163" s="117"/>
      <c r="M163" s="117"/>
      <c r="N163" s="117"/>
      <c r="O163" s="117"/>
    </row>
    <row r="164" spans="2:15">
      <c r="B164" s="116"/>
      <c r="C164" s="116"/>
      <c r="D164" s="116"/>
      <c r="E164" s="117"/>
      <c r="F164" s="117"/>
      <c r="G164" s="117"/>
      <c r="H164" s="117"/>
      <c r="I164" s="117"/>
      <c r="J164" s="117"/>
      <c r="K164" s="117"/>
      <c r="L164" s="117"/>
      <c r="M164" s="117"/>
      <c r="N164" s="117"/>
      <c r="O164" s="117"/>
    </row>
    <row r="165" spans="2:15">
      <c r="B165" s="116"/>
      <c r="C165" s="116"/>
      <c r="D165" s="116"/>
      <c r="E165" s="117"/>
      <c r="F165" s="117"/>
      <c r="G165" s="117"/>
      <c r="H165" s="117"/>
      <c r="I165" s="117"/>
      <c r="J165" s="117"/>
      <c r="K165" s="117"/>
      <c r="L165" s="117"/>
      <c r="M165" s="117"/>
      <c r="N165" s="117"/>
      <c r="O165" s="117"/>
    </row>
    <row r="166" spans="2:15">
      <c r="B166" s="116"/>
      <c r="C166" s="116"/>
      <c r="D166" s="116"/>
      <c r="E166" s="117"/>
      <c r="F166" s="117"/>
      <c r="G166" s="117"/>
      <c r="H166" s="117"/>
      <c r="I166" s="117"/>
      <c r="J166" s="117"/>
      <c r="K166" s="117"/>
      <c r="L166" s="117"/>
      <c r="M166" s="117"/>
      <c r="N166" s="117"/>
      <c r="O166" s="117"/>
    </row>
    <row r="167" spans="2:15">
      <c r="B167" s="116"/>
      <c r="C167" s="116"/>
      <c r="D167" s="116"/>
      <c r="E167" s="117"/>
      <c r="F167" s="117"/>
      <c r="G167" s="117"/>
      <c r="H167" s="117"/>
      <c r="I167" s="117"/>
      <c r="J167" s="117"/>
      <c r="K167" s="117"/>
      <c r="L167" s="117"/>
      <c r="M167" s="117"/>
      <c r="N167" s="117"/>
      <c r="O167" s="117"/>
    </row>
    <row r="168" spans="2:15">
      <c r="B168" s="116"/>
      <c r="C168" s="116"/>
      <c r="D168" s="116"/>
      <c r="E168" s="117"/>
      <c r="F168" s="117"/>
      <c r="G168" s="117"/>
      <c r="H168" s="117"/>
      <c r="I168" s="117"/>
      <c r="J168" s="117"/>
      <c r="K168" s="117"/>
      <c r="L168" s="117"/>
      <c r="M168" s="117"/>
      <c r="N168" s="117"/>
      <c r="O168" s="117"/>
    </row>
    <row r="169" spans="2:15">
      <c r="B169" s="116"/>
      <c r="C169" s="116"/>
      <c r="D169" s="116"/>
      <c r="E169" s="117"/>
      <c r="F169" s="117"/>
      <c r="G169" s="117"/>
      <c r="H169" s="117"/>
      <c r="I169" s="117"/>
      <c r="J169" s="117"/>
      <c r="K169" s="117"/>
      <c r="L169" s="117"/>
      <c r="M169" s="117"/>
      <c r="N169" s="117"/>
      <c r="O169" s="117"/>
    </row>
    <row r="170" spans="2:15">
      <c r="B170" s="116"/>
      <c r="C170" s="116"/>
      <c r="D170" s="116"/>
      <c r="E170" s="117"/>
      <c r="F170" s="117"/>
      <c r="G170" s="117"/>
      <c r="H170" s="117"/>
      <c r="I170" s="117"/>
      <c r="J170" s="117"/>
      <c r="K170" s="117"/>
      <c r="L170" s="117"/>
      <c r="M170" s="117"/>
      <c r="N170" s="117"/>
      <c r="O170" s="117"/>
    </row>
    <row r="171" spans="2:15">
      <c r="B171" s="116"/>
      <c r="C171" s="116"/>
      <c r="D171" s="116"/>
      <c r="E171" s="117"/>
      <c r="F171" s="117"/>
      <c r="G171" s="117"/>
      <c r="H171" s="117"/>
      <c r="I171" s="117"/>
      <c r="J171" s="117"/>
      <c r="K171" s="117"/>
      <c r="L171" s="117"/>
      <c r="M171" s="117"/>
      <c r="N171" s="117"/>
      <c r="O171" s="117"/>
    </row>
    <row r="172" spans="2:15">
      <c r="B172" s="116"/>
      <c r="C172" s="116"/>
      <c r="D172" s="116"/>
      <c r="E172" s="117"/>
      <c r="F172" s="117"/>
      <c r="G172" s="117"/>
      <c r="H172" s="117"/>
      <c r="I172" s="117"/>
      <c r="J172" s="117"/>
      <c r="K172" s="117"/>
      <c r="L172" s="117"/>
      <c r="M172" s="117"/>
      <c r="N172" s="117"/>
      <c r="O172" s="117"/>
    </row>
    <row r="173" spans="2:15">
      <c r="B173" s="116"/>
      <c r="C173" s="116"/>
      <c r="D173" s="116"/>
      <c r="E173" s="117"/>
      <c r="F173" s="117"/>
      <c r="G173" s="117"/>
      <c r="H173" s="117"/>
      <c r="I173" s="117"/>
      <c r="J173" s="117"/>
      <c r="K173" s="117"/>
      <c r="L173" s="117"/>
      <c r="M173" s="117"/>
      <c r="N173" s="117"/>
      <c r="O173" s="117"/>
    </row>
    <row r="174" spans="2:15">
      <c r="B174" s="116"/>
      <c r="C174" s="116"/>
      <c r="D174" s="116"/>
      <c r="E174" s="117"/>
      <c r="F174" s="117"/>
      <c r="G174" s="117"/>
      <c r="H174" s="117"/>
      <c r="I174" s="117"/>
      <c r="J174" s="117"/>
      <c r="K174" s="117"/>
      <c r="L174" s="117"/>
      <c r="M174" s="117"/>
      <c r="N174" s="117"/>
      <c r="O174" s="117"/>
    </row>
    <row r="175" spans="2:15">
      <c r="B175" s="116"/>
      <c r="C175" s="116"/>
      <c r="D175" s="116"/>
      <c r="E175" s="117"/>
      <c r="F175" s="117"/>
      <c r="G175" s="117"/>
      <c r="H175" s="117"/>
      <c r="I175" s="117"/>
      <c r="J175" s="117"/>
      <c r="K175" s="117"/>
      <c r="L175" s="117"/>
      <c r="M175" s="117"/>
      <c r="N175" s="117"/>
      <c r="O175" s="117"/>
    </row>
    <row r="176" spans="2:15">
      <c r="B176" s="116"/>
      <c r="C176" s="116"/>
      <c r="D176" s="116"/>
      <c r="E176" s="117"/>
      <c r="F176" s="117"/>
      <c r="G176" s="117"/>
      <c r="H176" s="117"/>
      <c r="I176" s="117"/>
      <c r="J176" s="117"/>
      <c r="K176" s="117"/>
      <c r="L176" s="117"/>
      <c r="M176" s="117"/>
      <c r="N176" s="117"/>
      <c r="O176" s="117"/>
    </row>
    <row r="177" spans="2:15">
      <c r="B177" s="116"/>
      <c r="C177" s="116"/>
      <c r="D177" s="116"/>
      <c r="E177" s="117"/>
      <c r="F177" s="117"/>
      <c r="G177" s="117"/>
      <c r="H177" s="117"/>
      <c r="I177" s="117"/>
      <c r="J177" s="117"/>
      <c r="K177" s="117"/>
      <c r="L177" s="117"/>
      <c r="M177" s="117"/>
      <c r="N177" s="117"/>
      <c r="O177" s="117"/>
    </row>
    <row r="178" spans="2:15">
      <c r="B178" s="116"/>
      <c r="C178" s="116"/>
      <c r="D178" s="116"/>
      <c r="E178" s="117"/>
      <c r="F178" s="117"/>
      <c r="G178" s="117"/>
      <c r="H178" s="117"/>
      <c r="I178" s="117"/>
      <c r="J178" s="117"/>
      <c r="K178" s="117"/>
      <c r="L178" s="117"/>
      <c r="M178" s="117"/>
      <c r="N178" s="117"/>
      <c r="O178" s="117"/>
    </row>
    <row r="179" spans="2:15">
      <c r="B179" s="116"/>
      <c r="C179" s="116"/>
      <c r="D179" s="116"/>
      <c r="E179" s="117"/>
      <c r="F179" s="117"/>
      <c r="G179" s="117"/>
      <c r="H179" s="117"/>
      <c r="I179" s="117"/>
      <c r="J179" s="117"/>
      <c r="K179" s="117"/>
      <c r="L179" s="117"/>
      <c r="M179" s="117"/>
      <c r="N179" s="117"/>
      <c r="O179" s="117"/>
    </row>
    <row r="180" spans="2:15">
      <c r="B180" s="116"/>
      <c r="C180" s="116"/>
      <c r="D180" s="116"/>
      <c r="E180" s="117"/>
      <c r="F180" s="117"/>
      <c r="G180" s="117"/>
      <c r="H180" s="117"/>
      <c r="I180" s="117"/>
      <c r="J180" s="117"/>
      <c r="K180" s="117"/>
      <c r="L180" s="117"/>
      <c r="M180" s="117"/>
      <c r="N180" s="117"/>
      <c r="O180" s="117"/>
    </row>
    <row r="181" spans="2:15">
      <c r="B181" s="116"/>
      <c r="C181" s="116"/>
      <c r="D181" s="116"/>
      <c r="E181" s="117"/>
      <c r="F181" s="117"/>
      <c r="G181" s="117"/>
      <c r="H181" s="117"/>
      <c r="I181" s="117"/>
      <c r="J181" s="117"/>
      <c r="K181" s="117"/>
      <c r="L181" s="117"/>
      <c r="M181" s="117"/>
      <c r="N181" s="117"/>
      <c r="O181" s="117"/>
    </row>
    <row r="182" spans="2:15">
      <c r="B182" s="116"/>
      <c r="C182" s="116"/>
      <c r="D182" s="116"/>
      <c r="E182" s="117"/>
      <c r="F182" s="117"/>
      <c r="G182" s="117"/>
      <c r="H182" s="117"/>
      <c r="I182" s="117"/>
      <c r="J182" s="117"/>
      <c r="K182" s="117"/>
      <c r="L182" s="117"/>
      <c r="M182" s="117"/>
      <c r="N182" s="117"/>
      <c r="O182" s="117"/>
    </row>
    <row r="183" spans="2:15">
      <c r="B183" s="116"/>
      <c r="C183" s="116"/>
      <c r="D183" s="116"/>
      <c r="E183" s="117"/>
      <c r="F183" s="117"/>
      <c r="G183" s="117"/>
      <c r="H183" s="117"/>
      <c r="I183" s="117"/>
      <c r="J183" s="117"/>
      <c r="K183" s="117"/>
      <c r="L183" s="117"/>
      <c r="M183" s="117"/>
      <c r="N183" s="117"/>
      <c r="O183" s="117"/>
    </row>
    <row r="184" spans="2:15">
      <c r="B184" s="116"/>
      <c r="C184" s="116"/>
      <c r="D184" s="116"/>
      <c r="E184" s="117"/>
      <c r="F184" s="117"/>
      <c r="G184" s="117"/>
      <c r="H184" s="117"/>
      <c r="I184" s="117"/>
      <c r="J184" s="117"/>
      <c r="K184" s="117"/>
      <c r="L184" s="117"/>
      <c r="M184" s="117"/>
      <c r="N184" s="117"/>
      <c r="O184" s="117"/>
    </row>
    <row r="185" spans="2:15">
      <c r="B185" s="116"/>
      <c r="C185" s="116"/>
      <c r="D185" s="116"/>
      <c r="E185" s="117"/>
      <c r="F185" s="117"/>
      <c r="G185" s="117"/>
      <c r="H185" s="117"/>
      <c r="I185" s="117"/>
      <c r="J185" s="117"/>
      <c r="K185" s="117"/>
      <c r="L185" s="117"/>
      <c r="M185" s="117"/>
      <c r="N185" s="117"/>
      <c r="O185" s="117"/>
    </row>
    <row r="186" spans="2:15">
      <c r="B186" s="116"/>
      <c r="C186" s="116"/>
      <c r="D186" s="116"/>
      <c r="E186" s="117"/>
      <c r="F186" s="117"/>
      <c r="G186" s="117"/>
      <c r="H186" s="117"/>
      <c r="I186" s="117"/>
      <c r="J186" s="117"/>
      <c r="K186" s="117"/>
      <c r="L186" s="117"/>
      <c r="M186" s="117"/>
      <c r="N186" s="117"/>
      <c r="O186" s="117"/>
    </row>
    <row r="187" spans="2:15">
      <c r="B187" s="116"/>
      <c r="C187" s="116"/>
      <c r="D187" s="116"/>
      <c r="E187" s="117"/>
      <c r="F187" s="117"/>
      <c r="G187" s="117"/>
      <c r="H187" s="117"/>
      <c r="I187" s="117"/>
      <c r="J187" s="117"/>
      <c r="K187" s="117"/>
      <c r="L187" s="117"/>
      <c r="M187" s="117"/>
      <c r="N187" s="117"/>
      <c r="O187" s="117"/>
    </row>
    <row r="188" spans="2:15">
      <c r="B188" s="116"/>
      <c r="C188" s="116"/>
      <c r="D188" s="116"/>
      <c r="E188" s="117"/>
      <c r="F188" s="117"/>
      <c r="G188" s="117"/>
      <c r="H188" s="117"/>
      <c r="I188" s="117"/>
      <c r="J188" s="117"/>
      <c r="K188" s="117"/>
      <c r="L188" s="117"/>
      <c r="M188" s="117"/>
      <c r="N188" s="117"/>
      <c r="O188" s="117"/>
    </row>
    <row r="189" spans="2:15">
      <c r="B189" s="116"/>
      <c r="C189" s="116"/>
      <c r="D189" s="116"/>
      <c r="E189" s="117"/>
      <c r="F189" s="117"/>
      <c r="G189" s="117"/>
      <c r="H189" s="117"/>
      <c r="I189" s="117"/>
      <c r="J189" s="117"/>
      <c r="K189" s="117"/>
      <c r="L189" s="117"/>
      <c r="M189" s="117"/>
      <c r="N189" s="117"/>
      <c r="O189" s="117"/>
    </row>
    <row r="190" spans="2:15">
      <c r="B190" s="116"/>
      <c r="C190" s="116"/>
      <c r="D190" s="116"/>
      <c r="E190" s="117"/>
      <c r="F190" s="117"/>
      <c r="G190" s="117"/>
      <c r="H190" s="117"/>
      <c r="I190" s="117"/>
      <c r="J190" s="117"/>
      <c r="K190" s="117"/>
      <c r="L190" s="117"/>
      <c r="M190" s="117"/>
      <c r="N190" s="117"/>
      <c r="O190" s="117"/>
    </row>
    <row r="191" spans="2:15">
      <c r="B191" s="116"/>
      <c r="C191" s="116"/>
      <c r="D191" s="116"/>
      <c r="E191" s="117"/>
      <c r="F191" s="117"/>
      <c r="G191" s="117"/>
      <c r="H191" s="117"/>
      <c r="I191" s="117"/>
      <c r="J191" s="117"/>
      <c r="K191" s="117"/>
      <c r="L191" s="117"/>
      <c r="M191" s="117"/>
      <c r="N191" s="117"/>
      <c r="O191" s="117"/>
    </row>
    <row r="192" spans="2:15">
      <c r="B192" s="116"/>
      <c r="C192" s="116"/>
      <c r="D192" s="116"/>
      <c r="E192" s="117"/>
      <c r="F192" s="117"/>
      <c r="G192" s="117"/>
      <c r="H192" s="117"/>
      <c r="I192" s="117"/>
      <c r="J192" s="117"/>
      <c r="K192" s="117"/>
      <c r="L192" s="117"/>
      <c r="M192" s="117"/>
      <c r="N192" s="117"/>
      <c r="O192" s="117"/>
    </row>
    <row r="193" spans="2:15">
      <c r="B193" s="116"/>
      <c r="C193" s="116"/>
      <c r="D193" s="116"/>
      <c r="E193" s="117"/>
      <c r="F193" s="117"/>
      <c r="G193" s="117"/>
      <c r="H193" s="117"/>
      <c r="I193" s="117"/>
      <c r="J193" s="117"/>
      <c r="K193" s="117"/>
      <c r="L193" s="117"/>
      <c r="M193" s="117"/>
      <c r="N193" s="117"/>
      <c r="O193" s="117"/>
    </row>
    <row r="194" spans="2:15">
      <c r="B194" s="116"/>
      <c r="C194" s="116"/>
      <c r="D194" s="116"/>
      <c r="E194" s="117"/>
      <c r="F194" s="117"/>
      <c r="G194" s="117"/>
      <c r="H194" s="117"/>
      <c r="I194" s="117"/>
      <c r="J194" s="117"/>
      <c r="K194" s="117"/>
      <c r="L194" s="117"/>
      <c r="M194" s="117"/>
      <c r="N194" s="117"/>
      <c r="O194" s="117"/>
    </row>
    <row r="195" spans="2:15">
      <c r="B195" s="116"/>
      <c r="C195" s="116"/>
      <c r="D195" s="116"/>
      <c r="E195" s="117"/>
      <c r="F195" s="117"/>
      <c r="G195" s="117"/>
      <c r="H195" s="117"/>
      <c r="I195" s="117"/>
      <c r="J195" s="117"/>
      <c r="K195" s="117"/>
      <c r="L195" s="117"/>
      <c r="M195" s="117"/>
      <c r="N195" s="117"/>
      <c r="O195" s="117"/>
    </row>
    <row r="196" spans="2:15">
      <c r="B196" s="116"/>
      <c r="C196" s="116"/>
      <c r="D196" s="116"/>
      <c r="E196" s="117"/>
      <c r="F196" s="117"/>
      <c r="G196" s="117"/>
      <c r="H196" s="117"/>
      <c r="I196" s="117"/>
      <c r="J196" s="117"/>
      <c r="K196" s="117"/>
      <c r="L196" s="117"/>
      <c r="M196" s="117"/>
      <c r="N196" s="117"/>
      <c r="O196" s="117"/>
    </row>
    <row r="197" spans="2:15">
      <c r="B197" s="116"/>
      <c r="C197" s="116"/>
      <c r="D197" s="116"/>
      <c r="E197" s="117"/>
      <c r="F197" s="117"/>
      <c r="G197" s="117"/>
      <c r="H197" s="117"/>
      <c r="I197" s="117"/>
      <c r="J197" s="117"/>
      <c r="K197" s="117"/>
      <c r="L197" s="117"/>
      <c r="M197" s="117"/>
      <c r="N197" s="117"/>
      <c r="O197" s="117"/>
    </row>
    <row r="198" spans="2:15">
      <c r="B198" s="116"/>
      <c r="C198" s="116"/>
      <c r="D198" s="116"/>
      <c r="E198" s="117"/>
      <c r="F198" s="117"/>
      <c r="G198" s="117"/>
      <c r="H198" s="117"/>
      <c r="I198" s="117"/>
      <c r="J198" s="117"/>
      <c r="K198" s="117"/>
      <c r="L198" s="117"/>
      <c r="M198" s="117"/>
      <c r="N198" s="117"/>
      <c r="O198" s="117"/>
    </row>
    <row r="199" spans="2:15">
      <c r="B199" s="116"/>
      <c r="C199" s="116"/>
      <c r="D199" s="116"/>
      <c r="E199" s="117"/>
      <c r="F199" s="117"/>
      <c r="G199" s="117"/>
      <c r="H199" s="117"/>
      <c r="I199" s="117"/>
      <c r="J199" s="117"/>
      <c r="K199" s="117"/>
      <c r="L199" s="117"/>
      <c r="M199" s="117"/>
      <c r="N199" s="117"/>
      <c r="O199" s="117"/>
    </row>
    <row r="200" spans="2:15">
      <c r="B200" s="116"/>
      <c r="C200" s="116"/>
      <c r="D200" s="116"/>
      <c r="E200" s="117"/>
      <c r="F200" s="117"/>
      <c r="G200" s="117"/>
      <c r="H200" s="117"/>
      <c r="I200" s="117"/>
      <c r="J200" s="117"/>
      <c r="K200" s="117"/>
      <c r="L200" s="117"/>
      <c r="M200" s="117"/>
      <c r="N200" s="117"/>
      <c r="O200" s="117"/>
    </row>
    <row r="201" spans="2:15">
      <c r="B201" s="116"/>
      <c r="C201" s="116"/>
      <c r="D201" s="116"/>
      <c r="E201" s="117"/>
      <c r="F201" s="117"/>
      <c r="G201" s="117"/>
      <c r="H201" s="117"/>
      <c r="I201" s="117"/>
      <c r="J201" s="117"/>
      <c r="K201" s="117"/>
      <c r="L201" s="117"/>
      <c r="M201" s="117"/>
      <c r="N201" s="117"/>
      <c r="O201" s="117"/>
    </row>
    <row r="202" spans="2:15">
      <c r="B202" s="116"/>
      <c r="C202" s="116"/>
      <c r="D202" s="116"/>
      <c r="E202" s="117"/>
      <c r="F202" s="117"/>
      <c r="G202" s="117"/>
      <c r="H202" s="117"/>
      <c r="I202" s="117"/>
      <c r="J202" s="117"/>
      <c r="K202" s="117"/>
      <c r="L202" s="117"/>
      <c r="M202" s="117"/>
      <c r="N202" s="117"/>
      <c r="O202" s="117"/>
    </row>
    <row r="203" spans="2:15">
      <c r="B203" s="116"/>
      <c r="C203" s="116"/>
      <c r="D203" s="116"/>
      <c r="E203" s="117"/>
      <c r="F203" s="117"/>
      <c r="G203" s="117"/>
      <c r="H203" s="117"/>
      <c r="I203" s="117"/>
      <c r="J203" s="117"/>
      <c r="K203" s="117"/>
      <c r="L203" s="117"/>
      <c r="M203" s="117"/>
      <c r="N203" s="117"/>
      <c r="O203" s="117"/>
    </row>
    <row r="204" spans="2:15">
      <c r="B204" s="116"/>
      <c r="C204" s="116"/>
      <c r="D204" s="116"/>
      <c r="E204" s="117"/>
      <c r="F204" s="117"/>
      <c r="G204" s="117"/>
      <c r="H204" s="117"/>
      <c r="I204" s="117"/>
      <c r="J204" s="117"/>
      <c r="K204" s="117"/>
      <c r="L204" s="117"/>
      <c r="M204" s="117"/>
      <c r="N204" s="117"/>
      <c r="O204" s="117"/>
    </row>
    <row r="205" spans="2:15">
      <c r="B205" s="116"/>
      <c r="C205" s="116"/>
      <c r="D205" s="116"/>
      <c r="E205" s="117"/>
      <c r="F205" s="117"/>
      <c r="G205" s="117"/>
      <c r="H205" s="117"/>
      <c r="I205" s="117"/>
      <c r="J205" s="117"/>
      <c r="K205" s="117"/>
      <c r="L205" s="117"/>
      <c r="M205" s="117"/>
      <c r="N205" s="117"/>
      <c r="O205" s="117"/>
    </row>
    <row r="206" spans="2:15">
      <c r="B206" s="116"/>
      <c r="C206" s="116"/>
      <c r="D206" s="116"/>
      <c r="E206" s="117"/>
      <c r="F206" s="117"/>
      <c r="G206" s="117"/>
      <c r="H206" s="117"/>
      <c r="I206" s="117"/>
      <c r="J206" s="117"/>
      <c r="K206" s="117"/>
      <c r="L206" s="117"/>
      <c r="M206" s="117"/>
      <c r="N206" s="117"/>
      <c r="O206" s="117"/>
    </row>
    <row r="207" spans="2:15">
      <c r="B207" s="116"/>
      <c r="C207" s="116"/>
      <c r="D207" s="116"/>
      <c r="E207" s="117"/>
      <c r="F207" s="117"/>
      <c r="G207" s="117"/>
      <c r="H207" s="117"/>
      <c r="I207" s="117"/>
      <c r="J207" s="117"/>
      <c r="K207" s="117"/>
      <c r="L207" s="117"/>
      <c r="M207" s="117"/>
      <c r="N207" s="117"/>
      <c r="O207" s="117"/>
    </row>
    <row r="208" spans="2:15">
      <c r="B208" s="116"/>
      <c r="C208" s="116"/>
      <c r="D208" s="116"/>
      <c r="E208" s="117"/>
      <c r="F208" s="117"/>
      <c r="G208" s="117"/>
      <c r="H208" s="117"/>
      <c r="I208" s="117"/>
      <c r="J208" s="117"/>
      <c r="K208" s="117"/>
      <c r="L208" s="117"/>
      <c r="M208" s="117"/>
      <c r="N208" s="117"/>
      <c r="O208" s="117"/>
    </row>
    <row r="209" spans="2:15">
      <c r="B209" s="116"/>
      <c r="C209" s="116"/>
      <c r="D209" s="116"/>
      <c r="E209" s="117"/>
      <c r="F209" s="117"/>
      <c r="G209" s="117"/>
      <c r="H209" s="117"/>
      <c r="I209" s="117"/>
      <c r="J209" s="117"/>
      <c r="K209" s="117"/>
      <c r="L209" s="117"/>
      <c r="M209" s="117"/>
      <c r="N209" s="117"/>
      <c r="O209" s="117"/>
    </row>
    <row r="210" spans="2:15">
      <c r="B210" s="116"/>
      <c r="C210" s="116"/>
      <c r="D210" s="116"/>
      <c r="E210" s="117"/>
      <c r="F210" s="117"/>
      <c r="G210" s="117"/>
      <c r="H210" s="117"/>
      <c r="I210" s="117"/>
      <c r="J210" s="117"/>
      <c r="K210" s="117"/>
      <c r="L210" s="117"/>
      <c r="M210" s="117"/>
      <c r="N210" s="117"/>
      <c r="O210" s="117"/>
    </row>
    <row r="211" spans="2:15">
      <c r="B211" s="116"/>
      <c r="C211" s="116"/>
      <c r="D211" s="116"/>
      <c r="E211" s="117"/>
      <c r="F211" s="117"/>
      <c r="G211" s="117"/>
      <c r="H211" s="117"/>
      <c r="I211" s="117"/>
      <c r="J211" s="117"/>
      <c r="K211" s="117"/>
      <c r="L211" s="117"/>
      <c r="M211" s="117"/>
      <c r="N211" s="117"/>
      <c r="O211" s="117"/>
    </row>
    <row r="212" spans="2:15">
      <c r="B212" s="116"/>
      <c r="C212" s="116"/>
      <c r="D212" s="116"/>
      <c r="E212" s="117"/>
      <c r="F212" s="117"/>
      <c r="G212" s="117"/>
      <c r="H212" s="117"/>
      <c r="I212" s="117"/>
      <c r="J212" s="117"/>
      <c r="K212" s="117"/>
      <c r="L212" s="117"/>
      <c r="M212" s="117"/>
      <c r="N212" s="117"/>
      <c r="O212" s="117"/>
    </row>
    <row r="213" spans="2:15">
      <c r="B213" s="116"/>
      <c r="C213" s="116"/>
      <c r="D213" s="116"/>
      <c r="E213" s="117"/>
      <c r="F213" s="117"/>
      <c r="G213" s="117"/>
      <c r="H213" s="117"/>
      <c r="I213" s="117"/>
      <c r="J213" s="117"/>
      <c r="K213" s="117"/>
      <c r="L213" s="117"/>
      <c r="M213" s="117"/>
      <c r="N213" s="117"/>
      <c r="O213" s="117"/>
    </row>
    <row r="214" spans="2:15">
      <c r="B214" s="116"/>
      <c r="C214" s="116"/>
      <c r="D214" s="116"/>
      <c r="E214" s="117"/>
      <c r="F214" s="117"/>
      <c r="G214" s="117"/>
      <c r="H214" s="117"/>
      <c r="I214" s="117"/>
      <c r="J214" s="117"/>
      <c r="K214" s="117"/>
      <c r="L214" s="117"/>
      <c r="M214" s="117"/>
      <c r="N214" s="117"/>
      <c r="O214" s="117"/>
    </row>
    <row r="215" spans="2:15">
      <c r="B215" s="116"/>
      <c r="C215" s="116"/>
      <c r="D215" s="116"/>
      <c r="E215" s="117"/>
      <c r="F215" s="117"/>
      <c r="G215" s="117"/>
      <c r="H215" s="117"/>
      <c r="I215" s="117"/>
      <c r="J215" s="117"/>
      <c r="K215" s="117"/>
      <c r="L215" s="117"/>
      <c r="M215" s="117"/>
      <c r="N215" s="117"/>
      <c r="O215" s="117"/>
    </row>
    <row r="216" spans="2:15">
      <c r="B216" s="116"/>
      <c r="C216" s="116"/>
      <c r="D216" s="116"/>
      <c r="E216" s="117"/>
      <c r="F216" s="117"/>
      <c r="G216" s="117"/>
      <c r="H216" s="117"/>
      <c r="I216" s="117"/>
      <c r="J216" s="117"/>
      <c r="K216" s="117"/>
      <c r="L216" s="117"/>
      <c r="M216" s="117"/>
      <c r="N216" s="117"/>
      <c r="O216" s="117"/>
    </row>
    <row r="217" spans="2:15">
      <c r="B217" s="116"/>
      <c r="C217" s="116"/>
      <c r="D217" s="116"/>
      <c r="E217" s="117"/>
      <c r="F217" s="117"/>
      <c r="G217" s="117"/>
      <c r="H217" s="117"/>
      <c r="I217" s="117"/>
      <c r="J217" s="117"/>
      <c r="K217" s="117"/>
      <c r="L217" s="117"/>
      <c r="M217" s="117"/>
      <c r="N217" s="117"/>
      <c r="O217" s="117"/>
    </row>
    <row r="218" spans="2:15">
      <c r="B218" s="116"/>
      <c r="C218" s="116"/>
      <c r="D218" s="116"/>
      <c r="E218" s="117"/>
      <c r="F218" s="117"/>
      <c r="G218" s="117"/>
      <c r="H218" s="117"/>
      <c r="I218" s="117"/>
      <c r="J218" s="117"/>
      <c r="K218" s="117"/>
      <c r="L218" s="117"/>
      <c r="M218" s="117"/>
      <c r="N218" s="117"/>
      <c r="O218" s="117"/>
    </row>
    <row r="219" spans="2:15">
      <c r="B219" s="116"/>
      <c r="C219" s="116"/>
      <c r="D219" s="116"/>
      <c r="E219" s="117"/>
      <c r="F219" s="117"/>
      <c r="G219" s="117"/>
      <c r="H219" s="117"/>
      <c r="I219" s="117"/>
      <c r="J219" s="117"/>
      <c r="K219" s="117"/>
      <c r="L219" s="117"/>
      <c r="M219" s="117"/>
      <c r="N219" s="117"/>
      <c r="O219" s="117"/>
    </row>
    <row r="220" spans="2:15">
      <c r="B220" s="116"/>
      <c r="C220" s="116"/>
      <c r="D220" s="116"/>
      <c r="E220" s="117"/>
      <c r="F220" s="117"/>
      <c r="G220" s="117"/>
      <c r="H220" s="117"/>
      <c r="I220" s="117"/>
      <c r="J220" s="117"/>
      <c r="K220" s="117"/>
      <c r="L220" s="117"/>
      <c r="M220" s="117"/>
      <c r="N220" s="117"/>
      <c r="O220" s="117"/>
    </row>
    <row r="221" spans="2:15">
      <c r="B221" s="116"/>
      <c r="C221" s="116"/>
      <c r="D221" s="116"/>
      <c r="E221" s="117"/>
      <c r="F221" s="117"/>
      <c r="G221" s="117"/>
      <c r="H221" s="117"/>
      <c r="I221" s="117"/>
      <c r="J221" s="117"/>
      <c r="K221" s="117"/>
      <c r="L221" s="117"/>
      <c r="M221" s="117"/>
      <c r="N221" s="117"/>
      <c r="O221" s="117"/>
    </row>
    <row r="222" spans="2:15">
      <c r="B222" s="116"/>
      <c r="C222" s="116"/>
      <c r="D222" s="116"/>
      <c r="E222" s="117"/>
      <c r="F222" s="117"/>
      <c r="G222" s="117"/>
      <c r="H222" s="117"/>
      <c r="I222" s="117"/>
      <c r="J222" s="117"/>
      <c r="K222" s="117"/>
      <c r="L222" s="117"/>
      <c r="M222" s="117"/>
      <c r="N222" s="117"/>
      <c r="O222" s="117"/>
    </row>
    <row r="223" spans="2:15">
      <c r="B223" s="116"/>
      <c r="C223" s="116"/>
      <c r="D223" s="116"/>
      <c r="E223" s="117"/>
      <c r="F223" s="117"/>
      <c r="G223" s="117"/>
      <c r="H223" s="117"/>
      <c r="I223" s="117"/>
      <c r="J223" s="117"/>
      <c r="K223" s="117"/>
      <c r="L223" s="117"/>
      <c r="M223" s="117"/>
      <c r="N223" s="117"/>
      <c r="O223" s="117"/>
    </row>
    <row r="224" spans="2:15">
      <c r="B224" s="116"/>
      <c r="C224" s="116"/>
      <c r="D224" s="116"/>
      <c r="E224" s="117"/>
      <c r="F224" s="117"/>
      <c r="G224" s="117"/>
      <c r="H224" s="117"/>
      <c r="I224" s="117"/>
      <c r="J224" s="117"/>
      <c r="K224" s="117"/>
      <c r="L224" s="117"/>
      <c r="M224" s="117"/>
      <c r="N224" s="117"/>
      <c r="O224" s="117"/>
    </row>
    <row r="225" spans="2:15">
      <c r="B225" s="116"/>
      <c r="C225" s="116"/>
      <c r="D225" s="116"/>
      <c r="E225" s="117"/>
      <c r="F225" s="117"/>
      <c r="G225" s="117"/>
      <c r="H225" s="117"/>
      <c r="I225" s="117"/>
      <c r="J225" s="117"/>
      <c r="K225" s="117"/>
      <c r="L225" s="117"/>
      <c r="M225" s="117"/>
      <c r="N225" s="117"/>
      <c r="O225" s="117"/>
    </row>
    <row r="226" spans="2:15">
      <c r="B226" s="116"/>
      <c r="C226" s="116"/>
      <c r="D226" s="116"/>
      <c r="E226" s="117"/>
      <c r="F226" s="117"/>
      <c r="G226" s="117"/>
      <c r="H226" s="117"/>
      <c r="I226" s="117"/>
      <c r="J226" s="117"/>
      <c r="K226" s="117"/>
      <c r="L226" s="117"/>
      <c r="M226" s="117"/>
      <c r="N226" s="117"/>
      <c r="O226" s="117"/>
    </row>
    <row r="227" spans="2:15">
      <c r="B227" s="116"/>
      <c r="C227" s="116"/>
      <c r="D227" s="116"/>
      <c r="E227" s="117"/>
      <c r="F227" s="117"/>
      <c r="G227" s="117"/>
      <c r="H227" s="117"/>
      <c r="I227" s="117"/>
      <c r="J227" s="117"/>
      <c r="K227" s="117"/>
      <c r="L227" s="117"/>
      <c r="M227" s="117"/>
      <c r="N227" s="117"/>
      <c r="O227" s="117"/>
    </row>
    <row r="228" spans="2:15">
      <c r="B228" s="116"/>
      <c r="C228" s="116"/>
      <c r="D228" s="116"/>
      <c r="E228" s="117"/>
      <c r="F228" s="117"/>
      <c r="G228" s="117"/>
      <c r="H228" s="117"/>
      <c r="I228" s="117"/>
      <c r="J228" s="117"/>
      <c r="K228" s="117"/>
      <c r="L228" s="117"/>
      <c r="M228" s="117"/>
      <c r="N228" s="117"/>
      <c r="O228" s="117"/>
    </row>
    <row r="229" spans="2:15">
      <c r="B229" s="116"/>
      <c r="C229" s="116"/>
      <c r="D229" s="116"/>
      <c r="E229" s="117"/>
      <c r="F229" s="117"/>
      <c r="G229" s="117"/>
      <c r="H229" s="117"/>
      <c r="I229" s="117"/>
      <c r="J229" s="117"/>
      <c r="K229" s="117"/>
      <c r="L229" s="117"/>
      <c r="M229" s="117"/>
      <c r="N229" s="117"/>
      <c r="O229" s="117"/>
    </row>
    <row r="230" spans="2:15">
      <c r="B230" s="116"/>
      <c r="C230" s="116"/>
      <c r="D230" s="116"/>
      <c r="E230" s="117"/>
      <c r="F230" s="117"/>
      <c r="G230" s="117"/>
      <c r="H230" s="117"/>
      <c r="I230" s="117"/>
      <c r="J230" s="117"/>
      <c r="K230" s="117"/>
      <c r="L230" s="117"/>
      <c r="M230" s="117"/>
      <c r="N230" s="117"/>
      <c r="O230" s="117"/>
    </row>
    <row r="231" spans="2:15">
      <c r="B231" s="116"/>
      <c r="C231" s="116"/>
      <c r="D231" s="116"/>
      <c r="E231" s="117"/>
      <c r="F231" s="117"/>
      <c r="G231" s="117"/>
      <c r="H231" s="117"/>
      <c r="I231" s="117"/>
      <c r="J231" s="117"/>
      <c r="K231" s="117"/>
      <c r="L231" s="117"/>
      <c r="M231" s="117"/>
      <c r="N231" s="117"/>
      <c r="O231" s="117"/>
    </row>
    <row r="232" spans="2:15">
      <c r="B232" s="116"/>
      <c r="C232" s="116"/>
      <c r="D232" s="116"/>
      <c r="E232" s="117"/>
      <c r="F232" s="117"/>
      <c r="G232" s="117"/>
      <c r="H232" s="117"/>
      <c r="I232" s="117"/>
      <c r="J232" s="117"/>
      <c r="K232" s="117"/>
      <c r="L232" s="117"/>
      <c r="M232" s="117"/>
      <c r="N232" s="117"/>
      <c r="O232" s="117"/>
    </row>
    <row r="233" spans="2:15">
      <c r="B233" s="116"/>
      <c r="C233" s="116"/>
      <c r="D233" s="116"/>
      <c r="E233" s="117"/>
      <c r="F233" s="117"/>
      <c r="G233" s="117"/>
      <c r="H233" s="117"/>
      <c r="I233" s="117"/>
      <c r="J233" s="117"/>
      <c r="K233" s="117"/>
      <c r="L233" s="117"/>
      <c r="M233" s="117"/>
      <c r="N233" s="117"/>
      <c r="O233" s="117"/>
    </row>
    <row r="234" spans="2:15">
      <c r="B234" s="116"/>
      <c r="C234" s="116"/>
      <c r="D234" s="116"/>
      <c r="E234" s="117"/>
      <c r="F234" s="117"/>
      <c r="G234" s="117"/>
      <c r="H234" s="117"/>
      <c r="I234" s="117"/>
      <c r="J234" s="117"/>
      <c r="K234" s="117"/>
      <c r="L234" s="117"/>
      <c r="M234" s="117"/>
      <c r="N234" s="117"/>
      <c r="O234" s="117"/>
    </row>
    <row r="235" spans="2:15">
      <c r="B235" s="116"/>
      <c r="C235" s="116"/>
      <c r="D235" s="116"/>
      <c r="E235" s="117"/>
      <c r="F235" s="117"/>
      <c r="G235" s="117"/>
      <c r="H235" s="117"/>
      <c r="I235" s="117"/>
      <c r="J235" s="117"/>
      <c r="K235" s="117"/>
      <c r="L235" s="117"/>
      <c r="M235" s="117"/>
      <c r="N235" s="117"/>
      <c r="O235" s="117"/>
    </row>
    <row r="236" spans="2:15">
      <c r="B236" s="116"/>
      <c r="C236" s="116"/>
      <c r="D236" s="116"/>
      <c r="E236" s="117"/>
      <c r="F236" s="117"/>
      <c r="G236" s="117"/>
      <c r="H236" s="117"/>
      <c r="I236" s="117"/>
      <c r="J236" s="117"/>
      <c r="K236" s="117"/>
      <c r="L236" s="117"/>
      <c r="M236" s="117"/>
      <c r="N236" s="117"/>
      <c r="O236" s="117"/>
    </row>
    <row r="237" spans="2:15">
      <c r="B237" s="116"/>
      <c r="C237" s="116"/>
      <c r="D237" s="116"/>
      <c r="E237" s="117"/>
      <c r="F237" s="117"/>
      <c r="G237" s="117"/>
      <c r="H237" s="117"/>
      <c r="I237" s="117"/>
      <c r="J237" s="117"/>
      <c r="K237" s="117"/>
      <c r="L237" s="117"/>
      <c r="M237" s="117"/>
      <c r="N237" s="117"/>
      <c r="O237" s="117"/>
    </row>
    <row r="238" spans="2:15">
      <c r="B238" s="116"/>
      <c r="C238" s="116"/>
      <c r="D238" s="116"/>
      <c r="E238" s="117"/>
      <c r="F238" s="117"/>
      <c r="G238" s="117"/>
      <c r="H238" s="117"/>
      <c r="I238" s="117"/>
      <c r="J238" s="117"/>
      <c r="K238" s="117"/>
      <c r="L238" s="117"/>
      <c r="M238" s="117"/>
      <c r="N238" s="117"/>
      <c r="O238" s="117"/>
    </row>
    <row r="239" spans="2:15">
      <c r="B239" s="116"/>
      <c r="C239" s="116"/>
      <c r="D239" s="116"/>
      <c r="E239" s="117"/>
      <c r="F239" s="117"/>
      <c r="G239" s="117"/>
      <c r="H239" s="117"/>
      <c r="I239" s="117"/>
      <c r="J239" s="117"/>
      <c r="K239" s="117"/>
      <c r="L239" s="117"/>
      <c r="M239" s="117"/>
      <c r="N239" s="117"/>
      <c r="O239" s="117"/>
    </row>
    <row r="240" spans="2:15">
      <c r="B240" s="116"/>
      <c r="C240" s="116"/>
      <c r="D240" s="116"/>
      <c r="E240" s="117"/>
      <c r="F240" s="117"/>
      <c r="G240" s="117"/>
      <c r="H240" s="117"/>
      <c r="I240" s="117"/>
      <c r="J240" s="117"/>
      <c r="K240" s="117"/>
      <c r="L240" s="117"/>
      <c r="M240" s="117"/>
      <c r="N240" s="117"/>
      <c r="O240" s="117"/>
    </row>
    <row r="241" spans="2:15">
      <c r="B241" s="116"/>
      <c r="C241" s="116"/>
      <c r="D241" s="116"/>
      <c r="E241" s="117"/>
      <c r="F241" s="117"/>
      <c r="G241" s="117"/>
      <c r="H241" s="117"/>
      <c r="I241" s="117"/>
      <c r="J241" s="117"/>
      <c r="K241" s="117"/>
      <c r="L241" s="117"/>
      <c r="M241" s="117"/>
      <c r="N241" s="117"/>
      <c r="O241" s="117"/>
    </row>
    <row r="242" spans="2:15">
      <c r="B242" s="116"/>
      <c r="C242" s="116"/>
      <c r="D242" s="116"/>
      <c r="E242" s="117"/>
      <c r="F242" s="117"/>
      <c r="G242" s="117"/>
      <c r="H242" s="117"/>
      <c r="I242" s="117"/>
      <c r="J242" s="117"/>
      <c r="K242" s="117"/>
      <c r="L242" s="117"/>
      <c r="M242" s="117"/>
      <c r="N242" s="117"/>
      <c r="O242" s="117"/>
    </row>
    <row r="243" spans="2:15">
      <c r="B243" s="116"/>
      <c r="C243" s="116"/>
      <c r="D243" s="116"/>
      <c r="E243" s="117"/>
      <c r="F243" s="117"/>
      <c r="G243" s="117"/>
      <c r="H243" s="117"/>
      <c r="I243" s="117"/>
      <c r="J243" s="117"/>
      <c r="K243" s="117"/>
      <c r="L243" s="117"/>
      <c r="M243" s="117"/>
      <c r="N243" s="117"/>
      <c r="O243" s="117"/>
    </row>
    <row r="244" spans="2:15">
      <c r="B244" s="116"/>
      <c r="C244" s="116"/>
      <c r="D244" s="116"/>
      <c r="E244" s="117"/>
      <c r="F244" s="117"/>
      <c r="G244" s="117"/>
      <c r="H244" s="117"/>
      <c r="I244" s="117"/>
      <c r="J244" s="117"/>
      <c r="K244" s="117"/>
      <c r="L244" s="117"/>
      <c r="M244" s="117"/>
      <c r="N244" s="117"/>
      <c r="O244" s="117"/>
    </row>
    <row r="245" spans="2:15">
      <c r="B245" s="116"/>
      <c r="C245" s="116"/>
      <c r="D245" s="116"/>
      <c r="E245" s="117"/>
      <c r="F245" s="117"/>
      <c r="G245" s="117"/>
      <c r="H245" s="117"/>
      <c r="I245" s="117"/>
      <c r="J245" s="117"/>
      <c r="K245" s="117"/>
      <c r="L245" s="117"/>
      <c r="M245" s="117"/>
      <c r="N245" s="117"/>
      <c r="O245" s="117"/>
    </row>
    <row r="246" spans="2:15">
      <c r="B246" s="116"/>
      <c r="C246" s="116"/>
      <c r="D246" s="116"/>
      <c r="E246" s="117"/>
      <c r="F246" s="117"/>
      <c r="G246" s="117"/>
      <c r="H246" s="117"/>
      <c r="I246" s="117"/>
      <c r="J246" s="117"/>
      <c r="K246" s="117"/>
      <c r="L246" s="117"/>
      <c r="M246" s="117"/>
      <c r="N246" s="117"/>
      <c r="O246" s="117"/>
    </row>
    <row r="247" spans="2:15">
      <c r="B247" s="116"/>
      <c r="C247" s="116"/>
      <c r="D247" s="116"/>
      <c r="E247" s="117"/>
      <c r="F247" s="117"/>
      <c r="G247" s="117"/>
      <c r="H247" s="117"/>
      <c r="I247" s="117"/>
      <c r="J247" s="117"/>
      <c r="K247" s="117"/>
      <c r="L247" s="117"/>
      <c r="M247" s="117"/>
      <c r="N247" s="117"/>
      <c r="O247" s="117"/>
    </row>
    <row r="248" spans="2:15">
      <c r="B248" s="116"/>
      <c r="C248" s="116"/>
      <c r="D248" s="116"/>
      <c r="E248" s="117"/>
      <c r="F248" s="117"/>
      <c r="G248" s="117"/>
      <c r="H248" s="117"/>
      <c r="I248" s="117"/>
      <c r="J248" s="117"/>
      <c r="K248" s="117"/>
      <c r="L248" s="117"/>
      <c r="M248" s="117"/>
      <c r="N248" s="117"/>
      <c r="O248" s="117"/>
    </row>
    <row r="249" spans="2:15">
      <c r="B249" s="116"/>
      <c r="C249" s="116"/>
      <c r="D249" s="116"/>
      <c r="E249" s="117"/>
      <c r="F249" s="117"/>
      <c r="G249" s="117"/>
      <c r="H249" s="117"/>
      <c r="I249" s="117"/>
      <c r="J249" s="117"/>
      <c r="K249" s="117"/>
      <c r="L249" s="117"/>
      <c r="M249" s="117"/>
      <c r="N249" s="117"/>
      <c r="O249" s="117"/>
    </row>
    <row r="250" spans="2:15">
      <c r="B250" s="116"/>
      <c r="C250" s="116"/>
      <c r="D250" s="116"/>
      <c r="E250" s="117"/>
      <c r="F250" s="117"/>
      <c r="G250" s="117"/>
      <c r="H250" s="117"/>
      <c r="I250" s="117"/>
      <c r="J250" s="117"/>
      <c r="K250" s="117"/>
      <c r="L250" s="117"/>
      <c r="M250" s="117"/>
      <c r="N250" s="117"/>
      <c r="O250" s="117"/>
    </row>
    <row r="251" spans="2:15">
      <c r="B251" s="116"/>
      <c r="C251" s="116"/>
      <c r="D251" s="116"/>
      <c r="E251" s="117"/>
      <c r="F251" s="117"/>
      <c r="G251" s="117"/>
      <c r="H251" s="117"/>
      <c r="I251" s="117"/>
      <c r="J251" s="117"/>
      <c r="K251" s="117"/>
      <c r="L251" s="117"/>
      <c r="M251" s="117"/>
      <c r="N251" s="117"/>
      <c r="O251" s="117"/>
    </row>
    <row r="252" spans="2:15">
      <c r="B252" s="116"/>
      <c r="C252" s="116"/>
      <c r="D252" s="116"/>
      <c r="E252" s="117"/>
      <c r="F252" s="117"/>
      <c r="G252" s="117"/>
      <c r="H252" s="117"/>
      <c r="I252" s="117"/>
      <c r="J252" s="117"/>
      <c r="K252" s="117"/>
      <c r="L252" s="117"/>
      <c r="M252" s="117"/>
      <c r="N252" s="117"/>
      <c r="O252" s="117"/>
    </row>
    <row r="253" spans="2:15">
      <c r="B253" s="116"/>
      <c r="C253" s="116"/>
      <c r="D253" s="116"/>
      <c r="E253" s="117"/>
      <c r="F253" s="117"/>
      <c r="G253" s="117"/>
      <c r="H253" s="117"/>
      <c r="I253" s="117"/>
      <c r="J253" s="117"/>
      <c r="K253" s="117"/>
      <c r="L253" s="117"/>
      <c r="M253" s="117"/>
      <c r="N253" s="117"/>
      <c r="O253" s="117"/>
    </row>
    <row r="254" spans="2:15">
      <c r="B254" s="116"/>
      <c r="C254" s="116"/>
      <c r="D254" s="116"/>
      <c r="E254" s="117"/>
      <c r="F254" s="117"/>
      <c r="G254" s="117"/>
      <c r="H254" s="117"/>
      <c r="I254" s="117"/>
      <c r="J254" s="117"/>
      <c r="K254" s="117"/>
      <c r="L254" s="117"/>
      <c r="M254" s="117"/>
      <c r="N254" s="117"/>
      <c r="O254" s="117"/>
    </row>
    <row r="255" spans="2:15">
      <c r="B255" s="116"/>
      <c r="C255" s="116"/>
      <c r="D255" s="116"/>
      <c r="E255" s="117"/>
      <c r="F255" s="117"/>
      <c r="G255" s="117"/>
      <c r="H255" s="117"/>
      <c r="I255" s="117"/>
      <c r="J255" s="117"/>
      <c r="K255" s="117"/>
      <c r="L255" s="117"/>
      <c r="M255" s="117"/>
      <c r="N255" s="117"/>
      <c r="O255" s="117"/>
    </row>
    <row r="256" spans="2:15">
      <c r="B256" s="116"/>
      <c r="C256" s="116"/>
      <c r="D256" s="116"/>
      <c r="E256" s="117"/>
      <c r="F256" s="117"/>
      <c r="G256" s="117"/>
      <c r="H256" s="117"/>
      <c r="I256" s="117"/>
      <c r="J256" s="117"/>
      <c r="K256" s="117"/>
      <c r="L256" s="117"/>
      <c r="M256" s="117"/>
      <c r="N256" s="117"/>
      <c r="O256" s="117"/>
    </row>
    <row r="257" spans="2:15">
      <c r="B257" s="116"/>
      <c r="C257" s="116"/>
      <c r="D257" s="116"/>
      <c r="E257" s="117"/>
      <c r="F257" s="117"/>
      <c r="G257" s="117"/>
      <c r="H257" s="117"/>
      <c r="I257" s="117"/>
      <c r="J257" s="117"/>
      <c r="K257" s="117"/>
      <c r="L257" s="117"/>
      <c r="M257" s="117"/>
      <c r="N257" s="117"/>
      <c r="O257" s="117"/>
    </row>
    <row r="258" spans="2:15">
      <c r="B258" s="116"/>
      <c r="C258" s="116"/>
      <c r="D258" s="116"/>
      <c r="E258" s="117"/>
      <c r="F258" s="117"/>
      <c r="G258" s="117"/>
      <c r="H258" s="117"/>
      <c r="I258" s="117"/>
      <c r="J258" s="117"/>
      <c r="K258" s="117"/>
      <c r="L258" s="117"/>
      <c r="M258" s="117"/>
      <c r="N258" s="117"/>
      <c r="O258" s="117"/>
    </row>
    <row r="259" spans="2:15">
      <c r="B259" s="116"/>
      <c r="C259" s="116"/>
      <c r="D259" s="116"/>
      <c r="E259" s="117"/>
      <c r="F259" s="117"/>
      <c r="G259" s="117"/>
      <c r="H259" s="117"/>
      <c r="I259" s="117"/>
      <c r="J259" s="117"/>
      <c r="K259" s="117"/>
      <c r="L259" s="117"/>
      <c r="M259" s="117"/>
      <c r="N259" s="117"/>
      <c r="O259" s="117"/>
    </row>
    <row r="260" spans="2:15">
      <c r="B260" s="116"/>
      <c r="C260" s="116"/>
      <c r="D260" s="116"/>
      <c r="E260" s="117"/>
      <c r="F260" s="117"/>
      <c r="G260" s="117"/>
      <c r="H260" s="117"/>
      <c r="I260" s="117"/>
      <c r="J260" s="117"/>
      <c r="K260" s="117"/>
      <c r="L260" s="117"/>
      <c r="M260" s="117"/>
      <c r="N260" s="117"/>
      <c r="O260" s="117"/>
    </row>
    <row r="261" spans="2:15">
      <c r="B261" s="116"/>
      <c r="C261" s="116"/>
      <c r="D261" s="116"/>
      <c r="E261" s="117"/>
      <c r="F261" s="117"/>
      <c r="G261" s="117"/>
      <c r="H261" s="117"/>
      <c r="I261" s="117"/>
      <c r="J261" s="117"/>
      <c r="K261" s="117"/>
      <c r="L261" s="117"/>
      <c r="M261" s="117"/>
      <c r="N261" s="117"/>
      <c r="O261" s="117"/>
    </row>
    <row r="262" spans="2:15">
      <c r="B262" s="116"/>
      <c r="C262" s="116"/>
      <c r="D262" s="116"/>
      <c r="E262" s="117"/>
      <c r="F262" s="117"/>
      <c r="G262" s="117"/>
      <c r="H262" s="117"/>
      <c r="I262" s="117"/>
      <c r="J262" s="117"/>
      <c r="K262" s="117"/>
      <c r="L262" s="117"/>
      <c r="M262" s="117"/>
      <c r="N262" s="117"/>
      <c r="O262" s="117"/>
    </row>
    <row r="263" spans="2:15">
      <c r="B263" s="116"/>
      <c r="C263" s="116"/>
      <c r="D263" s="116"/>
      <c r="E263" s="117"/>
      <c r="F263" s="117"/>
      <c r="G263" s="117"/>
      <c r="H263" s="117"/>
      <c r="I263" s="117"/>
      <c r="J263" s="117"/>
      <c r="K263" s="117"/>
      <c r="L263" s="117"/>
      <c r="M263" s="117"/>
      <c r="N263" s="117"/>
      <c r="O263" s="117"/>
    </row>
    <row r="264" spans="2:15">
      <c r="B264" s="116"/>
      <c r="C264" s="116"/>
      <c r="D264" s="116"/>
      <c r="E264" s="117"/>
      <c r="F264" s="117"/>
      <c r="G264" s="117"/>
      <c r="H264" s="117"/>
      <c r="I264" s="117"/>
      <c r="J264" s="117"/>
      <c r="K264" s="117"/>
      <c r="L264" s="117"/>
      <c r="M264" s="117"/>
      <c r="N264" s="117"/>
      <c r="O264" s="117"/>
    </row>
    <row r="265" spans="2:15">
      <c r="B265" s="116"/>
      <c r="C265" s="116"/>
      <c r="D265" s="116"/>
      <c r="E265" s="117"/>
      <c r="F265" s="117"/>
      <c r="G265" s="117"/>
      <c r="H265" s="117"/>
      <c r="I265" s="117"/>
      <c r="J265" s="117"/>
      <c r="K265" s="117"/>
      <c r="L265" s="117"/>
      <c r="M265" s="117"/>
      <c r="N265" s="117"/>
      <c r="O265" s="117"/>
    </row>
    <row r="266" spans="2:15">
      <c r="B266" s="116"/>
      <c r="C266" s="116"/>
      <c r="D266" s="116"/>
      <c r="E266" s="117"/>
      <c r="F266" s="117"/>
      <c r="G266" s="117"/>
      <c r="H266" s="117"/>
      <c r="I266" s="117"/>
      <c r="J266" s="117"/>
      <c r="K266" s="117"/>
      <c r="L266" s="117"/>
      <c r="M266" s="117"/>
      <c r="N266" s="117"/>
      <c r="O266" s="117"/>
    </row>
    <row r="267" spans="2:15">
      <c r="B267" s="116"/>
      <c r="C267" s="116"/>
      <c r="D267" s="116"/>
      <c r="E267" s="117"/>
      <c r="F267" s="117"/>
      <c r="G267" s="117"/>
      <c r="H267" s="117"/>
      <c r="I267" s="117"/>
      <c r="J267" s="117"/>
      <c r="K267" s="117"/>
      <c r="L267" s="117"/>
      <c r="M267" s="117"/>
      <c r="N267" s="117"/>
      <c r="O267" s="117"/>
    </row>
    <row r="268" spans="2:15">
      <c r="B268" s="116"/>
      <c r="C268" s="116"/>
      <c r="D268" s="116"/>
      <c r="E268" s="117"/>
      <c r="F268" s="117"/>
      <c r="G268" s="117"/>
      <c r="H268" s="117"/>
      <c r="I268" s="117"/>
      <c r="J268" s="117"/>
      <c r="K268" s="117"/>
      <c r="L268" s="117"/>
      <c r="M268" s="117"/>
      <c r="N268" s="117"/>
      <c r="O268" s="117"/>
    </row>
    <row r="269" spans="2:15">
      <c r="B269" s="116"/>
      <c r="C269" s="116"/>
      <c r="D269" s="116"/>
      <c r="E269" s="117"/>
      <c r="F269" s="117"/>
      <c r="G269" s="117"/>
      <c r="H269" s="117"/>
      <c r="I269" s="117"/>
      <c r="J269" s="117"/>
      <c r="K269" s="117"/>
      <c r="L269" s="117"/>
      <c r="M269" s="117"/>
      <c r="N269" s="117"/>
      <c r="O269" s="117"/>
    </row>
    <row r="270" spans="2:15">
      <c r="B270" s="116"/>
      <c r="C270" s="116"/>
      <c r="D270" s="116"/>
      <c r="E270" s="117"/>
      <c r="F270" s="117"/>
      <c r="G270" s="117"/>
      <c r="H270" s="117"/>
      <c r="I270" s="117"/>
      <c r="J270" s="117"/>
      <c r="K270" s="117"/>
      <c r="L270" s="117"/>
      <c r="M270" s="117"/>
      <c r="N270" s="117"/>
      <c r="O270" s="117"/>
    </row>
    <row r="271" spans="2:15">
      <c r="B271" s="116"/>
      <c r="C271" s="116"/>
      <c r="D271" s="116"/>
      <c r="E271" s="117"/>
      <c r="F271" s="117"/>
      <c r="G271" s="117"/>
      <c r="H271" s="117"/>
      <c r="I271" s="117"/>
      <c r="J271" s="117"/>
      <c r="K271" s="117"/>
      <c r="L271" s="117"/>
      <c r="M271" s="117"/>
      <c r="N271" s="117"/>
      <c r="O271" s="117"/>
    </row>
    <row r="272" spans="2:15">
      <c r="B272" s="116"/>
      <c r="C272" s="116"/>
      <c r="D272" s="116"/>
      <c r="E272" s="117"/>
      <c r="F272" s="117"/>
      <c r="G272" s="117"/>
      <c r="H272" s="117"/>
      <c r="I272" s="117"/>
      <c r="J272" s="117"/>
      <c r="K272" s="117"/>
      <c r="L272" s="117"/>
      <c r="M272" s="117"/>
      <c r="N272" s="117"/>
      <c r="O272" s="117"/>
    </row>
    <row r="273" spans="2:15">
      <c r="B273" s="116"/>
      <c r="C273" s="116"/>
      <c r="D273" s="116"/>
      <c r="E273" s="117"/>
      <c r="F273" s="117"/>
      <c r="G273" s="117"/>
      <c r="H273" s="117"/>
      <c r="I273" s="117"/>
      <c r="J273" s="117"/>
      <c r="K273" s="117"/>
      <c r="L273" s="117"/>
      <c r="M273" s="117"/>
      <c r="N273" s="117"/>
      <c r="O273" s="117"/>
    </row>
    <row r="274" spans="2:15">
      <c r="B274" s="116"/>
      <c r="C274" s="116"/>
      <c r="D274" s="116"/>
      <c r="E274" s="117"/>
      <c r="F274" s="117"/>
      <c r="G274" s="117"/>
      <c r="H274" s="117"/>
      <c r="I274" s="117"/>
      <c r="J274" s="117"/>
      <c r="K274" s="117"/>
      <c r="L274" s="117"/>
      <c r="M274" s="117"/>
      <c r="N274" s="117"/>
      <c r="O274" s="117"/>
    </row>
    <row r="275" spans="2:15">
      <c r="B275" s="116"/>
      <c r="C275" s="116"/>
      <c r="D275" s="116"/>
      <c r="E275" s="117"/>
      <c r="F275" s="117"/>
      <c r="G275" s="117"/>
      <c r="H275" s="117"/>
      <c r="I275" s="117"/>
      <c r="J275" s="117"/>
      <c r="K275" s="117"/>
      <c r="L275" s="117"/>
      <c r="M275" s="117"/>
      <c r="N275" s="117"/>
      <c r="O275" s="117"/>
    </row>
    <row r="276" spans="2:15">
      <c r="B276" s="116"/>
      <c r="C276" s="116"/>
      <c r="D276" s="116"/>
      <c r="E276" s="117"/>
      <c r="F276" s="117"/>
      <c r="G276" s="117"/>
      <c r="H276" s="117"/>
      <c r="I276" s="117"/>
      <c r="J276" s="117"/>
      <c r="K276" s="117"/>
      <c r="L276" s="117"/>
      <c r="M276" s="117"/>
      <c r="N276" s="117"/>
      <c r="O276" s="117"/>
    </row>
    <row r="277" spans="2:15">
      <c r="B277" s="116"/>
      <c r="C277" s="116"/>
      <c r="D277" s="116"/>
      <c r="E277" s="117"/>
      <c r="F277" s="117"/>
      <c r="G277" s="117"/>
      <c r="H277" s="117"/>
      <c r="I277" s="117"/>
      <c r="J277" s="117"/>
      <c r="K277" s="117"/>
      <c r="L277" s="117"/>
      <c r="M277" s="117"/>
      <c r="N277" s="117"/>
      <c r="O277" s="117"/>
    </row>
    <row r="278" spans="2:15">
      <c r="B278" s="116"/>
      <c r="C278" s="116"/>
      <c r="D278" s="116"/>
      <c r="E278" s="117"/>
      <c r="F278" s="117"/>
      <c r="G278" s="117"/>
      <c r="H278" s="117"/>
      <c r="I278" s="117"/>
      <c r="J278" s="117"/>
      <c r="K278" s="117"/>
      <c r="L278" s="117"/>
      <c r="M278" s="117"/>
      <c r="N278" s="117"/>
      <c r="O278" s="117"/>
    </row>
    <row r="279" spans="2:15">
      <c r="B279" s="116"/>
      <c r="C279" s="116"/>
      <c r="D279" s="116"/>
      <c r="E279" s="117"/>
      <c r="F279" s="117"/>
      <c r="G279" s="117"/>
      <c r="H279" s="117"/>
      <c r="I279" s="117"/>
      <c r="J279" s="117"/>
      <c r="K279" s="117"/>
      <c r="L279" s="117"/>
      <c r="M279" s="117"/>
      <c r="N279" s="117"/>
      <c r="O279" s="117"/>
    </row>
    <row r="280" spans="2:15">
      <c r="B280" s="116"/>
      <c r="C280" s="116"/>
      <c r="D280" s="116"/>
      <c r="E280" s="117"/>
      <c r="F280" s="117"/>
      <c r="G280" s="117"/>
      <c r="H280" s="117"/>
      <c r="I280" s="117"/>
      <c r="J280" s="117"/>
      <c r="K280" s="117"/>
      <c r="L280" s="117"/>
      <c r="M280" s="117"/>
      <c r="N280" s="117"/>
      <c r="O280" s="117"/>
    </row>
    <row r="281" spans="2:15">
      <c r="B281" s="116"/>
      <c r="C281" s="116"/>
      <c r="D281" s="116"/>
      <c r="E281" s="117"/>
      <c r="F281" s="117"/>
      <c r="G281" s="117"/>
      <c r="H281" s="117"/>
      <c r="I281" s="117"/>
      <c r="J281" s="117"/>
      <c r="K281" s="117"/>
      <c r="L281" s="117"/>
      <c r="M281" s="117"/>
      <c r="N281" s="117"/>
      <c r="O281" s="117"/>
    </row>
    <row r="282" spans="2:15">
      <c r="B282" s="116"/>
      <c r="C282" s="116"/>
      <c r="D282" s="116"/>
      <c r="E282" s="117"/>
      <c r="F282" s="117"/>
      <c r="G282" s="117"/>
      <c r="H282" s="117"/>
      <c r="I282" s="117"/>
      <c r="J282" s="117"/>
      <c r="K282" s="117"/>
      <c r="L282" s="117"/>
      <c r="M282" s="117"/>
      <c r="N282" s="117"/>
      <c r="O282" s="117"/>
    </row>
    <row r="283" spans="2:15">
      <c r="B283" s="116"/>
      <c r="C283" s="116"/>
      <c r="D283" s="116"/>
      <c r="E283" s="117"/>
      <c r="F283" s="117"/>
      <c r="G283" s="117"/>
      <c r="H283" s="117"/>
      <c r="I283" s="117"/>
      <c r="J283" s="117"/>
      <c r="K283" s="117"/>
      <c r="L283" s="117"/>
      <c r="M283" s="117"/>
      <c r="N283" s="117"/>
      <c r="O283" s="117"/>
    </row>
    <row r="284" spans="2:15">
      <c r="B284" s="116"/>
      <c r="C284" s="116"/>
      <c r="D284" s="116"/>
      <c r="E284" s="117"/>
      <c r="F284" s="117"/>
      <c r="G284" s="117"/>
      <c r="H284" s="117"/>
      <c r="I284" s="117"/>
      <c r="J284" s="117"/>
      <c r="K284" s="117"/>
      <c r="L284" s="117"/>
      <c r="M284" s="117"/>
      <c r="N284" s="117"/>
      <c r="O284" s="117"/>
    </row>
    <row r="285" spans="2:15">
      <c r="B285" s="116"/>
      <c r="C285" s="116"/>
      <c r="D285" s="116"/>
      <c r="E285" s="117"/>
      <c r="F285" s="117"/>
      <c r="G285" s="117"/>
      <c r="H285" s="117"/>
      <c r="I285" s="117"/>
      <c r="J285" s="117"/>
      <c r="K285" s="117"/>
      <c r="L285" s="117"/>
      <c r="M285" s="117"/>
      <c r="N285" s="117"/>
      <c r="O285" s="117"/>
    </row>
    <row r="286" spans="2:15">
      <c r="B286" s="116"/>
      <c r="C286" s="116"/>
      <c r="D286" s="116"/>
      <c r="E286" s="117"/>
      <c r="F286" s="117"/>
      <c r="G286" s="117"/>
      <c r="H286" s="117"/>
      <c r="I286" s="117"/>
      <c r="J286" s="117"/>
      <c r="K286" s="117"/>
      <c r="L286" s="117"/>
      <c r="M286" s="117"/>
      <c r="N286" s="117"/>
      <c r="O286" s="117"/>
    </row>
    <row r="287" spans="2:15">
      <c r="B287" s="116"/>
      <c r="C287" s="116"/>
      <c r="D287" s="116"/>
      <c r="E287" s="117"/>
      <c r="F287" s="117"/>
      <c r="G287" s="117"/>
      <c r="H287" s="117"/>
      <c r="I287" s="117"/>
      <c r="J287" s="117"/>
      <c r="K287" s="117"/>
      <c r="L287" s="117"/>
      <c r="M287" s="117"/>
      <c r="N287" s="117"/>
      <c r="O287" s="117"/>
    </row>
    <row r="288" spans="2:15">
      <c r="B288" s="116"/>
      <c r="C288" s="116"/>
      <c r="D288" s="116"/>
      <c r="E288" s="117"/>
      <c r="F288" s="117"/>
      <c r="G288" s="117"/>
      <c r="H288" s="117"/>
      <c r="I288" s="117"/>
      <c r="J288" s="117"/>
      <c r="K288" s="117"/>
      <c r="L288" s="117"/>
      <c r="M288" s="117"/>
      <c r="N288" s="117"/>
      <c r="O288" s="117"/>
    </row>
    <row r="289" spans="2:15">
      <c r="B289" s="116"/>
      <c r="C289" s="116"/>
      <c r="D289" s="116"/>
      <c r="E289" s="117"/>
      <c r="F289" s="117"/>
      <c r="G289" s="117"/>
      <c r="H289" s="117"/>
      <c r="I289" s="117"/>
      <c r="J289" s="117"/>
      <c r="K289" s="117"/>
      <c r="L289" s="117"/>
      <c r="M289" s="117"/>
      <c r="N289" s="117"/>
      <c r="O289" s="117"/>
    </row>
    <row r="290" spans="2:15">
      <c r="B290" s="116"/>
      <c r="C290" s="116"/>
      <c r="D290" s="116"/>
      <c r="E290" s="117"/>
      <c r="F290" s="117"/>
      <c r="G290" s="117"/>
      <c r="H290" s="117"/>
      <c r="I290" s="117"/>
      <c r="J290" s="117"/>
      <c r="K290" s="117"/>
      <c r="L290" s="117"/>
      <c r="M290" s="117"/>
      <c r="N290" s="117"/>
      <c r="O290" s="117"/>
    </row>
    <row r="291" spans="2:15">
      <c r="B291" s="116"/>
      <c r="C291" s="116"/>
      <c r="D291" s="116"/>
      <c r="E291" s="117"/>
      <c r="F291" s="117"/>
      <c r="G291" s="117"/>
      <c r="H291" s="117"/>
      <c r="I291" s="117"/>
      <c r="J291" s="117"/>
      <c r="K291" s="117"/>
      <c r="L291" s="117"/>
      <c r="M291" s="117"/>
      <c r="N291" s="117"/>
      <c r="O291" s="117"/>
    </row>
    <row r="292" spans="2:15">
      <c r="B292" s="116"/>
      <c r="C292" s="116"/>
      <c r="D292" s="116"/>
      <c r="E292" s="117"/>
      <c r="F292" s="117"/>
      <c r="G292" s="117"/>
      <c r="H292" s="117"/>
      <c r="I292" s="117"/>
      <c r="J292" s="117"/>
      <c r="K292" s="117"/>
      <c r="L292" s="117"/>
      <c r="M292" s="117"/>
      <c r="N292" s="117"/>
      <c r="O292" s="117"/>
    </row>
    <row r="293" spans="2:15">
      <c r="B293" s="116"/>
      <c r="C293" s="116"/>
      <c r="D293" s="116"/>
      <c r="E293" s="117"/>
      <c r="F293" s="117"/>
      <c r="G293" s="117"/>
      <c r="H293" s="117"/>
      <c r="I293" s="117"/>
      <c r="J293" s="117"/>
      <c r="K293" s="117"/>
      <c r="L293" s="117"/>
      <c r="M293" s="117"/>
      <c r="N293" s="117"/>
      <c r="O293" s="117"/>
    </row>
    <row r="294" spans="2:15">
      <c r="B294" s="116"/>
      <c r="C294" s="116"/>
      <c r="D294" s="116"/>
      <c r="E294" s="117"/>
      <c r="F294" s="117"/>
      <c r="G294" s="117"/>
      <c r="H294" s="117"/>
      <c r="I294" s="117"/>
      <c r="J294" s="117"/>
      <c r="K294" s="117"/>
      <c r="L294" s="117"/>
      <c r="M294" s="117"/>
      <c r="N294" s="117"/>
      <c r="O294" s="117"/>
    </row>
    <row r="295" spans="2:15">
      <c r="B295" s="116"/>
      <c r="C295" s="116"/>
      <c r="D295" s="116"/>
      <c r="E295" s="117"/>
      <c r="F295" s="117"/>
      <c r="G295" s="117"/>
      <c r="H295" s="117"/>
      <c r="I295" s="117"/>
      <c r="J295" s="117"/>
      <c r="K295" s="117"/>
      <c r="L295" s="117"/>
      <c r="M295" s="117"/>
      <c r="N295" s="117"/>
      <c r="O295" s="117"/>
    </row>
    <row r="296" spans="2:15">
      <c r="B296" s="116"/>
      <c r="C296" s="116"/>
      <c r="D296" s="116"/>
      <c r="E296" s="117"/>
      <c r="F296" s="117"/>
      <c r="G296" s="117"/>
      <c r="H296" s="117"/>
      <c r="I296" s="117"/>
      <c r="J296" s="117"/>
      <c r="K296" s="117"/>
      <c r="L296" s="117"/>
      <c r="M296" s="117"/>
      <c r="N296" s="117"/>
      <c r="O296" s="117"/>
    </row>
    <row r="297" spans="2:15">
      <c r="B297" s="116"/>
      <c r="C297" s="116"/>
      <c r="D297" s="116"/>
      <c r="E297" s="117"/>
      <c r="F297" s="117"/>
      <c r="G297" s="117"/>
      <c r="H297" s="117"/>
      <c r="I297" s="117"/>
      <c r="J297" s="117"/>
      <c r="K297" s="117"/>
      <c r="L297" s="117"/>
      <c r="M297" s="117"/>
      <c r="N297" s="117"/>
      <c r="O297" s="117"/>
    </row>
    <row r="298" spans="2:15">
      <c r="B298" s="116"/>
      <c r="C298" s="116"/>
      <c r="D298" s="116"/>
      <c r="E298" s="117"/>
      <c r="F298" s="117"/>
      <c r="G298" s="117"/>
      <c r="H298" s="117"/>
      <c r="I298" s="117"/>
      <c r="J298" s="117"/>
      <c r="K298" s="117"/>
      <c r="L298" s="117"/>
      <c r="M298" s="117"/>
      <c r="N298" s="117"/>
      <c r="O298" s="117"/>
    </row>
    <row r="299" spans="2:15">
      <c r="B299" s="116"/>
      <c r="C299" s="116"/>
      <c r="D299" s="116"/>
      <c r="E299" s="117"/>
      <c r="F299" s="117"/>
      <c r="G299" s="117"/>
      <c r="H299" s="117"/>
      <c r="I299" s="117"/>
      <c r="J299" s="117"/>
      <c r="K299" s="117"/>
      <c r="L299" s="117"/>
      <c r="M299" s="117"/>
      <c r="N299" s="117"/>
      <c r="O299" s="117"/>
    </row>
    <row r="300" spans="2:15">
      <c r="B300" s="116"/>
      <c r="C300" s="116"/>
      <c r="D300" s="116"/>
      <c r="E300" s="117"/>
      <c r="F300" s="117"/>
      <c r="G300" s="117"/>
      <c r="H300" s="117"/>
      <c r="I300" s="117"/>
      <c r="J300" s="117"/>
      <c r="K300" s="117"/>
      <c r="L300" s="117"/>
      <c r="M300" s="117"/>
      <c r="N300" s="117"/>
      <c r="O300" s="117"/>
    </row>
  </sheetData>
  <sheetProtection sheet="1" objects="1" scenarios="1"/>
  <mergeCells count="1">
    <mergeCell ref="B6:O6"/>
  </mergeCells>
  <phoneticPr fontId="3" type="noConversion"/>
  <dataValidations count="1">
    <dataValidation allowBlank="1" showInputMessage="1" showErrorMessage="1" sqref="C5:C1048576 A1:B1048576 D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גיליון24">
    <tabColor indexed="52"/>
    <pageSetUpPr fitToPage="1"/>
  </sheetPr>
  <dimension ref="B1:J862"/>
  <sheetViews>
    <sheetView rightToLeft="1" workbookViewId="0">
      <selection activeCell="E12" sqref="E12"/>
    </sheetView>
  </sheetViews>
  <sheetFormatPr defaultColWidth="9.140625" defaultRowHeight="18"/>
  <cols>
    <col min="1" max="1" width="6.28515625" style="1" customWidth="1"/>
    <col min="2" max="2" width="48.7109375" style="2" bestFit="1" customWidth="1"/>
    <col min="3" max="3" width="41.85546875" style="2" customWidth="1"/>
    <col min="4" max="4" width="7.140625" style="1" bestFit="1" customWidth="1"/>
    <col min="5" max="5" width="7.5703125" style="1" bestFit="1" customWidth="1"/>
    <col min="6" max="6" width="9.7109375" style="1" bestFit="1" customWidth="1"/>
    <col min="7" max="7" width="10.140625" style="1" bestFit="1" customWidth="1"/>
    <col min="8" max="8" width="9.7109375" style="1" bestFit="1" customWidth="1"/>
    <col min="9" max="9" width="10.42578125" style="1" bestFit="1" customWidth="1"/>
    <col min="10" max="10" width="36.5703125" style="1" bestFit="1" customWidth="1"/>
    <col min="11" max="16384" width="9.140625" style="1"/>
  </cols>
  <sheetData>
    <row r="1" spans="2:10">
      <c r="B1" s="46" t="s">
        <v>142</v>
      </c>
      <c r="C1" s="67" t="s" vm="1">
        <v>224</v>
      </c>
    </row>
    <row r="2" spans="2:10">
      <c r="B2" s="46" t="s">
        <v>141</v>
      </c>
      <c r="C2" s="67" t="s">
        <v>225</v>
      </c>
    </row>
    <row r="3" spans="2:10">
      <c r="B3" s="46" t="s">
        <v>143</v>
      </c>
      <c r="C3" s="67" t="s">
        <v>226</v>
      </c>
    </row>
    <row r="4" spans="2:10">
      <c r="B4" s="46" t="s">
        <v>144</v>
      </c>
      <c r="C4" s="67">
        <v>2207</v>
      </c>
    </row>
    <row r="6" spans="2:10" ht="26.25" customHeight="1">
      <c r="B6" s="153" t="s">
        <v>173</v>
      </c>
      <c r="C6" s="154"/>
      <c r="D6" s="154"/>
      <c r="E6" s="154"/>
      <c r="F6" s="154"/>
      <c r="G6" s="154"/>
      <c r="H6" s="154"/>
      <c r="I6" s="154"/>
      <c r="J6" s="155"/>
    </row>
    <row r="7" spans="2:10" s="3" customFormat="1" ht="78.75">
      <c r="B7" s="47" t="s">
        <v>112</v>
      </c>
      <c r="C7" s="49" t="s">
        <v>54</v>
      </c>
      <c r="D7" s="49" t="s">
        <v>82</v>
      </c>
      <c r="E7" s="49" t="s">
        <v>55</v>
      </c>
      <c r="F7" s="49" t="s">
        <v>99</v>
      </c>
      <c r="G7" s="49" t="s">
        <v>184</v>
      </c>
      <c r="H7" s="49" t="s">
        <v>145</v>
      </c>
      <c r="I7" s="49" t="s">
        <v>146</v>
      </c>
      <c r="J7" s="64" t="s">
        <v>211</v>
      </c>
    </row>
    <row r="8" spans="2:10" s="3" customFormat="1" ht="22.5" customHeight="1">
      <c r="B8" s="14"/>
      <c r="C8" s="15" t="s">
        <v>21</v>
      </c>
      <c r="D8" s="15"/>
      <c r="E8" s="15" t="s">
        <v>19</v>
      </c>
      <c r="F8" s="15"/>
      <c r="G8" s="15" t="s">
        <v>205</v>
      </c>
      <c r="H8" s="31" t="s">
        <v>19</v>
      </c>
      <c r="I8" s="31" t="s">
        <v>19</v>
      </c>
      <c r="J8" s="16"/>
    </row>
    <row r="9" spans="2:10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9" t="s">
        <v>7</v>
      </c>
    </row>
    <row r="10" spans="2:10" s="4" customFormat="1" ht="18" customHeight="1">
      <c r="B10" s="68" t="s">
        <v>40</v>
      </c>
      <c r="C10" s="94"/>
      <c r="D10" s="68"/>
      <c r="E10" s="106">
        <v>5.6827792796788033E-2</v>
      </c>
      <c r="F10" s="69"/>
      <c r="G10" s="76">
        <v>22547.457719999999</v>
      </c>
      <c r="H10" s="77">
        <f>IFERROR(G10/$G$10,0)</f>
        <v>1</v>
      </c>
      <c r="I10" s="77">
        <f>G10/'סכום נכסי הקרן'!$C$42</f>
        <v>7.1123398390788174E-3</v>
      </c>
      <c r="J10" s="69"/>
    </row>
    <row r="11" spans="2:10" ht="22.5" customHeight="1">
      <c r="B11" s="92" t="s">
        <v>198</v>
      </c>
      <c r="C11" s="94"/>
      <c r="D11" s="68"/>
      <c r="E11" s="106">
        <v>5.6827792796788033E-2</v>
      </c>
      <c r="F11" s="82"/>
      <c r="G11" s="76">
        <v>22547.457719999999</v>
      </c>
      <c r="H11" s="77">
        <f t="shared" ref="H11:H25" si="0">IFERROR(G11/$G$10,0)</f>
        <v>1</v>
      </c>
      <c r="I11" s="77">
        <f>G11/'סכום נכסי הקרן'!$C$42</f>
        <v>7.1123398390788174E-3</v>
      </c>
      <c r="J11" s="69"/>
    </row>
    <row r="12" spans="2:10">
      <c r="B12" s="86" t="s">
        <v>83</v>
      </c>
      <c r="C12" s="107"/>
      <c r="D12" s="93"/>
      <c r="E12" s="108">
        <v>5.9482874822023524E-2</v>
      </c>
      <c r="F12" s="105"/>
      <c r="G12" s="79">
        <v>21541.027719999998</v>
      </c>
      <c r="H12" s="80">
        <f t="shared" si="0"/>
        <v>0.95536392561422656</v>
      </c>
      <c r="I12" s="80">
        <f>G12/'סכום נכסי הקרן'!$C$42</f>
        <v>6.7948729089647962E-3</v>
      </c>
      <c r="J12" s="71"/>
    </row>
    <row r="13" spans="2:10">
      <c r="B13" s="75" t="s">
        <v>2574</v>
      </c>
      <c r="C13" s="94">
        <v>45107</v>
      </c>
      <c r="D13" s="68" t="s">
        <v>2575</v>
      </c>
      <c r="E13" s="106">
        <v>6.5290754666910089E-2</v>
      </c>
      <c r="F13" s="82" t="s">
        <v>129</v>
      </c>
      <c r="G13" s="76">
        <v>3432.0000000000005</v>
      </c>
      <c r="H13" s="77">
        <f t="shared" si="0"/>
        <v>0.15221228231667799</v>
      </c>
      <c r="I13" s="77">
        <f>G13/'סכום נכסי הקרן'!$C$42</f>
        <v>1.0825854795180211E-3</v>
      </c>
      <c r="J13" s="69" t="s">
        <v>2576</v>
      </c>
    </row>
    <row r="14" spans="2:10">
      <c r="B14" s="75" t="s">
        <v>2577</v>
      </c>
      <c r="C14" s="94">
        <v>44926</v>
      </c>
      <c r="D14" s="68" t="s">
        <v>2575</v>
      </c>
      <c r="E14" s="106">
        <v>5.9926888957234789E-2</v>
      </c>
      <c r="F14" s="82" t="s">
        <v>129</v>
      </c>
      <c r="G14" s="76">
        <v>1482.0510000000002</v>
      </c>
      <c r="H14" s="77">
        <f t="shared" si="0"/>
        <v>6.5730292896187328E-2</v>
      </c>
      <c r="I14" s="77">
        <f>G14/'סכום נכסי הקרן'!$C$42</f>
        <v>4.674961807998726E-4</v>
      </c>
      <c r="J14" s="69" t="s">
        <v>2578</v>
      </c>
    </row>
    <row r="15" spans="2:10">
      <c r="B15" s="75" t="s">
        <v>2579</v>
      </c>
      <c r="C15" s="94">
        <v>45107</v>
      </c>
      <c r="D15" s="68" t="s">
        <v>2575</v>
      </c>
      <c r="E15" s="106">
        <v>6.2041347273413143E-2</v>
      </c>
      <c r="F15" s="82" t="s">
        <v>129</v>
      </c>
      <c r="G15" s="76">
        <v>1046.9997500000002</v>
      </c>
      <c r="H15" s="77">
        <f t="shared" si="0"/>
        <v>4.643537923440888E-2</v>
      </c>
      <c r="I15" s="77">
        <f>G15/'סכום נכסי הקרן'!$C$42</f>
        <v>3.3026419767161956E-4</v>
      </c>
      <c r="J15" s="69" t="s">
        <v>2580</v>
      </c>
    </row>
    <row r="16" spans="2:10">
      <c r="B16" s="75" t="s">
        <v>2581</v>
      </c>
      <c r="C16" s="94">
        <v>44926</v>
      </c>
      <c r="D16" s="68" t="s">
        <v>2575</v>
      </c>
      <c r="E16" s="106">
        <v>5.1063374607922318E-2</v>
      </c>
      <c r="F16" s="82" t="s">
        <v>129</v>
      </c>
      <c r="G16" s="76">
        <v>3567.0220300000005</v>
      </c>
      <c r="H16" s="77">
        <f t="shared" si="0"/>
        <v>0.15820063061193759</v>
      </c>
      <c r="I16" s="77">
        <f>G16/'סכום נכסי הקרן'!$C$42</f>
        <v>1.1251766476686757E-3</v>
      </c>
      <c r="J16" s="69" t="s">
        <v>2582</v>
      </c>
    </row>
    <row r="17" spans="2:10">
      <c r="B17" s="75" t="s">
        <v>2583</v>
      </c>
      <c r="C17" s="94">
        <v>44926</v>
      </c>
      <c r="D17" s="68" t="s">
        <v>2575</v>
      </c>
      <c r="E17" s="106">
        <v>3.6235514715722596E-2</v>
      </c>
      <c r="F17" s="82" t="s">
        <v>129</v>
      </c>
      <c r="G17" s="76">
        <v>1157.3229400000002</v>
      </c>
      <c r="H17" s="77">
        <f t="shared" si="0"/>
        <v>5.1328311793370572E-2</v>
      </c>
      <c r="I17" s="77">
        <f>G17/'סכום נכסי הקרן'!$C$42</f>
        <v>3.6506439684064863E-4</v>
      </c>
      <c r="J17" s="69" t="s">
        <v>2584</v>
      </c>
    </row>
    <row r="18" spans="2:10">
      <c r="B18" s="75" t="s">
        <v>2585</v>
      </c>
      <c r="C18" s="94">
        <v>45107</v>
      </c>
      <c r="D18" s="68" t="s">
        <v>2575</v>
      </c>
      <c r="E18" s="106">
        <v>7.1555972817063385E-2</v>
      </c>
      <c r="F18" s="82" t="s">
        <v>129</v>
      </c>
      <c r="G18" s="76">
        <v>844.00000000000011</v>
      </c>
      <c r="H18" s="77">
        <f t="shared" si="0"/>
        <v>3.7432158005616618E-2</v>
      </c>
      <c r="I18" s="77">
        <f>G18/'סכום נכסי הקרן'!$C$42</f>
        <v>2.6623022864604015E-4</v>
      </c>
      <c r="J18" s="69" t="s">
        <v>2586</v>
      </c>
    </row>
    <row r="19" spans="2:10">
      <c r="B19" s="75" t="s">
        <v>2587</v>
      </c>
      <c r="C19" s="94">
        <v>44926</v>
      </c>
      <c r="D19" s="68" t="s">
        <v>2575</v>
      </c>
      <c r="E19" s="106">
        <v>6.7120013647737647E-2</v>
      </c>
      <c r="F19" s="82" t="s">
        <v>129</v>
      </c>
      <c r="G19" s="76">
        <v>4905.8000000000011</v>
      </c>
      <c r="H19" s="77">
        <f t="shared" si="0"/>
        <v>0.21757663595255214</v>
      </c>
      <c r="I19" s="77">
        <f>G19/'סכום נכסי הקרן'!$C$42</f>
        <v>1.5474789759380853E-3</v>
      </c>
      <c r="J19" s="69" t="s">
        <v>2588</v>
      </c>
    </row>
    <row r="20" spans="2:10">
      <c r="B20" s="75" t="s">
        <v>2589</v>
      </c>
      <c r="C20" s="94">
        <v>45107</v>
      </c>
      <c r="D20" s="68" t="s">
        <v>2575</v>
      </c>
      <c r="E20" s="106">
        <v>6.1921502852762371E-2</v>
      </c>
      <c r="F20" s="82" t="s">
        <v>129</v>
      </c>
      <c r="G20" s="76">
        <v>1726.5000000000002</v>
      </c>
      <c r="H20" s="77">
        <f t="shared" si="0"/>
        <v>7.6571825588503659E-2</v>
      </c>
      <c r="I20" s="77">
        <f>G20/'סכום נכסי הקרן'!$C$42</f>
        <v>5.446048456841094E-4</v>
      </c>
      <c r="J20" s="69" t="s">
        <v>2590</v>
      </c>
    </row>
    <row r="21" spans="2:10">
      <c r="B21" s="75" t="s">
        <v>2591</v>
      </c>
      <c r="C21" s="94">
        <v>44926</v>
      </c>
      <c r="D21" s="68" t="s">
        <v>2575</v>
      </c>
      <c r="E21" s="106">
        <v>5.4632150471439586E-2</v>
      </c>
      <c r="F21" s="82" t="s">
        <v>129</v>
      </c>
      <c r="G21" s="76">
        <v>2077.248</v>
      </c>
      <c r="H21" s="77">
        <f t="shared" si="0"/>
        <v>9.2127814399112676E-2</v>
      </c>
      <c r="I21" s="77">
        <f>G21/'סכום נכסי הקרן'!$C$42</f>
        <v>6.5524432463806819E-4</v>
      </c>
      <c r="J21" s="69" t="s">
        <v>2592</v>
      </c>
    </row>
    <row r="22" spans="2:10">
      <c r="B22" s="75" t="s">
        <v>2593</v>
      </c>
      <c r="C22" s="94">
        <v>44926</v>
      </c>
      <c r="D22" s="68" t="s">
        <v>2575</v>
      </c>
      <c r="E22" s="106">
        <v>5.3244971933069263E-2</v>
      </c>
      <c r="F22" s="82" t="s">
        <v>129</v>
      </c>
      <c r="G22" s="76">
        <v>1302.0840000000003</v>
      </c>
      <c r="H22" s="77">
        <f t="shared" si="0"/>
        <v>5.7748594815859373E-2</v>
      </c>
      <c r="I22" s="77">
        <f>G22/'סכום נכסי הקרן'!$C$42</f>
        <v>4.1072763155965711E-4</v>
      </c>
      <c r="J22" s="69" t="s">
        <v>2592</v>
      </c>
    </row>
    <row r="23" spans="2:10">
      <c r="B23" s="92"/>
      <c r="C23" s="94"/>
      <c r="D23" s="68"/>
      <c r="E23" s="106"/>
      <c r="F23" s="69"/>
      <c r="G23" s="69"/>
      <c r="H23" s="77"/>
      <c r="I23" s="69"/>
      <c r="J23" s="69"/>
    </row>
    <row r="24" spans="2:10">
      <c r="B24" s="86" t="s">
        <v>84</v>
      </c>
      <c r="C24" s="107"/>
      <c r="D24" s="93"/>
      <c r="E24" s="108">
        <v>0</v>
      </c>
      <c r="F24" s="105"/>
      <c r="G24" s="79">
        <v>1006.4300000000001</v>
      </c>
      <c r="H24" s="80">
        <f t="shared" si="0"/>
        <v>4.4636074385773376E-2</v>
      </c>
      <c r="I24" s="80">
        <f>G24/'סכום נכסי הקרן'!$C$42</f>
        <v>3.1746693011402153E-4</v>
      </c>
      <c r="J24" s="71"/>
    </row>
    <row r="25" spans="2:10">
      <c r="B25" s="75" t="s">
        <v>2594</v>
      </c>
      <c r="C25" s="94">
        <v>44926</v>
      </c>
      <c r="D25" s="68" t="s">
        <v>26</v>
      </c>
      <c r="E25" s="106">
        <v>0</v>
      </c>
      <c r="F25" s="82" t="s">
        <v>129</v>
      </c>
      <c r="G25" s="76">
        <v>1006.4300000000001</v>
      </c>
      <c r="H25" s="77">
        <f t="shared" si="0"/>
        <v>4.4636074385773376E-2</v>
      </c>
      <c r="I25" s="77">
        <f>G25/'סכום נכסי הקרן'!$C$42</f>
        <v>3.1746693011402153E-4</v>
      </c>
      <c r="J25" s="69" t="s">
        <v>2578</v>
      </c>
    </row>
    <row r="26" spans="2:10">
      <c r="B26" s="92"/>
      <c r="C26" s="94"/>
      <c r="D26" s="68"/>
      <c r="E26" s="106"/>
      <c r="F26" s="69"/>
      <c r="G26" s="69"/>
      <c r="H26" s="77"/>
      <c r="I26" s="69"/>
      <c r="J26" s="69"/>
    </row>
    <row r="27" spans="2:10">
      <c r="B27" s="68"/>
      <c r="C27" s="94"/>
      <c r="D27" s="68"/>
      <c r="E27" s="106"/>
      <c r="F27" s="68"/>
      <c r="G27" s="68"/>
      <c r="H27" s="68"/>
      <c r="I27" s="68"/>
      <c r="J27" s="68"/>
    </row>
    <row r="28" spans="2:10">
      <c r="B28" s="68"/>
      <c r="C28" s="94"/>
      <c r="D28" s="68"/>
      <c r="E28" s="106"/>
      <c r="F28" s="68"/>
      <c r="G28" s="68"/>
      <c r="H28" s="68"/>
      <c r="I28" s="68"/>
      <c r="J28" s="68"/>
    </row>
    <row r="29" spans="2:10">
      <c r="B29" s="121"/>
      <c r="C29" s="94"/>
      <c r="D29" s="68"/>
      <c r="E29" s="106"/>
      <c r="F29" s="68"/>
      <c r="G29" s="68"/>
      <c r="H29" s="68"/>
      <c r="I29" s="68"/>
      <c r="J29" s="68"/>
    </row>
    <row r="30" spans="2:10">
      <c r="B30" s="121"/>
      <c r="C30" s="94"/>
      <c r="D30" s="68"/>
      <c r="E30" s="106"/>
      <c r="F30" s="68"/>
      <c r="G30" s="68"/>
      <c r="H30" s="68"/>
      <c r="I30" s="68"/>
      <c r="J30" s="68"/>
    </row>
    <row r="31" spans="2:10">
      <c r="B31" s="68"/>
      <c r="C31" s="94"/>
      <c r="D31" s="68"/>
      <c r="E31" s="106"/>
      <c r="F31" s="68"/>
      <c r="G31" s="68"/>
      <c r="H31" s="68"/>
      <c r="I31" s="68"/>
      <c r="J31" s="68"/>
    </row>
    <row r="32" spans="2:10">
      <c r="B32" s="68"/>
      <c r="C32" s="94"/>
      <c r="D32" s="68"/>
      <c r="E32" s="106"/>
      <c r="F32" s="68"/>
      <c r="G32" s="68"/>
      <c r="H32" s="68"/>
      <c r="I32" s="68"/>
      <c r="J32" s="68"/>
    </row>
    <row r="33" spans="2:10">
      <c r="B33" s="68"/>
      <c r="C33" s="94"/>
      <c r="D33" s="68"/>
      <c r="E33" s="106"/>
      <c r="F33" s="68"/>
      <c r="G33" s="68"/>
      <c r="H33" s="68"/>
      <c r="I33" s="68"/>
      <c r="J33" s="68"/>
    </row>
    <row r="34" spans="2:10">
      <c r="B34" s="68"/>
      <c r="C34" s="94"/>
      <c r="D34" s="68"/>
      <c r="E34" s="106"/>
      <c r="F34" s="68"/>
      <c r="G34" s="68"/>
      <c r="H34" s="68"/>
      <c r="I34" s="68"/>
      <c r="J34" s="68"/>
    </row>
    <row r="35" spans="2:10">
      <c r="B35" s="68"/>
      <c r="C35" s="94"/>
      <c r="D35" s="68"/>
      <c r="E35" s="106"/>
      <c r="F35" s="68"/>
      <c r="G35" s="68"/>
      <c r="H35" s="68"/>
      <c r="I35" s="68"/>
      <c r="J35" s="68"/>
    </row>
    <row r="36" spans="2:10">
      <c r="B36" s="68"/>
      <c r="C36" s="94"/>
      <c r="D36" s="68"/>
      <c r="E36" s="106"/>
      <c r="F36" s="68"/>
      <c r="G36" s="68"/>
      <c r="H36" s="68"/>
      <c r="I36" s="68"/>
      <c r="J36" s="68"/>
    </row>
    <row r="37" spans="2:10">
      <c r="B37" s="68"/>
      <c r="C37" s="94"/>
      <c r="D37" s="68"/>
      <c r="E37" s="106"/>
      <c r="F37" s="68"/>
      <c r="G37" s="68"/>
      <c r="H37" s="68"/>
      <c r="I37" s="68"/>
      <c r="J37" s="68"/>
    </row>
    <row r="38" spans="2:10">
      <c r="B38" s="68"/>
      <c r="C38" s="94"/>
      <c r="D38" s="68"/>
      <c r="E38" s="106"/>
      <c r="F38" s="68"/>
      <c r="G38" s="68"/>
      <c r="H38" s="68"/>
      <c r="I38" s="68"/>
      <c r="J38" s="68"/>
    </row>
    <row r="39" spans="2:10">
      <c r="B39" s="68"/>
      <c r="C39" s="94"/>
      <c r="D39" s="68"/>
      <c r="E39" s="106"/>
      <c r="F39" s="68"/>
      <c r="G39" s="68"/>
      <c r="H39" s="68"/>
      <c r="I39" s="68"/>
      <c r="J39" s="68"/>
    </row>
    <row r="40" spans="2:10">
      <c r="B40" s="68"/>
      <c r="C40" s="94"/>
      <c r="D40" s="68"/>
      <c r="E40" s="106"/>
      <c r="F40" s="68"/>
      <c r="G40" s="68"/>
      <c r="H40" s="68"/>
      <c r="I40" s="68"/>
      <c r="J40" s="68"/>
    </row>
    <row r="41" spans="2:10">
      <c r="B41" s="68"/>
      <c r="C41" s="94"/>
      <c r="D41" s="68"/>
      <c r="E41" s="106"/>
      <c r="F41" s="68"/>
      <c r="G41" s="68"/>
      <c r="H41" s="68"/>
      <c r="I41" s="68"/>
      <c r="J41" s="68"/>
    </row>
    <row r="42" spans="2:10">
      <c r="B42" s="68"/>
      <c r="C42" s="94"/>
      <c r="D42" s="68"/>
      <c r="E42" s="106"/>
      <c r="F42" s="68"/>
      <c r="G42" s="68"/>
      <c r="H42" s="68"/>
      <c r="I42" s="68"/>
      <c r="J42" s="68"/>
    </row>
    <row r="43" spans="2:10">
      <c r="B43" s="68"/>
      <c r="C43" s="94"/>
      <c r="D43" s="68"/>
      <c r="E43" s="106"/>
      <c r="F43" s="68"/>
      <c r="G43" s="68"/>
      <c r="H43" s="68"/>
      <c r="I43" s="68"/>
      <c r="J43" s="68"/>
    </row>
    <row r="44" spans="2:10">
      <c r="B44" s="68"/>
      <c r="C44" s="94"/>
      <c r="D44" s="68"/>
      <c r="E44" s="106"/>
      <c r="F44" s="68"/>
      <c r="G44" s="68"/>
      <c r="H44" s="68"/>
      <c r="I44" s="68"/>
      <c r="J44" s="68"/>
    </row>
    <row r="45" spans="2:10">
      <c r="B45" s="68"/>
      <c r="C45" s="94"/>
      <c r="D45" s="68"/>
      <c r="E45" s="106"/>
      <c r="F45" s="68"/>
      <c r="G45" s="68"/>
      <c r="H45" s="68"/>
      <c r="I45" s="68"/>
      <c r="J45" s="68"/>
    </row>
    <row r="46" spans="2:10">
      <c r="B46" s="68"/>
      <c r="C46" s="94"/>
      <c r="D46" s="68"/>
      <c r="E46" s="106"/>
      <c r="F46" s="68"/>
      <c r="G46" s="68"/>
      <c r="H46" s="68"/>
      <c r="I46" s="68"/>
      <c r="J46" s="68"/>
    </row>
    <row r="47" spans="2:10">
      <c r="B47" s="68"/>
      <c r="C47" s="94"/>
      <c r="D47" s="68"/>
      <c r="E47" s="106"/>
      <c r="F47" s="68"/>
      <c r="G47" s="68"/>
      <c r="H47" s="68"/>
      <c r="I47" s="68"/>
      <c r="J47" s="68"/>
    </row>
    <row r="48" spans="2:10">
      <c r="B48" s="68"/>
      <c r="C48" s="94"/>
      <c r="D48" s="68"/>
      <c r="E48" s="106"/>
      <c r="F48" s="68"/>
      <c r="G48" s="68"/>
      <c r="H48" s="68"/>
      <c r="I48" s="68"/>
      <c r="J48" s="68"/>
    </row>
    <row r="49" spans="2:10">
      <c r="B49" s="68"/>
      <c r="C49" s="94"/>
      <c r="D49" s="68"/>
      <c r="E49" s="106"/>
      <c r="F49" s="68"/>
      <c r="G49" s="68"/>
      <c r="H49" s="68"/>
      <c r="I49" s="68"/>
      <c r="J49" s="68"/>
    </row>
    <row r="50" spans="2:10">
      <c r="B50" s="68"/>
      <c r="C50" s="94"/>
      <c r="D50" s="68"/>
      <c r="E50" s="106"/>
      <c r="F50" s="68"/>
      <c r="G50" s="68"/>
      <c r="H50" s="68"/>
      <c r="I50" s="68"/>
      <c r="J50" s="68"/>
    </row>
    <row r="51" spans="2:10">
      <c r="B51" s="68"/>
      <c r="C51" s="94"/>
      <c r="D51" s="68"/>
      <c r="E51" s="106"/>
      <c r="F51" s="68"/>
      <c r="G51" s="68"/>
      <c r="H51" s="68"/>
      <c r="I51" s="68"/>
      <c r="J51" s="68"/>
    </row>
    <row r="52" spans="2:10">
      <c r="B52" s="68"/>
      <c r="C52" s="94"/>
      <c r="D52" s="68"/>
      <c r="E52" s="106"/>
      <c r="F52" s="68"/>
      <c r="G52" s="68"/>
      <c r="H52" s="68"/>
      <c r="I52" s="68"/>
      <c r="J52" s="68"/>
    </row>
    <row r="53" spans="2:10">
      <c r="B53" s="68"/>
      <c r="C53" s="94"/>
      <c r="D53" s="68"/>
      <c r="E53" s="106"/>
      <c r="F53" s="68"/>
      <c r="G53" s="68"/>
      <c r="H53" s="68"/>
      <c r="I53" s="68"/>
      <c r="J53" s="68"/>
    </row>
    <row r="54" spans="2:10">
      <c r="B54" s="68"/>
      <c r="C54" s="94"/>
      <c r="D54" s="68"/>
      <c r="E54" s="106"/>
      <c r="F54" s="68"/>
      <c r="G54" s="68"/>
      <c r="H54" s="68"/>
      <c r="I54" s="68"/>
      <c r="J54" s="68"/>
    </row>
    <row r="55" spans="2:10">
      <c r="B55" s="68"/>
      <c r="C55" s="94"/>
      <c r="D55" s="68"/>
      <c r="E55" s="106"/>
      <c r="F55" s="68"/>
      <c r="G55" s="68"/>
      <c r="H55" s="68"/>
      <c r="I55" s="68"/>
      <c r="J55" s="68"/>
    </row>
    <row r="56" spans="2:10">
      <c r="B56" s="68"/>
      <c r="C56" s="94"/>
      <c r="D56" s="68"/>
      <c r="E56" s="106"/>
      <c r="F56" s="68"/>
      <c r="G56" s="68"/>
      <c r="H56" s="68"/>
      <c r="I56" s="68"/>
      <c r="J56" s="68"/>
    </row>
    <row r="57" spans="2:10">
      <c r="B57" s="68"/>
      <c r="C57" s="94"/>
      <c r="D57" s="68"/>
      <c r="E57" s="106"/>
      <c r="F57" s="68"/>
      <c r="G57" s="68"/>
      <c r="H57" s="68"/>
      <c r="I57" s="68"/>
      <c r="J57" s="68"/>
    </row>
    <row r="58" spans="2:10">
      <c r="B58" s="68"/>
      <c r="C58" s="94"/>
      <c r="D58" s="68"/>
      <c r="E58" s="106"/>
      <c r="F58" s="68"/>
      <c r="G58" s="68"/>
      <c r="H58" s="68"/>
      <c r="I58" s="68"/>
      <c r="J58" s="68"/>
    </row>
    <row r="59" spans="2:10">
      <c r="B59" s="68"/>
      <c r="C59" s="94"/>
      <c r="D59" s="68"/>
      <c r="E59" s="106"/>
      <c r="F59" s="68"/>
      <c r="G59" s="68"/>
      <c r="H59" s="68"/>
      <c r="I59" s="68"/>
      <c r="J59" s="68"/>
    </row>
    <row r="60" spans="2:10">
      <c r="B60" s="68"/>
      <c r="C60" s="94"/>
      <c r="D60" s="68"/>
      <c r="E60" s="106"/>
      <c r="F60" s="68"/>
      <c r="G60" s="68"/>
      <c r="H60" s="68"/>
      <c r="I60" s="68"/>
      <c r="J60" s="68"/>
    </row>
    <row r="61" spans="2:10">
      <c r="B61" s="68"/>
      <c r="C61" s="94"/>
      <c r="D61" s="68"/>
      <c r="E61" s="106"/>
      <c r="F61" s="68"/>
      <c r="G61" s="68"/>
      <c r="H61" s="68"/>
      <c r="I61" s="68"/>
      <c r="J61" s="68"/>
    </row>
    <row r="62" spans="2:10">
      <c r="B62" s="68"/>
      <c r="C62" s="94"/>
      <c r="D62" s="68"/>
      <c r="E62" s="106"/>
      <c r="F62" s="68"/>
      <c r="G62" s="68"/>
      <c r="H62" s="68"/>
      <c r="I62" s="68"/>
      <c r="J62" s="68"/>
    </row>
    <row r="63" spans="2:10">
      <c r="B63" s="68"/>
      <c r="C63" s="94"/>
      <c r="D63" s="68"/>
      <c r="E63" s="106"/>
      <c r="F63" s="68"/>
      <c r="G63" s="68"/>
      <c r="H63" s="68"/>
      <c r="I63" s="68"/>
      <c r="J63" s="68"/>
    </row>
    <row r="64" spans="2:10">
      <c r="B64" s="68"/>
      <c r="C64" s="94"/>
      <c r="D64" s="68"/>
      <c r="E64" s="106"/>
      <c r="F64" s="68"/>
      <c r="G64" s="68"/>
      <c r="H64" s="68"/>
      <c r="I64" s="68"/>
      <c r="J64" s="68"/>
    </row>
    <row r="65" spans="2:10">
      <c r="B65" s="68"/>
      <c r="C65" s="94"/>
      <c r="D65" s="68"/>
      <c r="E65" s="106"/>
      <c r="F65" s="68"/>
      <c r="G65" s="68"/>
      <c r="H65" s="68"/>
      <c r="I65" s="68"/>
      <c r="J65" s="68"/>
    </row>
    <row r="66" spans="2:10">
      <c r="B66" s="68"/>
      <c r="C66" s="94"/>
      <c r="D66" s="68"/>
      <c r="E66" s="106"/>
      <c r="F66" s="68"/>
      <c r="G66" s="68"/>
      <c r="H66" s="68"/>
      <c r="I66" s="68"/>
      <c r="J66" s="68"/>
    </row>
    <row r="67" spans="2:10">
      <c r="B67" s="68"/>
      <c r="C67" s="94"/>
      <c r="D67" s="68"/>
      <c r="E67" s="106"/>
      <c r="F67" s="68"/>
      <c r="G67" s="68"/>
      <c r="H67" s="68"/>
      <c r="I67" s="68"/>
      <c r="J67" s="68"/>
    </row>
    <row r="68" spans="2:10">
      <c r="B68" s="68"/>
      <c r="C68" s="94"/>
      <c r="D68" s="68"/>
      <c r="E68" s="106"/>
      <c r="F68" s="68"/>
      <c r="G68" s="68"/>
      <c r="H68" s="68"/>
      <c r="I68" s="68"/>
      <c r="J68" s="68"/>
    </row>
    <row r="69" spans="2:10">
      <c r="B69" s="68"/>
      <c r="C69" s="94"/>
      <c r="D69" s="68"/>
      <c r="E69" s="106"/>
      <c r="F69" s="68"/>
      <c r="G69" s="68"/>
      <c r="H69" s="68"/>
      <c r="I69" s="68"/>
      <c r="J69" s="68"/>
    </row>
    <row r="70" spans="2:10">
      <c r="B70" s="68"/>
      <c r="C70" s="94"/>
      <c r="D70" s="68"/>
      <c r="E70" s="106"/>
      <c r="F70" s="68"/>
      <c r="G70" s="68"/>
      <c r="H70" s="68"/>
      <c r="I70" s="68"/>
      <c r="J70" s="68"/>
    </row>
    <row r="71" spans="2:10">
      <c r="B71" s="68"/>
      <c r="C71" s="94"/>
      <c r="D71" s="68"/>
      <c r="E71" s="106"/>
      <c r="F71" s="68"/>
      <c r="G71" s="68"/>
      <c r="H71" s="68"/>
      <c r="I71" s="68"/>
      <c r="J71" s="68"/>
    </row>
    <row r="72" spans="2:10">
      <c r="B72" s="68"/>
      <c r="C72" s="94"/>
      <c r="D72" s="68"/>
      <c r="E72" s="106"/>
      <c r="F72" s="68"/>
      <c r="G72" s="68"/>
      <c r="H72" s="68"/>
      <c r="I72" s="68"/>
      <c r="J72" s="68"/>
    </row>
    <row r="73" spans="2:10">
      <c r="B73" s="68"/>
      <c r="C73" s="94"/>
      <c r="D73" s="68"/>
      <c r="E73" s="106"/>
      <c r="F73" s="68"/>
      <c r="G73" s="68"/>
      <c r="H73" s="68"/>
      <c r="I73" s="68"/>
      <c r="J73" s="68"/>
    </row>
    <row r="74" spans="2:10">
      <c r="B74" s="68"/>
      <c r="C74" s="94"/>
      <c r="D74" s="68"/>
      <c r="E74" s="106"/>
      <c r="F74" s="68"/>
      <c r="G74" s="68"/>
      <c r="H74" s="68"/>
      <c r="I74" s="68"/>
      <c r="J74" s="68"/>
    </row>
    <row r="75" spans="2:10">
      <c r="B75" s="68"/>
      <c r="C75" s="94"/>
      <c r="D75" s="68"/>
      <c r="E75" s="106"/>
      <c r="F75" s="68"/>
      <c r="G75" s="68"/>
      <c r="H75" s="68"/>
      <c r="I75" s="68"/>
      <c r="J75" s="68"/>
    </row>
    <row r="76" spans="2:10">
      <c r="B76" s="68"/>
      <c r="C76" s="94"/>
      <c r="D76" s="68"/>
      <c r="E76" s="106"/>
      <c r="F76" s="68"/>
      <c r="G76" s="68"/>
      <c r="H76" s="68"/>
      <c r="I76" s="68"/>
      <c r="J76" s="68"/>
    </row>
    <row r="77" spans="2:10">
      <c r="B77" s="68"/>
      <c r="C77" s="94"/>
      <c r="D77" s="68"/>
      <c r="E77" s="106"/>
      <c r="F77" s="68"/>
      <c r="G77" s="68"/>
      <c r="H77" s="68"/>
      <c r="I77" s="68"/>
      <c r="J77" s="68"/>
    </row>
    <row r="78" spans="2:10">
      <c r="B78" s="68"/>
      <c r="C78" s="94"/>
      <c r="D78" s="68"/>
      <c r="E78" s="106"/>
      <c r="F78" s="68"/>
      <c r="G78" s="68"/>
      <c r="H78" s="68"/>
      <c r="I78" s="68"/>
      <c r="J78" s="68"/>
    </row>
    <row r="79" spans="2:10">
      <c r="B79" s="68"/>
      <c r="C79" s="94"/>
      <c r="D79" s="68"/>
      <c r="E79" s="106"/>
      <c r="F79" s="68"/>
      <c r="G79" s="68"/>
      <c r="H79" s="68"/>
      <c r="I79" s="68"/>
      <c r="J79" s="68"/>
    </row>
    <row r="80" spans="2:10">
      <c r="B80" s="68"/>
      <c r="C80" s="94"/>
      <c r="D80" s="68"/>
      <c r="E80" s="106"/>
      <c r="F80" s="68"/>
      <c r="G80" s="68"/>
      <c r="H80" s="68"/>
      <c r="I80" s="68"/>
      <c r="J80" s="68"/>
    </row>
    <row r="81" spans="2:10">
      <c r="B81" s="68"/>
      <c r="C81" s="94"/>
      <c r="D81" s="68"/>
      <c r="E81" s="106"/>
      <c r="F81" s="68"/>
      <c r="G81" s="68"/>
      <c r="H81" s="68"/>
      <c r="I81" s="68"/>
      <c r="J81" s="68"/>
    </row>
    <row r="82" spans="2:10">
      <c r="B82" s="68"/>
      <c r="C82" s="94"/>
      <c r="D82" s="68"/>
      <c r="E82" s="106"/>
      <c r="F82" s="68"/>
      <c r="G82" s="68"/>
      <c r="H82" s="68"/>
      <c r="I82" s="68"/>
      <c r="J82" s="68"/>
    </row>
    <row r="83" spans="2:10">
      <c r="B83" s="68"/>
      <c r="C83" s="94"/>
      <c r="D83" s="68"/>
      <c r="E83" s="106"/>
      <c r="F83" s="68"/>
      <c r="G83" s="68"/>
      <c r="H83" s="68"/>
      <c r="I83" s="68"/>
      <c r="J83" s="68"/>
    </row>
    <row r="84" spans="2:10">
      <c r="B84" s="68"/>
      <c r="C84" s="94"/>
      <c r="D84" s="68"/>
      <c r="E84" s="106"/>
      <c r="F84" s="68"/>
      <c r="G84" s="68"/>
      <c r="H84" s="68"/>
      <c r="I84" s="68"/>
      <c r="J84" s="68"/>
    </row>
    <row r="85" spans="2:10">
      <c r="B85" s="68"/>
      <c r="C85" s="94"/>
      <c r="D85" s="68"/>
      <c r="E85" s="106"/>
      <c r="F85" s="68"/>
      <c r="G85" s="68"/>
      <c r="H85" s="68"/>
      <c r="I85" s="68"/>
      <c r="J85" s="68"/>
    </row>
    <row r="86" spans="2:10">
      <c r="B86" s="68"/>
      <c r="C86" s="94"/>
      <c r="D86" s="68"/>
      <c r="E86" s="106"/>
      <c r="F86" s="68"/>
      <c r="G86" s="68"/>
      <c r="H86" s="68"/>
      <c r="I86" s="68"/>
      <c r="J86" s="68"/>
    </row>
    <row r="87" spans="2:10">
      <c r="B87" s="68"/>
      <c r="C87" s="94"/>
      <c r="D87" s="68"/>
      <c r="E87" s="106"/>
      <c r="F87" s="68"/>
      <c r="G87" s="68"/>
      <c r="H87" s="68"/>
      <c r="I87" s="68"/>
      <c r="J87" s="68"/>
    </row>
    <row r="88" spans="2:10">
      <c r="B88" s="68"/>
      <c r="C88" s="94"/>
      <c r="D88" s="68"/>
      <c r="E88" s="106"/>
      <c r="F88" s="68"/>
      <c r="G88" s="68"/>
      <c r="H88" s="68"/>
      <c r="I88" s="68"/>
      <c r="J88" s="68"/>
    </row>
    <row r="89" spans="2:10">
      <c r="B89" s="68"/>
      <c r="C89" s="94"/>
      <c r="D89" s="68"/>
      <c r="E89" s="106"/>
      <c r="F89" s="68"/>
      <c r="G89" s="68"/>
      <c r="H89" s="68"/>
      <c r="I89" s="68"/>
      <c r="J89" s="68"/>
    </row>
    <row r="90" spans="2:10">
      <c r="B90" s="68"/>
      <c r="C90" s="94"/>
      <c r="D90" s="68"/>
      <c r="E90" s="106"/>
      <c r="F90" s="68"/>
      <c r="G90" s="68"/>
      <c r="H90" s="68"/>
      <c r="I90" s="68"/>
      <c r="J90" s="68"/>
    </row>
    <row r="91" spans="2:10">
      <c r="B91" s="68"/>
      <c r="C91" s="94"/>
      <c r="D91" s="68"/>
      <c r="E91" s="106"/>
      <c r="F91" s="68"/>
      <c r="G91" s="68"/>
      <c r="H91" s="68"/>
      <c r="I91" s="68"/>
      <c r="J91" s="68"/>
    </row>
    <row r="92" spans="2:10">
      <c r="B92" s="68"/>
      <c r="C92" s="94"/>
      <c r="D92" s="68"/>
      <c r="E92" s="106"/>
      <c r="F92" s="68"/>
      <c r="G92" s="68"/>
      <c r="H92" s="68"/>
      <c r="I92" s="68"/>
      <c r="J92" s="68"/>
    </row>
    <row r="93" spans="2:10">
      <c r="B93" s="68"/>
      <c r="C93" s="94"/>
      <c r="D93" s="68"/>
      <c r="E93" s="106"/>
      <c r="F93" s="68"/>
      <c r="G93" s="68"/>
      <c r="H93" s="68"/>
      <c r="I93" s="68"/>
      <c r="J93" s="68"/>
    </row>
    <row r="94" spans="2:10">
      <c r="B94" s="68"/>
      <c r="C94" s="94"/>
      <c r="D94" s="68"/>
      <c r="E94" s="106"/>
      <c r="F94" s="68"/>
      <c r="G94" s="68"/>
      <c r="H94" s="68"/>
      <c r="I94" s="68"/>
      <c r="J94" s="68"/>
    </row>
    <row r="95" spans="2:10">
      <c r="B95" s="68"/>
      <c r="C95" s="94"/>
      <c r="D95" s="68"/>
      <c r="E95" s="106"/>
      <c r="F95" s="68"/>
      <c r="G95" s="68"/>
      <c r="H95" s="68"/>
      <c r="I95" s="68"/>
      <c r="J95" s="68"/>
    </row>
    <row r="96" spans="2:10">
      <c r="B96" s="68"/>
      <c r="C96" s="94"/>
      <c r="D96" s="68"/>
      <c r="E96" s="106"/>
      <c r="F96" s="68"/>
      <c r="G96" s="68"/>
      <c r="H96" s="68"/>
      <c r="I96" s="68"/>
      <c r="J96" s="68"/>
    </row>
    <row r="97" spans="2:10">
      <c r="B97" s="68"/>
      <c r="C97" s="94"/>
      <c r="D97" s="68"/>
      <c r="E97" s="106"/>
      <c r="F97" s="68"/>
      <c r="G97" s="68"/>
      <c r="H97" s="68"/>
      <c r="I97" s="68"/>
      <c r="J97" s="68"/>
    </row>
    <row r="98" spans="2:10">
      <c r="B98" s="68"/>
      <c r="C98" s="94"/>
      <c r="D98" s="68"/>
      <c r="E98" s="106"/>
      <c r="F98" s="68"/>
      <c r="G98" s="68"/>
      <c r="H98" s="68"/>
      <c r="I98" s="68"/>
      <c r="J98" s="68"/>
    </row>
    <row r="99" spans="2:10">
      <c r="B99" s="68"/>
      <c r="C99" s="94"/>
      <c r="D99" s="68"/>
      <c r="E99" s="106"/>
      <c r="F99" s="68"/>
      <c r="G99" s="68"/>
      <c r="H99" s="68"/>
      <c r="I99" s="68"/>
      <c r="J99" s="68"/>
    </row>
    <row r="100" spans="2:10">
      <c r="B100" s="68"/>
      <c r="C100" s="94"/>
      <c r="D100" s="68"/>
      <c r="E100" s="106"/>
      <c r="F100" s="68"/>
      <c r="G100" s="68"/>
      <c r="H100" s="68"/>
      <c r="I100" s="68"/>
      <c r="J100" s="68"/>
    </row>
    <row r="101" spans="2:10">
      <c r="B101" s="68"/>
      <c r="C101" s="68"/>
      <c r="D101" s="68"/>
      <c r="E101" s="68"/>
      <c r="F101" s="68"/>
      <c r="G101" s="68"/>
      <c r="H101" s="68"/>
      <c r="I101" s="68"/>
      <c r="J101" s="68"/>
    </row>
    <row r="102" spans="2:10">
      <c r="B102" s="68"/>
      <c r="C102" s="68"/>
      <c r="D102" s="68"/>
      <c r="E102" s="68"/>
      <c r="F102" s="68"/>
      <c r="G102" s="68"/>
      <c r="H102" s="68"/>
      <c r="I102" s="68"/>
      <c r="J102" s="68"/>
    </row>
    <row r="103" spans="2:10">
      <c r="B103" s="68"/>
      <c r="C103" s="68"/>
      <c r="D103" s="68"/>
      <c r="E103" s="68"/>
      <c r="F103" s="68"/>
      <c r="G103" s="68"/>
      <c r="H103" s="68"/>
      <c r="I103" s="68"/>
      <c r="J103" s="68"/>
    </row>
    <row r="104" spans="2:10">
      <c r="B104" s="68"/>
      <c r="C104" s="68"/>
      <c r="D104" s="68"/>
      <c r="E104" s="68"/>
      <c r="F104" s="68"/>
      <c r="G104" s="68"/>
      <c r="H104" s="68"/>
      <c r="I104" s="68"/>
      <c r="J104" s="68"/>
    </row>
    <row r="105" spans="2:10">
      <c r="B105" s="68"/>
      <c r="C105" s="68"/>
      <c r="D105" s="68"/>
      <c r="E105" s="68"/>
      <c r="F105" s="68"/>
      <c r="G105" s="68"/>
      <c r="H105" s="68"/>
      <c r="I105" s="68"/>
      <c r="J105" s="68"/>
    </row>
    <row r="106" spans="2:10">
      <c r="B106" s="68"/>
      <c r="C106" s="68"/>
      <c r="D106" s="68"/>
      <c r="E106" s="68"/>
      <c r="F106" s="68"/>
      <c r="G106" s="68"/>
      <c r="H106" s="68"/>
      <c r="I106" s="68"/>
      <c r="J106" s="68"/>
    </row>
    <row r="107" spans="2:10">
      <c r="B107" s="68"/>
      <c r="C107" s="68"/>
      <c r="D107" s="68"/>
      <c r="E107" s="68"/>
      <c r="F107" s="68"/>
      <c r="G107" s="68"/>
      <c r="H107" s="68"/>
      <c r="I107" s="68"/>
      <c r="J107" s="68"/>
    </row>
    <row r="108" spans="2:10">
      <c r="B108" s="68"/>
      <c r="C108" s="68"/>
      <c r="D108" s="68"/>
      <c r="E108" s="68"/>
      <c r="F108" s="68"/>
      <c r="G108" s="68"/>
      <c r="H108" s="68"/>
      <c r="I108" s="68"/>
      <c r="J108" s="68"/>
    </row>
    <row r="109" spans="2:10">
      <c r="B109" s="68"/>
      <c r="C109" s="68"/>
      <c r="D109" s="68"/>
      <c r="E109" s="68"/>
      <c r="F109" s="68"/>
      <c r="G109" s="68"/>
      <c r="H109" s="68"/>
      <c r="I109" s="68"/>
      <c r="J109" s="68"/>
    </row>
    <row r="110" spans="2:10">
      <c r="B110" s="68"/>
      <c r="C110" s="68"/>
      <c r="D110" s="68"/>
      <c r="E110" s="68"/>
      <c r="F110" s="68"/>
      <c r="G110" s="68"/>
      <c r="H110" s="68"/>
      <c r="I110" s="68"/>
      <c r="J110" s="68"/>
    </row>
    <row r="111" spans="2:10">
      <c r="B111" s="68"/>
      <c r="C111" s="68"/>
      <c r="D111" s="68"/>
      <c r="E111" s="68"/>
      <c r="F111" s="68"/>
      <c r="G111" s="68"/>
      <c r="H111" s="68"/>
      <c r="I111" s="68"/>
      <c r="J111" s="68"/>
    </row>
    <row r="112" spans="2:10">
      <c r="B112" s="68"/>
      <c r="C112" s="68"/>
      <c r="D112" s="68"/>
      <c r="E112" s="68"/>
      <c r="F112" s="68"/>
      <c r="G112" s="68"/>
      <c r="H112" s="68"/>
      <c r="I112" s="68"/>
      <c r="J112" s="68"/>
    </row>
    <row r="113" spans="2:10">
      <c r="B113" s="68"/>
      <c r="C113" s="68"/>
      <c r="D113" s="68"/>
      <c r="E113" s="68"/>
      <c r="F113" s="68"/>
      <c r="G113" s="68"/>
      <c r="H113" s="68"/>
      <c r="I113" s="68"/>
      <c r="J113" s="68"/>
    </row>
    <row r="114" spans="2:10">
      <c r="B114" s="68"/>
      <c r="C114" s="68"/>
      <c r="D114" s="68"/>
      <c r="E114" s="68"/>
      <c r="F114" s="68"/>
      <c r="G114" s="68"/>
      <c r="H114" s="68"/>
      <c r="I114" s="68"/>
      <c r="J114" s="68"/>
    </row>
    <row r="115" spans="2:10">
      <c r="B115" s="68"/>
      <c r="C115" s="68"/>
      <c r="D115" s="68"/>
      <c r="E115" s="68"/>
      <c r="F115" s="68"/>
      <c r="G115" s="68"/>
      <c r="H115" s="68"/>
      <c r="I115" s="68"/>
      <c r="J115" s="68"/>
    </row>
    <row r="116" spans="2:10">
      <c r="B116" s="68"/>
      <c r="C116" s="68"/>
      <c r="D116" s="68"/>
      <c r="E116" s="68"/>
      <c r="F116" s="68"/>
      <c r="G116" s="68"/>
      <c r="H116" s="68"/>
      <c r="I116" s="68"/>
      <c r="J116" s="68"/>
    </row>
    <row r="117" spans="2:10">
      <c r="B117" s="68"/>
      <c r="C117" s="68"/>
      <c r="D117" s="68"/>
      <c r="E117" s="68"/>
      <c r="F117" s="68"/>
      <c r="G117" s="68"/>
      <c r="H117" s="68"/>
      <c r="I117" s="68"/>
      <c r="J117" s="68"/>
    </row>
    <row r="118" spans="2:10">
      <c r="B118" s="68"/>
      <c r="C118" s="68"/>
      <c r="D118" s="68"/>
      <c r="E118" s="68"/>
      <c r="F118" s="68"/>
      <c r="G118" s="68"/>
      <c r="H118" s="68"/>
      <c r="I118" s="68"/>
      <c r="J118" s="68"/>
    </row>
    <row r="119" spans="2:10">
      <c r="B119" s="68"/>
      <c r="C119" s="68"/>
      <c r="D119" s="68"/>
      <c r="E119" s="68"/>
      <c r="F119" s="68"/>
      <c r="G119" s="68"/>
      <c r="H119" s="68"/>
      <c r="I119" s="68"/>
      <c r="J119" s="68"/>
    </row>
    <row r="120" spans="2:10">
      <c r="B120" s="68"/>
      <c r="C120" s="68"/>
      <c r="D120" s="68"/>
      <c r="E120" s="68"/>
      <c r="F120" s="68"/>
      <c r="G120" s="68"/>
      <c r="H120" s="68"/>
      <c r="I120" s="68"/>
      <c r="J120" s="68"/>
    </row>
    <row r="121" spans="2:10">
      <c r="B121" s="68"/>
      <c r="C121" s="68"/>
      <c r="D121" s="68"/>
      <c r="E121" s="68"/>
      <c r="F121" s="68"/>
      <c r="G121" s="68"/>
      <c r="H121" s="68"/>
      <c r="I121" s="68"/>
      <c r="J121" s="68"/>
    </row>
    <row r="122" spans="2:10">
      <c r="B122" s="68"/>
      <c r="C122" s="68"/>
      <c r="D122" s="68"/>
      <c r="E122" s="68"/>
      <c r="F122" s="68"/>
      <c r="G122" s="68"/>
      <c r="H122" s="68"/>
      <c r="I122" s="68"/>
      <c r="J122" s="68"/>
    </row>
    <row r="123" spans="2:10">
      <c r="B123" s="68"/>
      <c r="C123" s="68"/>
      <c r="D123" s="68"/>
      <c r="E123" s="68"/>
      <c r="F123" s="68"/>
      <c r="G123" s="68"/>
      <c r="H123" s="68"/>
      <c r="I123" s="68"/>
      <c r="J123" s="68"/>
    </row>
    <row r="124" spans="2:10">
      <c r="B124" s="68"/>
      <c r="C124" s="68"/>
      <c r="D124" s="68"/>
      <c r="E124" s="68"/>
      <c r="F124" s="68"/>
      <c r="G124" s="68"/>
      <c r="H124" s="68"/>
      <c r="I124" s="68"/>
      <c r="J124" s="68"/>
    </row>
    <row r="125" spans="2:10">
      <c r="B125" s="68"/>
      <c r="C125" s="68"/>
      <c r="D125" s="68"/>
      <c r="E125" s="68"/>
      <c r="F125" s="68"/>
      <c r="G125" s="68"/>
      <c r="H125" s="68"/>
      <c r="I125" s="68"/>
      <c r="J125" s="68"/>
    </row>
    <row r="126" spans="2:10">
      <c r="B126" s="116"/>
      <c r="C126" s="116"/>
      <c r="D126" s="117"/>
      <c r="E126" s="117"/>
      <c r="F126" s="129"/>
      <c r="G126" s="129"/>
      <c r="H126" s="129"/>
      <c r="I126" s="129"/>
      <c r="J126" s="117"/>
    </row>
    <row r="127" spans="2:10">
      <c r="B127" s="116"/>
      <c r="C127" s="116"/>
      <c r="D127" s="117"/>
      <c r="E127" s="117"/>
      <c r="F127" s="129"/>
      <c r="G127" s="129"/>
      <c r="H127" s="129"/>
      <c r="I127" s="129"/>
      <c r="J127" s="117"/>
    </row>
    <row r="128" spans="2:10">
      <c r="B128" s="116"/>
      <c r="C128" s="116"/>
      <c r="D128" s="117"/>
      <c r="E128" s="117"/>
      <c r="F128" s="129"/>
      <c r="G128" s="129"/>
      <c r="H128" s="129"/>
      <c r="I128" s="129"/>
      <c r="J128" s="117"/>
    </row>
    <row r="129" spans="2:10">
      <c r="B129" s="116"/>
      <c r="C129" s="116"/>
      <c r="D129" s="117"/>
      <c r="E129" s="117"/>
      <c r="F129" s="129"/>
      <c r="G129" s="129"/>
      <c r="H129" s="129"/>
      <c r="I129" s="129"/>
      <c r="J129" s="117"/>
    </row>
    <row r="130" spans="2:10">
      <c r="B130" s="116"/>
      <c r="C130" s="116"/>
      <c r="D130" s="117"/>
      <c r="E130" s="117"/>
      <c r="F130" s="129"/>
      <c r="G130" s="129"/>
      <c r="H130" s="129"/>
      <c r="I130" s="129"/>
      <c r="J130" s="117"/>
    </row>
    <row r="131" spans="2:10">
      <c r="B131" s="116"/>
      <c r="C131" s="116"/>
      <c r="D131" s="117"/>
      <c r="E131" s="117"/>
      <c r="F131" s="129"/>
      <c r="G131" s="129"/>
      <c r="H131" s="129"/>
      <c r="I131" s="129"/>
      <c r="J131" s="117"/>
    </row>
    <row r="132" spans="2:10">
      <c r="B132" s="116"/>
      <c r="C132" s="116"/>
      <c r="D132" s="117"/>
      <c r="E132" s="117"/>
      <c r="F132" s="129"/>
      <c r="G132" s="129"/>
      <c r="H132" s="129"/>
      <c r="I132" s="129"/>
      <c r="J132" s="117"/>
    </row>
    <row r="133" spans="2:10">
      <c r="B133" s="116"/>
      <c r="C133" s="116"/>
      <c r="D133" s="117"/>
      <c r="E133" s="117"/>
      <c r="F133" s="129"/>
      <c r="G133" s="129"/>
      <c r="H133" s="129"/>
      <c r="I133" s="129"/>
      <c r="J133" s="117"/>
    </row>
    <row r="134" spans="2:10">
      <c r="B134" s="116"/>
      <c r="C134" s="116"/>
      <c r="D134" s="117"/>
      <c r="E134" s="117"/>
      <c r="F134" s="129"/>
      <c r="G134" s="129"/>
      <c r="H134" s="129"/>
      <c r="I134" s="129"/>
      <c r="J134" s="117"/>
    </row>
    <row r="135" spans="2:10">
      <c r="B135" s="116"/>
      <c r="C135" s="116"/>
      <c r="D135" s="117"/>
      <c r="E135" s="117"/>
      <c r="F135" s="129"/>
      <c r="G135" s="129"/>
      <c r="H135" s="129"/>
      <c r="I135" s="129"/>
      <c r="J135" s="117"/>
    </row>
    <row r="136" spans="2:10">
      <c r="B136" s="116"/>
      <c r="C136" s="116"/>
      <c r="D136" s="117"/>
      <c r="E136" s="117"/>
      <c r="F136" s="129"/>
      <c r="G136" s="129"/>
      <c r="H136" s="129"/>
      <c r="I136" s="129"/>
      <c r="J136" s="117"/>
    </row>
    <row r="137" spans="2:10">
      <c r="B137" s="116"/>
      <c r="C137" s="116"/>
      <c r="D137" s="117"/>
      <c r="E137" s="117"/>
      <c r="F137" s="129"/>
      <c r="G137" s="129"/>
      <c r="H137" s="129"/>
      <c r="I137" s="129"/>
      <c r="J137" s="117"/>
    </row>
    <row r="138" spans="2:10">
      <c r="B138" s="116"/>
      <c r="C138" s="116"/>
      <c r="D138" s="117"/>
      <c r="E138" s="117"/>
      <c r="F138" s="129"/>
      <c r="G138" s="129"/>
      <c r="H138" s="129"/>
      <c r="I138" s="129"/>
      <c r="J138" s="117"/>
    </row>
    <row r="139" spans="2:10">
      <c r="B139" s="116"/>
      <c r="C139" s="116"/>
      <c r="D139" s="117"/>
      <c r="E139" s="117"/>
      <c r="F139" s="129"/>
      <c r="G139" s="129"/>
      <c r="H139" s="129"/>
      <c r="I139" s="129"/>
      <c r="J139" s="117"/>
    </row>
    <row r="140" spans="2:10">
      <c r="B140" s="116"/>
      <c r="C140" s="116"/>
      <c r="D140" s="117"/>
      <c r="E140" s="117"/>
      <c r="F140" s="129"/>
      <c r="G140" s="129"/>
      <c r="H140" s="129"/>
      <c r="I140" s="129"/>
      <c r="J140" s="117"/>
    </row>
    <row r="141" spans="2:10">
      <c r="B141" s="116"/>
      <c r="C141" s="116"/>
      <c r="D141" s="117"/>
      <c r="E141" s="117"/>
      <c r="F141" s="129"/>
      <c r="G141" s="129"/>
      <c r="H141" s="129"/>
      <c r="I141" s="129"/>
      <c r="J141" s="117"/>
    </row>
    <row r="142" spans="2:10">
      <c r="B142" s="116"/>
      <c r="C142" s="116"/>
      <c r="D142" s="117"/>
      <c r="E142" s="117"/>
      <c r="F142" s="129"/>
      <c r="G142" s="129"/>
      <c r="H142" s="129"/>
      <c r="I142" s="129"/>
      <c r="J142" s="117"/>
    </row>
    <row r="143" spans="2:10">
      <c r="B143" s="116"/>
      <c r="C143" s="116"/>
      <c r="D143" s="117"/>
      <c r="E143" s="117"/>
      <c r="F143" s="129"/>
      <c r="G143" s="129"/>
      <c r="H143" s="129"/>
      <c r="I143" s="129"/>
      <c r="J143" s="117"/>
    </row>
    <row r="144" spans="2:10">
      <c r="B144" s="116"/>
      <c r="C144" s="116"/>
      <c r="D144" s="117"/>
      <c r="E144" s="117"/>
      <c r="F144" s="129"/>
      <c r="G144" s="129"/>
      <c r="H144" s="129"/>
      <c r="I144" s="129"/>
      <c r="J144" s="117"/>
    </row>
    <row r="145" spans="2:10">
      <c r="B145" s="116"/>
      <c r="C145" s="116"/>
      <c r="D145" s="117"/>
      <c r="E145" s="117"/>
      <c r="F145" s="129"/>
      <c r="G145" s="129"/>
      <c r="H145" s="129"/>
      <c r="I145" s="129"/>
      <c r="J145" s="117"/>
    </row>
    <row r="146" spans="2:10">
      <c r="B146" s="116"/>
      <c r="C146" s="116"/>
      <c r="D146" s="117"/>
      <c r="E146" s="117"/>
      <c r="F146" s="129"/>
      <c r="G146" s="129"/>
      <c r="H146" s="129"/>
      <c r="I146" s="129"/>
      <c r="J146" s="117"/>
    </row>
    <row r="147" spans="2:10">
      <c r="B147" s="116"/>
      <c r="C147" s="116"/>
      <c r="D147" s="117"/>
      <c r="E147" s="117"/>
      <c r="F147" s="129"/>
      <c r="G147" s="129"/>
      <c r="H147" s="129"/>
      <c r="I147" s="129"/>
      <c r="J147" s="117"/>
    </row>
    <row r="148" spans="2:10">
      <c r="B148" s="116"/>
      <c r="C148" s="116"/>
      <c r="D148" s="117"/>
      <c r="E148" s="117"/>
      <c r="F148" s="129"/>
      <c r="G148" s="129"/>
      <c r="H148" s="129"/>
      <c r="I148" s="129"/>
      <c r="J148" s="117"/>
    </row>
    <row r="149" spans="2:10">
      <c r="B149" s="116"/>
      <c r="C149" s="116"/>
      <c r="D149" s="117"/>
      <c r="E149" s="117"/>
      <c r="F149" s="129"/>
      <c r="G149" s="129"/>
      <c r="H149" s="129"/>
      <c r="I149" s="129"/>
      <c r="J149" s="117"/>
    </row>
    <row r="150" spans="2:10">
      <c r="B150" s="116"/>
      <c r="C150" s="116"/>
      <c r="D150" s="117"/>
      <c r="E150" s="117"/>
      <c r="F150" s="129"/>
      <c r="G150" s="129"/>
      <c r="H150" s="129"/>
      <c r="I150" s="129"/>
      <c r="J150" s="117"/>
    </row>
    <row r="151" spans="2:10">
      <c r="B151" s="116"/>
      <c r="C151" s="116"/>
      <c r="D151" s="117"/>
      <c r="E151" s="117"/>
      <c r="F151" s="129"/>
      <c r="G151" s="129"/>
      <c r="H151" s="129"/>
      <c r="I151" s="129"/>
      <c r="J151" s="117"/>
    </row>
    <row r="152" spans="2:10">
      <c r="B152" s="116"/>
      <c r="C152" s="116"/>
      <c r="D152" s="117"/>
      <c r="E152" s="117"/>
      <c r="F152" s="129"/>
      <c r="G152" s="129"/>
      <c r="H152" s="129"/>
      <c r="I152" s="129"/>
      <c r="J152" s="117"/>
    </row>
    <row r="153" spans="2:10">
      <c r="B153" s="116"/>
      <c r="C153" s="116"/>
      <c r="D153" s="117"/>
      <c r="E153" s="117"/>
      <c r="F153" s="129"/>
      <c r="G153" s="129"/>
      <c r="H153" s="129"/>
      <c r="I153" s="129"/>
      <c r="J153" s="117"/>
    </row>
    <row r="154" spans="2:10">
      <c r="B154" s="116"/>
      <c r="C154" s="116"/>
      <c r="D154" s="117"/>
      <c r="E154" s="117"/>
      <c r="F154" s="129"/>
      <c r="G154" s="129"/>
      <c r="H154" s="129"/>
      <c r="I154" s="129"/>
      <c r="J154" s="117"/>
    </row>
    <row r="155" spans="2:10">
      <c r="B155" s="116"/>
      <c r="C155" s="116"/>
      <c r="D155" s="117"/>
      <c r="E155" s="117"/>
      <c r="F155" s="129"/>
      <c r="G155" s="129"/>
      <c r="H155" s="129"/>
      <c r="I155" s="129"/>
      <c r="J155" s="117"/>
    </row>
    <row r="156" spans="2:10">
      <c r="B156" s="116"/>
      <c r="C156" s="116"/>
      <c r="D156" s="117"/>
      <c r="E156" s="117"/>
      <c r="F156" s="129"/>
      <c r="G156" s="129"/>
      <c r="H156" s="129"/>
      <c r="I156" s="129"/>
      <c r="J156" s="117"/>
    </row>
    <row r="157" spans="2:10">
      <c r="B157" s="116"/>
      <c r="C157" s="116"/>
      <c r="D157" s="117"/>
      <c r="E157" s="117"/>
      <c r="F157" s="129"/>
      <c r="G157" s="129"/>
      <c r="H157" s="129"/>
      <c r="I157" s="129"/>
      <c r="J157" s="117"/>
    </row>
    <row r="158" spans="2:10">
      <c r="B158" s="116"/>
      <c r="C158" s="116"/>
      <c r="D158" s="117"/>
      <c r="E158" s="117"/>
      <c r="F158" s="129"/>
      <c r="G158" s="129"/>
      <c r="H158" s="129"/>
      <c r="I158" s="129"/>
      <c r="J158" s="117"/>
    </row>
    <row r="159" spans="2:10">
      <c r="B159" s="116"/>
      <c r="C159" s="116"/>
      <c r="D159" s="117"/>
      <c r="E159" s="117"/>
      <c r="F159" s="129"/>
      <c r="G159" s="129"/>
      <c r="H159" s="129"/>
      <c r="I159" s="129"/>
      <c r="J159" s="117"/>
    </row>
    <row r="160" spans="2:10">
      <c r="B160" s="116"/>
      <c r="C160" s="116"/>
      <c r="D160" s="117"/>
      <c r="E160" s="117"/>
      <c r="F160" s="129"/>
      <c r="G160" s="129"/>
      <c r="H160" s="129"/>
      <c r="I160" s="129"/>
      <c r="J160" s="117"/>
    </row>
    <row r="161" spans="2:10">
      <c r="B161" s="116"/>
      <c r="C161" s="116"/>
      <c r="D161" s="117"/>
      <c r="E161" s="117"/>
      <c r="F161" s="129"/>
      <c r="G161" s="129"/>
      <c r="H161" s="129"/>
      <c r="I161" s="129"/>
      <c r="J161" s="117"/>
    </row>
    <row r="162" spans="2:10">
      <c r="B162" s="116"/>
      <c r="C162" s="116"/>
      <c r="D162" s="117"/>
      <c r="E162" s="117"/>
      <c r="F162" s="129"/>
      <c r="G162" s="129"/>
      <c r="H162" s="129"/>
      <c r="I162" s="129"/>
      <c r="J162" s="117"/>
    </row>
    <row r="163" spans="2:10">
      <c r="B163" s="116"/>
      <c r="C163" s="116"/>
      <c r="D163" s="117"/>
      <c r="E163" s="117"/>
      <c r="F163" s="129"/>
      <c r="G163" s="129"/>
      <c r="H163" s="129"/>
      <c r="I163" s="129"/>
      <c r="J163" s="117"/>
    </row>
    <row r="164" spans="2:10">
      <c r="B164" s="116"/>
      <c r="C164" s="116"/>
      <c r="D164" s="117"/>
      <c r="E164" s="117"/>
      <c r="F164" s="129"/>
      <c r="G164" s="129"/>
      <c r="H164" s="129"/>
      <c r="I164" s="129"/>
      <c r="J164" s="117"/>
    </row>
    <row r="165" spans="2:10">
      <c r="B165" s="116"/>
      <c r="C165" s="116"/>
      <c r="D165" s="117"/>
      <c r="E165" s="117"/>
      <c r="F165" s="129"/>
      <c r="G165" s="129"/>
      <c r="H165" s="129"/>
      <c r="I165" s="129"/>
      <c r="J165" s="117"/>
    </row>
    <row r="166" spans="2:10">
      <c r="B166" s="116"/>
      <c r="C166" s="116"/>
      <c r="D166" s="117"/>
      <c r="E166" s="117"/>
      <c r="F166" s="129"/>
      <c r="G166" s="129"/>
      <c r="H166" s="129"/>
      <c r="I166" s="129"/>
      <c r="J166" s="117"/>
    </row>
    <row r="167" spans="2:10">
      <c r="B167" s="116"/>
      <c r="C167" s="116"/>
      <c r="D167" s="117"/>
      <c r="E167" s="117"/>
      <c r="F167" s="129"/>
      <c r="G167" s="129"/>
      <c r="H167" s="129"/>
      <c r="I167" s="129"/>
      <c r="J167" s="117"/>
    </row>
    <row r="168" spans="2:10">
      <c r="B168" s="116"/>
      <c r="C168" s="116"/>
      <c r="D168" s="117"/>
      <c r="E168" s="117"/>
      <c r="F168" s="129"/>
      <c r="G168" s="129"/>
      <c r="H168" s="129"/>
      <c r="I168" s="129"/>
      <c r="J168" s="117"/>
    </row>
    <row r="169" spans="2:10">
      <c r="B169" s="116"/>
      <c r="C169" s="116"/>
      <c r="D169" s="117"/>
      <c r="E169" s="117"/>
      <c r="F169" s="129"/>
      <c r="G169" s="129"/>
      <c r="H169" s="129"/>
      <c r="I169" s="129"/>
      <c r="J169" s="117"/>
    </row>
    <row r="170" spans="2:10">
      <c r="B170" s="116"/>
      <c r="C170" s="116"/>
      <c r="D170" s="117"/>
      <c r="E170" s="117"/>
      <c r="F170" s="129"/>
      <c r="G170" s="129"/>
      <c r="H170" s="129"/>
      <c r="I170" s="129"/>
      <c r="J170" s="117"/>
    </row>
    <row r="171" spans="2:10">
      <c r="B171" s="116"/>
      <c r="C171" s="116"/>
      <c r="D171" s="117"/>
      <c r="E171" s="117"/>
      <c r="F171" s="129"/>
      <c r="G171" s="129"/>
      <c r="H171" s="129"/>
      <c r="I171" s="129"/>
      <c r="J171" s="117"/>
    </row>
    <row r="172" spans="2:10">
      <c r="B172" s="116"/>
      <c r="C172" s="116"/>
      <c r="D172" s="117"/>
      <c r="E172" s="117"/>
      <c r="F172" s="129"/>
      <c r="G172" s="129"/>
      <c r="H172" s="129"/>
      <c r="I172" s="129"/>
      <c r="J172" s="117"/>
    </row>
    <row r="173" spans="2:10">
      <c r="B173" s="116"/>
      <c r="C173" s="116"/>
      <c r="D173" s="117"/>
      <c r="E173" s="117"/>
      <c r="F173" s="129"/>
      <c r="G173" s="129"/>
      <c r="H173" s="129"/>
      <c r="I173" s="129"/>
      <c r="J173" s="117"/>
    </row>
    <row r="174" spans="2:10">
      <c r="B174" s="116"/>
      <c r="C174" s="116"/>
      <c r="D174" s="117"/>
      <c r="E174" s="117"/>
      <c r="F174" s="129"/>
      <c r="G174" s="129"/>
      <c r="H174" s="129"/>
      <c r="I174" s="129"/>
      <c r="J174" s="117"/>
    </row>
    <row r="175" spans="2:10">
      <c r="B175" s="116"/>
      <c r="C175" s="116"/>
      <c r="D175" s="117"/>
      <c r="E175" s="117"/>
      <c r="F175" s="129"/>
      <c r="G175" s="129"/>
      <c r="H175" s="129"/>
      <c r="I175" s="129"/>
      <c r="J175" s="117"/>
    </row>
    <row r="176" spans="2:10">
      <c r="B176" s="116"/>
      <c r="C176" s="116"/>
      <c r="D176" s="117"/>
      <c r="E176" s="117"/>
      <c r="F176" s="129"/>
      <c r="G176" s="129"/>
      <c r="H176" s="129"/>
      <c r="I176" s="129"/>
      <c r="J176" s="117"/>
    </row>
    <row r="177" spans="2:10">
      <c r="B177" s="116"/>
      <c r="C177" s="116"/>
      <c r="D177" s="117"/>
      <c r="E177" s="117"/>
      <c r="F177" s="129"/>
      <c r="G177" s="129"/>
      <c r="H177" s="129"/>
      <c r="I177" s="129"/>
      <c r="J177" s="117"/>
    </row>
    <row r="178" spans="2:10">
      <c r="B178" s="116"/>
      <c r="C178" s="116"/>
      <c r="D178" s="117"/>
      <c r="E178" s="117"/>
      <c r="F178" s="129"/>
      <c r="G178" s="129"/>
      <c r="H178" s="129"/>
      <c r="I178" s="129"/>
      <c r="J178" s="117"/>
    </row>
    <row r="179" spans="2:10">
      <c r="B179" s="116"/>
      <c r="C179" s="116"/>
      <c r="D179" s="117"/>
      <c r="E179" s="117"/>
      <c r="F179" s="129"/>
      <c r="G179" s="129"/>
      <c r="H179" s="129"/>
      <c r="I179" s="129"/>
      <c r="J179" s="117"/>
    </row>
    <row r="180" spans="2:10">
      <c r="B180" s="116"/>
      <c r="C180" s="116"/>
      <c r="D180" s="117"/>
      <c r="E180" s="117"/>
      <c r="F180" s="129"/>
      <c r="G180" s="129"/>
      <c r="H180" s="129"/>
      <c r="I180" s="129"/>
      <c r="J180" s="117"/>
    </row>
    <row r="181" spans="2:10">
      <c r="B181" s="116"/>
      <c r="C181" s="116"/>
      <c r="D181" s="117"/>
      <c r="E181" s="117"/>
      <c r="F181" s="129"/>
      <c r="G181" s="129"/>
      <c r="H181" s="129"/>
      <c r="I181" s="129"/>
      <c r="J181" s="117"/>
    </row>
    <row r="182" spans="2:10">
      <c r="B182" s="116"/>
      <c r="C182" s="116"/>
      <c r="D182" s="117"/>
      <c r="E182" s="117"/>
      <c r="F182" s="129"/>
      <c r="G182" s="129"/>
      <c r="H182" s="129"/>
      <c r="I182" s="129"/>
      <c r="J182" s="117"/>
    </row>
    <row r="183" spans="2:10">
      <c r="B183" s="116"/>
      <c r="C183" s="116"/>
      <c r="D183" s="117"/>
      <c r="E183" s="117"/>
      <c r="F183" s="129"/>
      <c r="G183" s="129"/>
      <c r="H183" s="129"/>
      <c r="I183" s="129"/>
      <c r="J183" s="117"/>
    </row>
    <row r="184" spans="2:10">
      <c r="B184" s="116"/>
      <c r="C184" s="116"/>
      <c r="D184" s="117"/>
      <c r="E184" s="117"/>
      <c r="F184" s="129"/>
      <c r="G184" s="129"/>
      <c r="H184" s="129"/>
      <c r="I184" s="129"/>
      <c r="J184" s="117"/>
    </row>
    <row r="185" spans="2:10">
      <c r="B185" s="116"/>
      <c r="C185" s="116"/>
      <c r="D185" s="117"/>
      <c r="E185" s="117"/>
      <c r="F185" s="129"/>
      <c r="G185" s="129"/>
      <c r="H185" s="129"/>
      <c r="I185" s="129"/>
      <c r="J185" s="117"/>
    </row>
    <row r="186" spans="2:10">
      <c r="B186" s="116"/>
      <c r="C186" s="116"/>
      <c r="D186" s="117"/>
      <c r="E186" s="117"/>
      <c r="F186" s="129"/>
      <c r="G186" s="129"/>
      <c r="H186" s="129"/>
      <c r="I186" s="129"/>
      <c r="J186" s="117"/>
    </row>
    <row r="187" spans="2:10">
      <c r="B187" s="116"/>
      <c r="C187" s="116"/>
      <c r="D187" s="117"/>
      <c r="E187" s="117"/>
      <c r="F187" s="129"/>
      <c r="G187" s="129"/>
      <c r="H187" s="129"/>
      <c r="I187" s="129"/>
      <c r="J187" s="117"/>
    </row>
    <row r="188" spans="2:10">
      <c r="B188" s="116"/>
      <c r="C188" s="116"/>
      <c r="D188" s="117"/>
      <c r="E188" s="117"/>
      <c r="F188" s="129"/>
      <c r="G188" s="129"/>
      <c r="H188" s="129"/>
      <c r="I188" s="129"/>
      <c r="J188" s="117"/>
    </row>
    <row r="189" spans="2:10">
      <c r="B189" s="116"/>
      <c r="C189" s="116"/>
      <c r="D189" s="117"/>
      <c r="E189" s="117"/>
      <c r="F189" s="129"/>
      <c r="G189" s="129"/>
      <c r="H189" s="129"/>
      <c r="I189" s="129"/>
      <c r="J189" s="117"/>
    </row>
    <row r="190" spans="2:10">
      <c r="B190" s="116"/>
      <c r="C190" s="116"/>
      <c r="D190" s="117"/>
      <c r="E190" s="117"/>
      <c r="F190" s="129"/>
      <c r="G190" s="129"/>
      <c r="H190" s="129"/>
      <c r="I190" s="129"/>
      <c r="J190" s="117"/>
    </row>
    <row r="191" spans="2:10">
      <c r="B191" s="116"/>
      <c r="C191" s="116"/>
      <c r="D191" s="117"/>
      <c r="E191" s="117"/>
      <c r="F191" s="129"/>
      <c r="G191" s="129"/>
      <c r="H191" s="129"/>
      <c r="I191" s="129"/>
      <c r="J191" s="117"/>
    </row>
    <row r="192" spans="2:10">
      <c r="B192" s="116"/>
      <c r="C192" s="116"/>
      <c r="D192" s="117"/>
      <c r="E192" s="117"/>
      <c r="F192" s="129"/>
      <c r="G192" s="129"/>
      <c r="H192" s="129"/>
      <c r="I192" s="129"/>
      <c r="J192" s="117"/>
    </row>
    <row r="193" spans="2:10">
      <c r="B193" s="116"/>
      <c r="C193" s="116"/>
      <c r="D193" s="117"/>
      <c r="E193" s="117"/>
      <c r="F193" s="129"/>
      <c r="G193" s="129"/>
      <c r="H193" s="129"/>
      <c r="I193" s="129"/>
      <c r="J193" s="117"/>
    </row>
    <row r="194" spans="2:10">
      <c r="B194" s="116"/>
      <c r="C194" s="116"/>
      <c r="D194" s="117"/>
      <c r="E194" s="117"/>
      <c r="F194" s="129"/>
      <c r="G194" s="129"/>
      <c r="H194" s="129"/>
      <c r="I194" s="129"/>
      <c r="J194" s="117"/>
    </row>
    <row r="195" spans="2:10">
      <c r="B195" s="116"/>
      <c r="C195" s="116"/>
      <c r="D195" s="117"/>
      <c r="E195" s="117"/>
      <c r="F195" s="129"/>
      <c r="G195" s="129"/>
      <c r="H195" s="129"/>
      <c r="I195" s="129"/>
      <c r="J195" s="117"/>
    </row>
    <row r="196" spans="2:10">
      <c r="B196" s="116"/>
      <c r="C196" s="116"/>
      <c r="D196" s="117"/>
      <c r="E196" s="117"/>
      <c r="F196" s="129"/>
      <c r="G196" s="129"/>
      <c r="H196" s="129"/>
      <c r="I196" s="129"/>
      <c r="J196" s="117"/>
    </row>
    <row r="197" spans="2:10">
      <c r="B197" s="116"/>
      <c r="C197" s="116"/>
      <c r="D197" s="117"/>
      <c r="E197" s="117"/>
      <c r="F197" s="129"/>
      <c r="G197" s="129"/>
      <c r="H197" s="129"/>
      <c r="I197" s="129"/>
      <c r="J197" s="117"/>
    </row>
    <row r="198" spans="2:10">
      <c r="B198" s="116"/>
      <c r="C198" s="116"/>
      <c r="D198" s="117"/>
      <c r="E198" s="117"/>
      <c r="F198" s="129"/>
      <c r="G198" s="129"/>
      <c r="H198" s="129"/>
      <c r="I198" s="129"/>
      <c r="J198" s="117"/>
    </row>
    <row r="199" spans="2:10">
      <c r="B199" s="116"/>
      <c r="C199" s="116"/>
      <c r="D199" s="117"/>
      <c r="E199" s="117"/>
      <c r="F199" s="129"/>
      <c r="G199" s="129"/>
      <c r="H199" s="129"/>
      <c r="I199" s="129"/>
      <c r="J199" s="117"/>
    </row>
    <row r="200" spans="2:10">
      <c r="B200" s="116"/>
      <c r="C200" s="116"/>
      <c r="D200" s="117"/>
      <c r="E200" s="117"/>
      <c r="F200" s="129"/>
      <c r="G200" s="129"/>
      <c r="H200" s="129"/>
      <c r="I200" s="129"/>
      <c r="J200" s="117"/>
    </row>
    <row r="201" spans="2:10">
      <c r="F201" s="3"/>
      <c r="G201" s="3"/>
      <c r="H201" s="3"/>
      <c r="I201" s="3"/>
    </row>
    <row r="202" spans="2:10">
      <c r="F202" s="3"/>
      <c r="G202" s="3"/>
      <c r="H202" s="3"/>
      <c r="I202" s="3"/>
    </row>
    <row r="203" spans="2:10">
      <c r="F203" s="3"/>
      <c r="G203" s="3"/>
      <c r="H203" s="3"/>
      <c r="I203" s="3"/>
    </row>
    <row r="204" spans="2:10">
      <c r="F204" s="3"/>
      <c r="G204" s="3"/>
      <c r="H204" s="3"/>
      <c r="I204" s="3"/>
    </row>
    <row r="205" spans="2:10">
      <c r="F205" s="3"/>
      <c r="G205" s="3"/>
      <c r="H205" s="3"/>
      <c r="I205" s="3"/>
    </row>
    <row r="206" spans="2:10">
      <c r="F206" s="3"/>
      <c r="G206" s="3"/>
      <c r="H206" s="3"/>
      <c r="I206" s="3"/>
    </row>
    <row r="207" spans="2:10">
      <c r="F207" s="3"/>
      <c r="G207" s="3"/>
      <c r="H207" s="3"/>
      <c r="I207" s="3"/>
    </row>
    <row r="208" spans="2:10">
      <c r="F208" s="3"/>
      <c r="G208" s="3"/>
      <c r="H208" s="3"/>
      <c r="I208" s="3"/>
    </row>
    <row r="209" spans="6:9">
      <c r="F209" s="3"/>
      <c r="G209" s="3"/>
      <c r="H209" s="3"/>
      <c r="I209" s="3"/>
    </row>
    <row r="210" spans="6:9">
      <c r="F210" s="3"/>
      <c r="G210" s="3"/>
      <c r="H210" s="3"/>
      <c r="I210" s="3"/>
    </row>
    <row r="211" spans="6:9">
      <c r="F211" s="3"/>
      <c r="G211" s="3"/>
      <c r="H211" s="3"/>
      <c r="I211" s="3"/>
    </row>
    <row r="212" spans="6:9">
      <c r="F212" s="3"/>
      <c r="G212" s="3"/>
      <c r="H212" s="3"/>
      <c r="I212" s="3"/>
    </row>
    <row r="213" spans="6:9">
      <c r="F213" s="3"/>
      <c r="G213" s="3"/>
      <c r="H213" s="3"/>
      <c r="I213" s="3"/>
    </row>
    <row r="214" spans="6:9">
      <c r="F214" s="3"/>
      <c r="G214" s="3"/>
      <c r="H214" s="3"/>
      <c r="I214" s="3"/>
    </row>
    <row r="215" spans="6:9">
      <c r="F215" s="3"/>
      <c r="G215" s="3"/>
      <c r="H215" s="3"/>
      <c r="I215" s="3"/>
    </row>
    <row r="216" spans="6:9">
      <c r="F216" s="3"/>
      <c r="G216" s="3"/>
      <c r="H216" s="3"/>
      <c r="I216" s="3"/>
    </row>
    <row r="217" spans="6:9">
      <c r="F217" s="3"/>
      <c r="G217" s="3"/>
      <c r="H217" s="3"/>
      <c r="I217" s="3"/>
    </row>
    <row r="218" spans="6:9">
      <c r="F218" s="3"/>
      <c r="G218" s="3"/>
      <c r="H218" s="3"/>
      <c r="I218" s="3"/>
    </row>
    <row r="219" spans="6:9">
      <c r="F219" s="3"/>
      <c r="G219" s="3"/>
      <c r="H219" s="3"/>
      <c r="I219" s="3"/>
    </row>
    <row r="220" spans="6:9">
      <c r="F220" s="3"/>
      <c r="G220" s="3"/>
      <c r="H220" s="3"/>
      <c r="I220" s="3"/>
    </row>
    <row r="221" spans="6:9">
      <c r="F221" s="3"/>
      <c r="G221" s="3"/>
      <c r="H221" s="3"/>
      <c r="I221" s="3"/>
    </row>
    <row r="222" spans="6:9">
      <c r="F222" s="3"/>
      <c r="G222" s="3"/>
      <c r="H222" s="3"/>
      <c r="I222" s="3"/>
    </row>
    <row r="223" spans="6:9">
      <c r="F223" s="3"/>
      <c r="G223" s="3"/>
      <c r="H223" s="3"/>
      <c r="I223" s="3"/>
    </row>
    <row r="224" spans="6:9">
      <c r="F224" s="3"/>
      <c r="G224" s="3"/>
      <c r="H224" s="3"/>
      <c r="I224" s="3"/>
    </row>
    <row r="225" spans="6:9">
      <c r="F225" s="3"/>
      <c r="G225" s="3"/>
      <c r="H225" s="3"/>
      <c r="I225" s="3"/>
    </row>
    <row r="226" spans="6:9">
      <c r="F226" s="3"/>
      <c r="G226" s="3"/>
      <c r="H226" s="3"/>
      <c r="I226" s="3"/>
    </row>
    <row r="227" spans="6:9">
      <c r="F227" s="3"/>
      <c r="G227" s="3"/>
      <c r="H227" s="3"/>
      <c r="I227" s="3"/>
    </row>
    <row r="228" spans="6:9">
      <c r="F228" s="3"/>
      <c r="G228" s="3"/>
      <c r="H228" s="3"/>
      <c r="I228" s="3"/>
    </row>
    <row r="229" spans="6:9">
      <c r="F229" s="3"/>
      <c r="G229" s="3"/>
      <c r="H229" s="3"/>
      <c r="I229" s="3"/>
    </row>
    <row r="230" spans="6:9">
      <c r="F230" s="3"/>
      <c r="G230" s="3"/>
      <c r="H230" s="3"/>
      <c r="I230" s="3"/>
    </row>
    <row r="231" spans="6:9">
      <c r="F231" s="3"/>
      <c r="G231" s="3"/>
      <c r="H231" s="3"/>
      <c r="I231" s="3"/>
    </row>
    <row r="232" spans="6:9">
      <c r="F232" s="3"/>
      <c r="G232" s="3"/>
      <c r="H232" s="3"/>
      <c r="I232" s="3"/>
    </row>
    <row r="233" spans="6:9">
      <c r="F233" s="3"/>
      <c r="G233" s="3"/>
      <c r="H233" s="3"/>
      <c r="I233" s="3"/>
    </row>
    <row r="234" spans="6:9">
      <c r="F234" s="3"/>
      <c r="G234" s="3"/>
      <c r="H234" s="3"/>
      <c r="I234" s="3"/>
    </row>
    <row r="235" spans="6:9">
      <c r="F235" s="3"/>
      <c r="G235" s="3"/>
      <c r="H235" s="3"/>
      <c r="I235" s="3"/>
    </row>
    <row r="236" spans="6:9">
      <c r="F236" s="3"/>
      <c r="G236" s="3"/>
      <c r="H236" s="3"/>
      <c r="I236" s="3"/>
    </row>
    <row r="237" spans="6:9">
      <c r="F237" s="3"/>
      <c r="G237" s="3"/>
      <c r="H237" s="3"/>
      <c r="I237" s="3"/>
    </row>
    <row r="238" spans="6:9">
      <c r="F238" s="3"/>
      <c r="G238" s="3"/>
      <c r="H238" s="3"/>
      <c r="I238" s="3"/>
    </row>
    <row r="239" spans="6:9">
      <c r="F239" s="3"/>
      <c r="G239" s="3"/>
      <c r="H239" s="3"/>
      <c r="I239" s="3"/>
    </row>
    <row r="240" spans="6:9">
      <c r="F240" s="3"/>
      <c r="G240" s="3"/>
      <c r="H240" s="3"/>
      <c r="I240" s="3"/>
    </row>
    <row r="241" spans="6:9">
      <c r="F241" s="3"/>
      <c r="G241" s="3"/>
      <c r="H241" s="3"/>
      <c r="I241" s="3"/>
    </row>
    <row r="242" spans="6:9">
      <c r="F242" s="3"/>
      <c r="G242" s="3"/>
      <c r="H242" s="3"/>
      <c r="I242" s="3"/>
    </row>
    <row r="243" spans="6:9">
      <c r="F243" s="3"/>
      <c r="G243" s="3"/>
      <c r="H243" s="3"/>
      <c r="I243" s="3"/>
    </row>
    <row r="244" spans="6:9">
      <c r="F244" s="3"/>
      <c r="G244" s="3"/>
      <c r="H244" s="3"/>
      <c r="I244" s="3"/>
    </row>
    <row r="245" spans="6:9">
      <c r="F245" s="3"/>
      <c r="G245" s="3"/>
      <c r="H245" s="3"/>
      <c r="I245" s="3"/>
    </row>
    <row r="246" spans="6:9">
      <c r="F246" s="3"/>
      <c r="G246" s="3"/>
      <c r="H246" s="3"/>
      <c r="I246" s="3"/>
    </row>
    <row r="247" spans="6:9">
      <c r="F247" s="3"/>
      <c r="G247" s="3"/>
      <c r="H247" s="3"/>
      <c r="I247" s="3"/>
    </row>
    <row r="248" spans="6:9">
      <c r="F248" s="3"/>
      <c r="G248" s="3"/>
      <c r="H248" s="3"/>
      <c r="I248" s="3"/>
    </row>
    <row r="249" spans="6:9">
      <c r="F249" s="3"/>
      <c r="G249" s="3"/>
      <c r="H249" s="3"/>
      <c r="I249" s="3"/>
    </row>
    <row r="250" spans="6:9">
      <c r="F250" s="3"/>
      <c r="G250" s="3"/>
      <c r="H250" s="3"/>
      <c r="I250" s="3"/>
    </row>
    <row r="251" spans="6:9">
      <c r="F251" s="3"/>
      <c r="G251" s="3"/>
      <c r="H251" s="3"/>
      <c r="I251" s="3"/>
    </row>
    <row r="252" spans="6:9">
      <c r="F252" s="3"/>
      <c r="G252" s="3"/>
      <c r="H252" s="3"/>
      <c r="I252" s="3"/>
    </row>
    <row r="253" spans="6:9">
      <c r="F253" s="3"/>
      <c r="G253" s="3"/>
      <c r="H253" s="3"/>
      <c r="I253" s="3"/>
    </row>
    <row r="254" spans="6:9">
      <c r="F254" s="3"/>
      <c r="G254" s="3"/>
      <c r="H254" s="3"/>
      <c r="I254" s="3"/>
    </row>
    <row r="255" spans="6:9">
      <c r="F255" s="3"/>
      <c r="G255" s="3"/>
      <c r="H255" s="3"/>
      <c r="I255" s="3"/>
    </row>
    <row r="256" spans="6:9">
      <c r="F256" s="3"/>
      <c r="G256" s="3"/>
      <c r="H256" s="3"/>
      <c r="I256" s="3"/>
    </row>
    <row r="257" spans="6:9">
      <c r="F257" s="3"/>
      <c r="G257" s="3"/>
      <c r="H257" s="3"/>
      <c r="I257" s="3"/>
    </row>
    <row r="258" spans="6:9">
      <c r="F258" s="3"/>
      <c r="G258" s="3"/>
      <c r="H258" s="3"/>
      <c r="I258" s="3"/>
    </row>
    <row r="259" spans="6:9">
      <c r="F259" s="3"/>
      <c r="G259" s="3"/>
      <c r="H259" s="3"/>
      <c r="I259" s="3"/>
    </row>
    <row r="260" spans="6:9">
      <c r="F260" s="3"/>
      <c r="G260" s="3"/>
      <c r="H260" s="3"/>
      <c r="I260" s="3"/>
    </row>
    <row r="261" spans="6:9">
      <c r="F261" s="3"/>
      <c r="G261" s="3"/>
      <c r="H261" s="3"/>
      <c r="I261" s="3"/>
    </row>
    <row r="262" spans="6:9">
      <c r="F262" s="3"/>
      <c r="G262" s="3"/>
      <c r="H262" s="3"/>
      <c r="I262" s="3"/>
    </row>
    <row r="263" spans="6:9">
      <c r="F263" s="3"/>
      <c r="G263" s="3"/>
      <c r="H263" s="3"/>
      <c r="I263" s="3"/>
    </row>
    <row r="264" spans="6:9">
      <c r="F264" s="3"/>
      <c r="G264" s="3"/>
      <c r="H264" s="3"/>
      <c r="I264" s="3"/>
    </row>
    <row r="265" spans="6:9">
      <c r="F265" s="3"/>
      <c r="G265" s="3"/>
      <c r="H265" s="3"/>
      <c r="I265" s="3"/>
    </row>
    <row r="266" spans="6:9">
      <c r="F266" s="3"/>
      <c r="G266" s="3"/>
      <c r="H266" s="3"/>
      <c r="I266" s="3"/>
    </row>
    <row r="267" spans="6:9">
      <c r="F267" s="3"/>
      <c r="G267" s="3"/>
      <c r="H267" s="3"/>
      <c r="I267" s="3"/>
    </row>
    <row r="268" spans="6:9">
      <c r="F268" s="3"/>
      <c r="G268" s="3"/>
      <c r="H268" s="3"/>
      <c r="I268" s="3"/>
    </row>
    <row r="269" spans="6:9">
      <c r="F269" s="3"/>
      <c r="G269" s="3"/>
      <c r="H269" s="3"/>
      <c r="I269" s="3"/>
    </row>
    <row r="270" spans="6:9">
      <c r="F270" s="3"/>
      <c r="G270" s="3"/>
      <c r="H270" s="3"/>
      <c r="I270" s="3"/>
    </row>
    <row r="271" spans="6:9">
      <c r="F271" s="3"/>
      <c r="G271" s="3"/>
      <c r="H271" s="3"/>
      <c r="I271" s="3"/>
    </row>
    <row r="272" spans="6:9">
      <c r="F272" s="3"/>
      <c r="G272" s="3"/>
      <c r="H272" s="3"/>
      <c r="I272" s="3"/>
    </row>
    <row r="273" spans="6:9">
      <c r="F273" s="3"/>
      <c r="G273" s="3"/>
      <c r="H273" s="3"/>
      <c r="I273" s="3"/>
    </row>
    <row r="274" spans="6:9">
      <c r="F274" s="3"/>
      <c r="G274" s="3"/>
      <c r="H274" s="3"/>
      <c r="I274" s="3"/>
    </row>
    <row r="275" spans="6:9">
      <c r="F275" s="3"/>
      <c r="G275" s="3"/>
      <c r="H275" s="3"/>
      <c r="I275" s="3"/>
    </row>
    <row r="276" spans="6:9">
      <c r="F276" s="3"/>
      <c r="G276" s="3"/>
      <c r="H276" s="3"/>
      <c r="I276" s="3"/>
    </row>
    <row r="277" spans="6:9">
      <c r="F277" s="3"/>
      <c r="G277" s="3"/>
      <c r="H277" s="3"/>
      <c r="I277" s="3"/>
    </row>
    <row r="278" spans="6:9">
      <c r="F278" s="3"/>
      <c r="G278" s="3"/>
      <c r="H278" s="3"/>
      <c r="I278" s="3"/>
    </row>
    <row r="279" spans="6:9">
      <c r="F279" s="3"/>
      <c r="G279" s="3"/>
      <c r="H279" s="3"/>
      <c r="I279" s="3"/>
    </row>
    <row r="280" spans="6:9">
      <c r="F280" s="3"/>
      <c r="G280" s="3"/>
      <c r="H280" s="3"/>
      <c r="I280" s="3"/>
    </row>
    <row r="281" spans="6:9">
      <c r="F281" s="3"/>
      <c r="G281" s="3"/>
      <c r="H281" s="3"/>
      <c r="I281" s="3"/>
    </row>
    <row r="282" spans="6:9">
      <c r="F282" s="3"/>
      <c r="G282" s="3"/>
      <c r="H282" s="3"/>
      <c r="I282" s="3"/>
    </row>
    <row r="283" spans="6:9">
      <c r="F283" s="3"/>
      <c r="G283" s="3"/>
      <c r="H283" s="3"/>
      <c r="I283" s="3"/>
    </row>
    <row r="284" spans="6:9">
      <c r="F284" s="3"/>
      <c r="G284" s="3"/>
      <c r="H284" s="3"/>
      <c r="I284" s="3"/>
    </row>
    <row r="285" spans="6:9">
      <c r="F285" s="3"/>
      <c r="G285" s="3"/>
      <c r="H285" s="3"/>
      <c r="I285" s="3"/>
    </row>
    <row r="286" spans="6:9">
      <c r="F286" s="3"/>
      <c r="G286" s="3"/>
      <c r="H286" s="3"/>
      <c r="I286" s="3"/>
    </row>
    <row r="287" spans="6:9">
      <c r="F287" s="3"/>
      <c r="G287" s="3"/>
      <c r="H287" s="3"/>
      <c r="I287" s="3"/>
    </row>
    <row r="288" spans="6:9">
      <c r="F288" s="3"/>
      <c r="G288" s="3"/>
      <c r="H288" s="3"/>
      <c r="I288" s="3"/>
    </row>
    <row r="289" spans="6:9">
      <c r="F289" s="3"/>
      <c r="G289" s="3"/>
      <c r="H289" s="3"/>
      <c r="I289" s="3"/>
    </row>
    <row r="290" spans="6:9">
      <c r="F290" s="3"/>
      <c r="G290" s="3"/>
      <c r="H290" s="3"/>
      <c r="I290" s="3"/>
    </row>
    <row r="291" spans="6:9">
      <c r="F291" s="3"/>
      <c r="G291" s="3"/>
      <c r="H291" s="3"/>
      <c r="I291" s="3"/>
    </row>
    <row r="292" spans="6:9">
      <c r="F292" s="3"/>
      <c r="G292" s="3"/>
      <c r="H292" s="3"/>
      <c r="I292" s="3"/>
    </row>
    <row r="293" spans="6:9">
      <c r="F293" s="3"/>
      <c r="G293" s="3"/>
      <c r="H293" s="3"/>
      <c r="I293" s="3"/>
    </row>
    <row r="294" spans="6:9">
      <c r="F294" s="3"/>
      <c r="G294" s="3"/>
      <c r="H294" s="3"/>
      <c r="I294" s="3"/>
    </row>
    <row r="295" spans="6:9">
      <c r="F295" s="3"/>
      <c r="G295" s="3"/>
      <c r="H295" s="3"/>
      <c r="I295" s="3"/>
    </row>
    <row r="296" spans="6:9">
      <c r="F296" s="3"/>
      <c r="G296" s="3"/>
      <c r="H296" s="3"/>
      <c r="I296" s="3"/>
    </row>
    <row r="297" spans="6:9">
      <c r="F297" s="3"/>
      <c r="G297" s="3"/>
      <c r="H297" s="3"/>
      <c r="I297" s="3"/>
    </row>
    <row r="298" spans="6:9">
      <c r="F298" s="3"/>
      <c r="G298" s="3"/>
      <c r="H298" s="3"/>
      <c r="I298" s="3"/>
    </row>
    <row r="299" spans="6:9">
      <c r="F299" s="3"/>
      <c r="G299" s="3"/>
      <c r="H299" s="3"/>
      <c r="I299" s="3"/>
    </row>
    <row r="300" spans="6:9">
      <c r="F300" s="3"/>
      <c r="G300" s="3"/>
      <c r="H300" s="3"/>
      <c r="I300" s="3"/>
    </row>
    <row r="301" spans="6:9">
      <c r="F301" s="3"/>
      <c r="G301" s="3"/>
      <c r="H301" s="3"/>
      <c r="I301" s="3"/>
    </row>
    <row r="302" spans="6:9">
      <c r="F302" s="3"/>
      <c r="G302" s="3"/>
      <c r="H302" s="3"/>
      <c r="I302" s="3"/>
    </row>
    <row r="303" spans="6:9">
      <c r="F303" s="3"/>
      <c r="G303" s="3"/>
      <c r="H303" s="3"/>
      <c r="I303" s="3"/>
    </row>
    <row r="304" spans="6:9">
      <c r="F304" s="3"/>
      <c r="G304" s="3"/>
      <c r="H304" s="3"/>
      <c r="I304" s="3"/>
    </row>
    <row r="305" spans="6:9">
      <c r="F305" s="3"/>
      <c r="G305" s="3"/>
      <c r="H305" s="3"/>
      <c r="I305" s="3"/>
    </row>
    <row r="306" spans="6:9">
      <c r="F306" s="3"/>
      <c r="G306" s="3"/>
      <c r="H306" s="3"/>
      <c r="I306" s="3"/>
    </row>
    <row r="307" spans="6:9">
      <c r="F307" s="3"/>
      <c r="G307" s="3"/>
      <c r="H307" s="3"/>
      <c r="I307" s="3"/>
    </row>
    <row r="308" spans="6:9">
      <c r="F308" s="3"/>
      <c r="G308" s="3"/>
      <c r="H308" s="3"/>
      <c r="I308" s="3"/>
    </row>
    <row r="309" spans="6:9">
      <c r="F309" s="3"/>
      <c r="G309" s="3"/>
      <c r="H309" s="3"/>
      <c r="I309" s="3"/>
    </row>
    <row r="310" spans="6:9">
      <c r="F310" s="3"/>
      <c r="G310" s="3"/>
      <c r="H310" s="3"/>
      <c r="I310" s="3"/>
    </row>
    <row r="311" spans="6:9">
      <c r="F311" s="3"/>
      <c r="G311" s="3"/>
      <c r="H311" s="3"/>
      <c r="I311" s="3"/>
    </row>
    <row r="312" spans="6:9">
      <c r="F312" s="3"/>
      <c r="G312" s="3"/>
      <c r="H312" s="3"/>
      <c r="I312" s="3"/>
    </row>
    <row r="313" spans="6:9">
      <c r="F313" s="3"/>
      <c r="G313" s="3"/>
      <c r="H313" s="3"/>
      <c r="I313" s="3"/>
    </row>
    <row r="314" spans="6:9">
      <c r="F314" s="3"/>
      <c r="G314" s="3"/>
      <c r="H314" s="3"/>
      <c r="I314" s="3"/>
    </row>
    <row r="315" spans="6:9">
      <c r="F315" s="3"/>
      <c r="G315" s="3"/>
      <c r="H315" s="3"/>
      <c r="I315" s="3"/>
    </row>
    <row r="316" spans="6:9">
      <c r="F316" s="3"/>
      <c r="G316" s="3"/>
      <c r="H316" s="3"/>
      <c r="I316" s="3"/>
    </row>
    <row r="317" spans="6:9">
      <c r="F317" s="3"/>
      <c r="G317" s="3"/>
      <c r="H317" s="3"/>
      <c r="I317" s="3"/>
    </row>
    <row r="318" spans="6:9">
      <c r="F318" s="3"/>
      <c r="G318" s="3"/>
      <c r="H318" s="3"/>
      <c r="I318" s="3"/>
    </row>
    <row r="319" spans="6:9">
      <c r="F319" s="3"/>
      <c r="G319" s="3"/>
      <c r="H319" s="3"/>
      <c r="I319" s="3"/>
    </row>
    <row r="320" spans="6:9">
      <c r="F320" s="3"/>
      <c r="G320" s="3"/>
      <c r="H320" s="3"/>
      <c r="I320" s="3"/>
    </row>
    <row r="321" spans="6:9">
      <c r="F321" s="3"/>
      <c r="G321" s="3"/>
      <c r="H321" s="3"/>
      <c r="I321" s="3"/>
    </row>
    <row r="322" spans="6:9">
      <c r="F322" s="3"/>
      <c r="G322" s="3"/>
      <c r="H322" s="3"/>
      <c r="I322" s="3"/>
    </row>
    <row r="323" spans="6:9">
      <c r="F323" s="3"/>
      <c r="G323" s="3"/>
      <c r="H323" s="3"/>
      <c r="I323" s="3"/>
    </row>
    <row r="324" spans="6:9">
      <c r="F324" s="3"/>
      <c r="G324" s="3"/>
      <c r="H324" s="3"/>
      <c r="I324" s="3"/>
    </row>
    <row r="325" spans="6:9">
      <c r="F325" s="3"/>
      <c r="G325" s="3"/>
      <c r="H325" s="3"/>
      <c r="I325" s="3"/>
    </row>
    <row r="326" spans="6:9">
      <c r="F326" s="3"/>
      <c r="G326" s="3"/>
      <c r="H326" s="3"/>
      <c r="I326" s="3"/>
    </row>
    <row r="327" spans="6:9">
      <c r="F327" s="3"/>
      <c r="G327" s="3"/>
      <c r="H327" s="3"/>
      <c r="I327" s="3"/>
    </row>
    <row r="328" spans="6:9">
      <c r="F328" s="3"/>
      <c r="G328" s="3"/>
      <c r="H328" s="3"/>
      <c r="I328" s="3"/>
    </row>
    <row r="329" spans="6:9">
      <c r="F329" s="3"/>
      <c r="G329" s="3"/>
      <c r="H329" s="3"/>
      <c r="I329" s="3"/>
    </row>
    <row r="330" spans="6:9">
      <c r="F330" s="3"/>
      <c r="G330" s="3"/>
      <c r="H330" s="3"/>
      <c r="I330" s="3"/>
    </row>
    <row r="331" spans="6:9">
      <c r="F331" s="3"/>
      <c r="G331" s="3"/>
      <c r="H331" s="3"/>
      <c r="I331" s="3"/>
    </row>
    <row r="332" spans="6:9">
      <c r="F332" s="3"/>
      <c r="G332" s="3"/>
      <c r="H332" s="3"/>
      <c r="I332" s="3"/>
    </row>
    <row r="333" spans="6:9">
      <c r="F333" s="3"/>
      <c r="G333" s="3"/>
      <c r="H333" s="3"/>
      <c r="I333" s="3"/>
    </row>
    <row r="334" spans="6:9">
      <c r="F334" s="3"/>
      <c r="G334" s="3"/>
      <c r="H334" s="3"/>
      <c r="I334" s="3"/>
    </row>
    <row r="335" spans="6:9">
      <c r="F335" s="3"/>
      <c r="G335" s="3"/>
      <c r="H335" s="3"/>
      <c r="I335" s="3"/>
    </row>
    <row r="336" spans="6:9">
      <c r="F336" s="3"/>
      <c r="G336" s="3"/>
      <c r="H336" s="3"/>
      <c r="I336" s="3"/>
    </row>
    <row r="337" spans="6:9">
      <c r="F337" s="3"/>
      <c r="G337" s="3"/>
      <c r="H337" s="3"/>
      <c r="I337" s="3"/>
    </row>
    <row r="338" spans="6:9">
      <c r="F338" s="3"/>
      <c r="G338" s="3"/>
      <c r="H338" s="3"/>
      <c r="I338" s="3"/>
    </row>
    <row r="339" spans="6:9">
      <c r="F339" s="3"/>
      <c r="G339" s="3"/>
      <c r="H339" s="3"/>
      <c r="I339" s="3"/>
    </row>
    <row r="340" spans="6:9">
      <c r="F340" s="3"/>
      <c r="G340" s="3"/>
      <c r="H340" s="3"/>
      <c r="I340" s="3"/>
    </row>
    <row r="341" spans="6:9">
      <c r="F341" s="3"/>
      <c r="G341" s="3"/>
      <c r="H341" s="3"/>
      <c r="I341" s="3"/>
    </row>
    <row r="342" spans="6:9">
      <c r="F342" s="3"/>
      <c r="G342" s="3"/>
      <c r="H342" s="3"/>
      <c r="I342" s="3"/>
    </row>
    <row r="343" spans="6:9">
      <c r="F343" s="3"/>
      <c r="G343" s="3"/>
      <c r="H343" s="3"/>
      <c r="I343" s="3"/>
    </row>
    <row r="344" spans="6:9">
      <c r="F344" s="3"/>
      <c r="G344" s="3"/>
      <c r="H344" s="3"/>
      <c r="I344" s="3"/>
    </row>
    <row r="345" spans="6:9">
      <c r="F345" s="3"/>
      <c r="G345" s="3"/>
      <c r="H345" s="3"/>
      <c r="I345" s="3"/>
    </row>
    <row r="346" spans="6:9">
      <c r="F346" s="3"/>
      <c r="G346" s="3"/>
      <c r="H346" s="3"/>
      <c r="I346" s="3"/>
    </row>
    <row r="347" spans="6:9">
      <c r="F347" s="3"/>
      <c r="G347" s="3"/>
      <c r="H347" s="3"/>
      <c r="I347" s="3"/>
    </row>
    <row r="348" spans="6:9">
      <c r="F348" s="3"/>
      <c r="G348" s="3"/>
      <c r="H348" s="3"/>
      <c r="I348" s="3"/>
    </row>
    <row r="349" spans="6:9">
      <c r="F349" s="3"/>
      <c r="G349" s="3"/>
      <c r="H349" s="3"/>
      <c r="I349" s="3"/>
    </row>
    <row r="350" spans="6:9">
      <c r="F350" s="3"/>
      <c r="G350" s="3"/>
      <c r="H350" s="3"/>
      <c r="I350" s="3"/>
    </row>
    <row r="351" spans="6:9">
      <c r="F351" s="3"/>
      <c r="G351" s="3"/>
      <c r="H351" s="3"/>
      <c r="I351" s="3"/>
    </row>
    <row r="352" spans="6:9">
      <c r="F352" s="3"/>
      <c r="G352" s="3"/>
      <c r="H352" s="3"/>
      <c r="I352" s="3"/>
    </row>
    <row r="353" spans="6:9">
      <c r="F353" s="3"/>
      <c r="G353" s="3"/>
      <c r="H353" s="3"/>
      <c r="I353" s="3"/>
    </row>
    <row r="354" spans="6:9">
      <c r="F354" s="3"/>
      <c r="G354" s="3"/>
      <c r="H354" s="3"/>
      <c r="I354" s="3"/>
    </row>
    <row r="355" spans="6:9">
      <c r="F355" s="3"/>
      <c r="G355" s="3"/>
      <c r="H355" s="3"/>
      <c r="I355" s="3"/>
    </row>
    <row r="356" spans="6:9">
      <c r="F356" s="3"/>
      <c r="G356" s="3"/>
      <c r="H356" s="3"/>
      <c r="I356" s="3"/>
    </row>
    <row r="357" spans="6:9">
      <c r="F357" s="3"/>
      <c r="G357" s="3"/>
      <c r="H357" s="3"/>
      <c r="I357" s="3"/>
    </row>
    <row r="358" spans="6:9">
      <c r="F358" s="3"/>
      <c r="G358" s="3"/>
      <c r="H358" s="3"/>
      <c r="I358" s="3"/>
    </row>
    <row r="359" spans="6:9">
      <c r="F359" s="3"/>
      <c r="G359" s="3"/>
      <c r="H359" s="3"/>
      <c r="I359" s="3"/>
    </row>
    <row r="360" spans="6:9">
      <c r="F360" s="3"/>
      <c r="G360" s="3"/>
      <c r="H360" s="3"/>
      <c r="I360" s="3"/>
    </row>
    <row r="361" spans="6:9">
      <c r="F361" s="3"/>
      <c r="G361" s="3"/>
      <c r="H361" s="3"/>
      <c r="I361" s="3"/>
    </row>
    <row r="362" spans="6:9">
      <c r="F362" s="3"/>
      <c r="G362" s="3"/>
      <c r="H362" s="3"/>
      <c r="I362" s="3"/>
    </row>
    <row r="363" spans="6:9">
      <c r="F363" s="3"/>
      <c r="G363" s="3"/>
      <c r="H363" s="3"/>
      <c r="I363" s="3"/>
    </row>
    <row r="364" spans="6:9">
      <c r="F364" s="3"/>
      <c r="G364" s="3"/>
      <c r="H364" s="3"/>
      <c r="I364" s="3"/>
    </row>
    <row r="365" spans="6:9">
      <c r="F365" s="3"/>
      <c r="G365" s="3"/>
      <c r="H365" s="3"/>
      <c r="I365" s="3"/>
    </row>
    <row r="366" spans="6:9">
      <c r="F366" s="3"/>
      <c r="G366" s="3"/>
      <c r="H366" s="3"/>
      <c r="I366" s="3"/>
    </row>
    <row r="367" spans="6:9">
      <c r="F367" s="3"/>
      <c r="G367" s="3"/>
      <c r="H367" s="3"/>
      <c r="I367" s="3"/>
    </row>
    <row r="368" spans="6:9">
      <c r="F368" s="3"/>
      <c r="G368" s="3"/>
      <c r="H368" s="3"/>
      <c r="I368" s="3"/>
    </row>
    <row r="369" spans="6:9">
      <c r="F369" s="3"/>
      <c r="G369" s="3"/>
      <c r="H369" s="3"/>
      <c r="I369" s="3"/>
    </row>
    <row r="370" spans="6:9">
      <c r="F370" s="3"/>
      <c r="G370" s="3"/>
      <c r="H370" s="3"/>
      <c r="I370" s="3"/>
    </row>
    <row r="371" spans="6:9">
      <c r="F371" s="3"/>
      <c r="G371" s="3"/>
      <c r="H371" s="3"/>
      <c r="I371" s="3"/>
    </row>
    <row r="372" spans="6:9">
      <c r="F372" s="3"/>
      <c r="G372" s="3"/>
      <c r="H372" s="3"/>
      <c r="I372" s="3"/>
    </row>
    <row r="373" spans="6:9">
      <c r="F373" s="3"/>
      <c r="G373" s="3"/>
      <c r="H373" s="3"/>
      <c r="I373" s="3"/>
    </row>
    <row r="374" spans="6:9">
      <c r="F374" s="3"/>
      <c r="G374" s="3"/>
      <c r="H374" s="3"/>
      <c r="I374" s="3"/>
    </row>
    <row r="375" spans="6:9">
      <c r="F375" s="3"/>
      <c r="G375" s="3"/>
      <c r="H375" s="3"/>
      <c r="I375" s="3"/>
    </row>
    <row r="376" spans="6:9">
      <c r="F376" s="3"/>
      <c r="G376" s="3"/>
      <c r="H376" s="3"/>
      <c r="I376" s="3"/>
    </row>
    <row r="377" spans="6:9">
      <c r="F377" s="3"/>
      <c r="G377" s="3"/>
      <c r="H377" s="3"/>
      <c r="I377" s="3"/>
    </row>
    <row r="378" spans="6:9">
      <c r="F378" s="3"/>
      <c r="G378" s="3"/>
      <c r="H378" s="3"/>
      <c r="I378" s="3"/>
    </row>
    <row r="379" spans="6:9">
      <c r="F379" s="3"/>
      <c r="G379" s="3"/>
      <c r="H379" s="3"/>
      <c r="I379" s="3"/>
    </row>
    <row r="380" spans="6:9">
      <c r="F380" s="3"/>
      <c r="G380" s="3"/>
      <c r="H380" s="3"/>
      <c r="I380" s="3"/>
    </row>
    <row r="381" spans="6:9">
      <c r="F381" s="3"/>
      <c r="G381" s="3"/>
      <c r="H381" s="3"/>
      <c r="I381" s="3"/>
    </row>
    <row r="382" spans="6:9">
      <c r="F382" s="3"/>
      <c r="G382" s="3"/>
      <c r="H382" s="3"/>
      <c r="I382" s="3"/>
    </row>
    <row r="383" spans="6:9">
      <c r="F383" s="3"/>
      <c r="G383" s="3"/>
      <c r="H383" s="3"/>
      <c r="I383" s="3"/>
    </row>
    <row r="384" spans="6:9">
      <c r="F384" s="3"/>
      <c r="G384" s="3"/>
      <c r="H384" s="3"/>
      <c r="I384" s="3"/>
    </row>
    <row r="385" spans="6:9">
      <c r="F385" s="3"/>
      <c r="G385" s="3"/>
      <c r="H385" s="3"/>
      <c r="I385" s="3"/>
    </row>
    <row r="386" spans="6:9">
      <c r="F386" s="3"/>
      <c r="G386" s="3"/>
      <c r="H386" s="3"/>
      <c r="I386" s="3"/>
    </row>
    <row r="387" spans="6:9">
      <c r="F387" s="3"/>
      <c r="G387" s="3"/>
      <c r="H387" s="3"/>
      <c r="I387" s="3"/>
    </row>
    <row r="388" spans="6:9">
      <c r="F388" s="3"/>
      <c r="G388" s="3"/>
      <c r="H388" s="3"/>
      <c r="I388" s="3"/>
    </row>
    <row r="389" spans="6:9">
      <c r="F389" s="3"/>
      <c r="G389" s="3"/>
      <c r="H389" s="3"/>
      <c r="I389" s="3"/>
    </row>
    <row r="390" spans="6:9">
      <c r="F390" s="3"/>
      <c r="G390" s="3"/>
      <c r="H390" s="3"/>
      <c r="I390" s="3"/>
    </row>
    <row r="391" spans="6:9">
      <c r="F391" s="3"/>
      <c r="G391" s="3"/>
      <c r="H391" s="3"/>
      <c r="I391" s="3"/>
    </row>
    <row r="392" spans="6:9">
      <c r="F392" s="3"/>
      <c r="G392" s="3"/>
      <c r="H392" s="3"/>
      <c r="I392" s="3"/>
    </row>
    <row r="393" spans="6:9">
      <c r="F393" s="3"/>
      <c r="G393" s="3"/>
      <c r="H393" s="3"/>
      <c r="I393" s="3"/>
    </row>
    <row r="394" spans="6:9">
      <c r="F394" s="3"/>
      <c r="G394" s="3"/>
      <c r="H394" s="3"/>
      <c r="I394" s="3"/>
    </row>
    <row r="395" spans="6:9">
      <c r="F395" s="3"/>
      <c r="G395" s="3"/>
      <c r="H395" s="3"/>
      <c r="I395" s="3"/>
    </row>
    <row r="396" spans="6:9">
      <c r="F396" s="3"/>
      <c r="G396" s="3"/>
      <c r="H396" s="3"/>
      <c r="I396" s="3"/>
    </row>
    <row r="397" spans="6:9">
      <c r="F397" s="3"/>
      <c r="G397" s="3"/>
      <c r="H397" s="3"/>
      <c r="I397" s="3"/>
    </row>
    <row r="398" spans="6:9">
      <c r="F398" s="3"/>
      <c r="G398" s="3"/>
      <c r="H398" s="3"/>
      <c r="I398" s="3"/>
    </row>
    <row r="399" spans="6:9">
      <c r="F399" s="3"/>
      <c r="G399" s="3"/>
      <c r="H399" s="3"/>
      <c r="I399" s="3"/>
    </row>
    <row r="400" spans="6:9">
      <c r="F400" s="3"/>
      <c r="G400" s="3"/>
      <c r="H400" s="3"/>
      <c r="I400" s="3"/>
    </row>
    <row r="401" spans="6:9">
      <c r="F401" s="3"/>
      <c r="G401" s="3"/>
      <c r="H401" s="3"/>
      <c r="I401" s="3"/>
    </row>
    <row r="402" spans="6:9">
      <c r="F402" s="3"/>
      <c r="G402" s="3"/>
      <c r="H402" s="3"/>
      <c r="I402" s="3"/>
    </row>
    <row r="403" spans="6:9">
      <c r="F403" s="3"/>
      <c r="G403" s="3"/>
      <c r="H403" s="3"/>
      <c r="I403" s="3"/>
    </row>
    <row r="404" spans="6:9">
      <c r="F404" s="3"/>
      <c r="G404" s="3"/>
      <c r="H404" s="3"/>
      <c r="I404" s="3"/>
    </row>
    <row r="405" spans="6:9">
      <c r="F405" s="3"/>
      <c r="G405" s="3"/>
      <c r="H405" s="3"/>
      <c r="I405" s="3"/>
    </row>
    <row r="406" spans="6:9">
      <c r="F406" s="3"/>
      <c r="G406" s="3"/>
      <c r="H406" s="3"/>
      <c r="I406" s="3"/>
    </row>
    <row r="407" spans="6:9">
      <c r="F407" s="3"/>
      <c r="G407" s="3"/>
      <c r="H407" s="3"/>
      <c r="I407" s="3"/>
    </row>
    <row r="408" spans="6:9">
      <c r="F408" s="3"/>
      <c r="G408" s="3"/>
      <c r="H408" s="3"/>
      <c r="I408" s="3"/>
    </row>
    <row r="409" spans="6:9">
      <c r="F409" s="3"/>
      <c r="G409" s="3"/>
      <c r="H409" s="3"/>
      <c r="I409" s="3"/>
    </row>
    <row r="410" spans="6:9">
      <c r="F410" s="3"/>
      <c r="G410" s="3"/>
      <c r="H410" s="3"/>
      <c r="I410" s="3"/>
    </row>
    <row r="411" spans="6:9">
      <c r="F411" s="3"/>
      <c r="G411" s="3"/>
      <c r="H411" s="3"/>
      <c r="I411" s="3"/>
    </row>
    <row r="412" spans="6:9">
      <c r="F412" s="3"/>
      <c r="G412" s="3"/>
      <c r="H412" s="3"/>
      <c r="I412" s="3"/>
    </row>
    <row r="413" spans="6:9">
      <c r="F413" s="3"/>
      <c r="G413" s="3"/>
      <c r="H413" s="3"/>
      <c r="I413" s="3"/>
    </row>
    <row r="414" spans="6:9">
      <c r="F414" s="3"/>
      <c r="G414" s="3"/>
      <c r="H414" s="3"/>
      <c r="I414" s="3"/>
    </row>
    <row r="415" spans="6:9">
      <c r="F415" s="3"/>
      <c r="G415" s="3"/>
      <c r="H415" s="3"/>
      <c r="I415" s="3"/>
    </row>
    <row r="416" spans="6:9">
      <c r="F416" s="3"/>
      <c r="G416" s="3"/>
      <c r="H416" s="3"/>
      <c r="I416" s="3"/>
    </row>
    <row r="417" spans="6:9">
      <c r="F417" s="3"/>
      <c r="G417" s="3"/>
      <c r="H417" s="3"/>
      <c r="I417" s="3"/>
    </row>
    <row r="418" spans="6:9">
      <c r="F418" s="3"/>
      <c r="G418" s="3"/>
      <c r="H418" s="3"/>
      <c r="I418" s="3"/>
    </row>
    <row r="419" spans="6:9">
      <c r="F419" s="3"/>
      <c r="G419" s="3"/>
      <c r="H419" s="3"/>
      <c r="I419" s="3"/>
    </row>
    <row r="420" spans="6:9">
      <c r="F420" s="3"/>
      <c r="G420" s="3"/>
      <c r="H420" s="3"/>
      <c r="I420" s="3"/>
    </row>
    <row r="421" spans="6:9">
      <c r="F421" s="3"/>
      <c r="G421" s="3"/>
      <c r="H421" s="3"/>
      <c r="I421" s="3"/>
    </row>
    <row r="422" spans="6:9">
      <c r="F422" s="3"/>
      <c r="G422" s="3"/>
      <c r="H422" s="3"/>
      <c r="I422" s="3"/>
    </row>
    <row r="423" spans="6:9">
      <c r="F423" s="3"/>
      <c r="G423" s="3"/>
      <c r="H423" s="3"/>
      <c r="I423" s="3"/>
    </row>
    <row r="424" spans="6:9">
      <c r="F424" s="3"/>
      <c r="G424" s="3"/>
      <c r="H424" s="3"/>
      <c r="I424" s="3"/>
    </row>
    <row r="425" spans="6:9">
      <c r="F425" s="3"/>
      <c r="G425" s="3"/>
      <c r="H425" s="3"/>
      <c r="I425" s="3"/>
    </row>
    <row r="426" spans="6:9">
      <c r="F426" s="3"/>
      <c r="G426" s="3"/>
      <c r="H426" s="3"/>
      <c r="I426" s="3"/>
    </row>
    <row r="427" spans="6:9">
      <c r="F427" s="3"/>
      <c r="G427" s="3"/>
      <c r="H427" s="3"/>
      <c r="I427" s="3"/>
    </row>
    <row r="428" spans="6:9">
      <c r="F428" s="3"/>
      <c r="G428" s="3"/>
      <c r="H428" s="3"/>
      <c r="I428" s="3"/>
    </row>
    <row r="429" spans="6:9">
      <c r="F429" s="3"/>
      <c r="G429" s="3"/>
      <c r="H429" s="3"/>
      <c r="I429" s="3"/>
    </row>
    <row r="430" spans="6:9">
      <c r="F430" s="3"/>
      <c r="G430" s="3"/>
      <c r="H430" s="3"/>
      <c r="I430" s="3"/>
    </row>
    <row r="431" spans="6:9">
      <c r="F431" s="3"/>
      <c r="G431" s="3"/>
      <c r="H431" s="3"/>
      <c r="I431" s="3"/>
    </row>
    <row r="432" spans="6:9">
      <c r="F432" s="3"/>
      <c r="G432" s="3"/>
      <c r="H432" s="3"/>
      <c r="I432" s="3"/>
    </row>
    <row r="433" spans="6:9">
      <c r="F433" s="3"/>
      <c r="G433" s="3"/>
      <c r="H433" s="3"/>
      <c r="I433" s="3"/>
    </row>
    <row r="434" spans="6:9">
      <c r="F434" s="3"/>
      <c r="G434" s="3"/>
      <c r="H434" s="3"/>
      <c r="I434" s="3"/>
    </row>
    <row r="435" spans="6:9">
      <c r="F435" s="3"/>
      <c r="G435" s="3"/>
      <c r="H435" s="3"/>
      <c r="I435" s="3"/>
    </row>
    <row r="436" spans="6:9">
      <c r="F436" s="3"/>
      <c r="G436" s="3"/>
      <c r="H436" s="3"/>
      <c r="I436" s="3"/>
    </row>
    <row r="437" spans="6:9">
      <c r="F437" s="3"/>
      <c r="G437" s="3"/>
      <c r="H437" s="3"/>
      <c r="I437" s="3"/>
    </row>
    <row r="438" spans="6:9">
      <c r="F438" s="3"/>
      <c r="G438" s="3"/>
      <c r="H438" s="3"/>
      <c r="I438" s="3"/>
    </row>
    <row r="439" spans="6:9">
      <c r="F439" s="3"/>
      <c r="G439" s="3"/>
      <c r="H439" s="3"/>
      <c r="I439" s="3"/>
    </row>
    <row r="440" spans="6:9">
      <c r="F440" s="3"/>
      <c r="G440" s="3"/>
      <c r="H440" s="3"/>
      <c r="I440" s="3"/>
    </row>
    <row r="441" spans="6:9">
      <c r="F441" s="3"/>
      <c r="G441" s="3"/>
      <c r="H441" s="3"/>
      <c r="I441" s="3"/>
    </row>
    <row r="442" spans="6:9">
      <c r="F442" s="3"/>
      <c r="G442" s="3"/>
      <c r="H442" s="3"/>
      <c r="I442" s="3"/>
    </row>
    <row r="443" spans="6:9">
      <c r="F443" s="3"/>
      <c r="G443" s="3"/>
      <c r="H443" s="3"/>
      <c r="I443" s="3"/>
    </row>
    <row r="444" spans="6:9">
      <c r="F444" s="3"/>
      <c r="G444" s="3"/>
      <c r="H444" s="3"/>
      <c r="I444" s="3"/>
    </row>
    <row r="445" spans="6:9">
      <c r="F445" s="3"/>
      <c r="G445" s="3"/>
      <c r="H445" s="3"/>
      <c r="I445" s="3"/>
    </row>
    <row r="446" spans="6:9">
      <c r="F446" s="3"/>
      <c r="G446" s="3"/>
      <c r="H446" s="3"/>
      <c r="I446" s="3"/>
    </row>
    <row r="447" spans="6:9">
      <c r="F447" s="3"/>
      <c r="G447" s="3"/>
      <c r="H447" s="3"/>
      <c r="I447" s="3"/>
    </row>
    <row r="448" spans="6:9">
      <c r="F448" s="3"/>
      <c r="G448" s="3"/>
      <c r="H448" s="3"/>
      <c r="I448" s="3"/>
    </row>
    <row r="449" spans="6:9">
      <c r="F449" s="3"/>
      <c r="G449" s="3"/>
      <c r="H449" s="3"/>
      <c r="I449" s="3"/>
    </row>
    <row r="450" spans="6:9">
      <c r="F450" s="3"/>
      <c r="G450" s="3"/>
      <c r="H450" s="3"/>
      <c r="I450" s="3"/>
    </row>
    <row r="451" spans="6:9">
      <c r="F451" s="3"/>
      <c r="G451" s="3"/>
      <c r="H451" s="3"/>
      <c r="I451" s="3"/>
    </row>
    <row r="452" spans="6:9">
      <c r="F452" s="3"/>
      <c r="G452" s="3"/>
      <c r="H452" s="3"/>
      <c r="I452" s="3"/>
    </row>
    <row r="453" spans="6:9">
      <c r="F453" s="3"/>
      <c r="G453" s="3"/>
      <c r="H453" s="3"/>
      <c r="I453" s="3"/>
    </row>
    <row r="454" spans="6:9">
      <c r="F454" s="3"/>
      <c r="G454" s="3"/>
      <c r="H454" s="3"/>
      <c r="I454" s="3"/>
    </row>
    <row r="455" spans="6:9">
      <c r="F455" s="3"/>
      <c r="G455" s="3"/>
      <c r="H455" s="3"/>
      <c r="I455" s="3"/>
    </row>
    <row r="456" spans="6:9">
      <c r="F456" s="3"/>
      <c r="G456" s="3"/>
      <c r="H456" s="3"/>
      <c r="I456" s="3"/>
    </row>
    <row r="457" spans="6:9">
      <c r="F457" s="3"/>
      <c r="G457" s="3"/>
      <c r="H457" s="3"/>
      <c r="I457" s="3"/>
    </row>
    <row r="458" spans="6:9">
      <c r="F458" s="3"/>
      <c r="G458" s="3"/>
      <c r="H458" s="3"/>
      <c r="I458" s="3"/>
    </row>
    <row r="459" spans="6:9">
      <c r="F459" s="3"/>
      <c r="G459" s="3"/>
      <c r="H459" s="3"/>
      <c r="I459" s="3"/>
    </row>
    <row r="460" spans="6:9">
      <c r="F460" s="3"/>
      <c r="G460" s="3"/>
      <c r="H460" s="3"/>
      <c r="I460" s="3"/>
    </row>
    <row r="461" spans="6:9">
      <c r="F461" s="3"/>
      <c r="G461" s="3"/>
      <c r="H461" s="3"/>
      <c r="I461" s="3"/>
    </row>
    <row r="462" spans="6:9">
      <c r="F462" s="3"/>
      <c r="G462" s="3"/>
      <c r="H462" s="3"/>
      <c r="I462" s="3"/>
    </row>
    <row r="463" spans="6:9">
      <c r="F463" s="3"/>
      <c r="G463" s="3"/>
      <c r="H463" s="3"/>
      <c r="I463" s="3"/>
    </row>
    <row r="464" spans="6:9">
      <c r="F464" s="3"/>
      <c r="G464" s="3"/>
      <c r="H464" s="3"/>
      <c r="I464" s="3"/>
    </row>
    <row r="465" spans="6:9">
      <c r="F465" s="3"/>
      <c r="G465" s="3"/>
      <c r="H465" s="3"/>
      <c r="I465" s="3"/>
    </row>
    <row r="466" spans="6:9">
      <c r="F466" s="3"/>
      <c r="G466" s="3"/>
      <c r="H466" s="3"/>
      <c r="I466" s="3"/>
    </row>
    <row r="467" spans="6:9">
      <c r="F467" s="3"/>
      <c r="G467" s="3"/>
      <c r="H467" s="3"/>
      <c r="I467" s="3"/>
    </row>
    <row r="468" spans="6:9">
      <c r="F468" s="3"/>
      <c r="G468" s="3"/>
      <c r="H468" s="3"/>
      <c r="I468" s="3"/>
    </row>
    <row r="469" spans="6:9">
      <c r="F469" s="3"/>
      <c r="G469" s="3"/>
      <c r="H469" s="3"/>
      <c r="I469" s="3"/>
    </row>
    <row r="470" spans="6:9">
      <c r="F470" s="3"/>
      <c r="G470" s="3"/>
      <c r="H470" s="3"/>
      <c r="I470" s="3"/>
    </row>
    <row r="471" spans="6:9">
      <c r="F471" s="3"/>
      <c r="G471" s="3"/>
      <c r="H471" s="3"/>
      <c r="I471" s="3"/>
    </row>
    <row r="472" spans="6:9">
      <c r="F472" s="3"/>
      <c r="G472" s="3"/>
      <c r="H472" s="3"/>
      <c r="I472" s="3"/>
    </row>
    <row r="473" spans="6:9">
      <c r="F473" s="3"/>
      <c r="G473" s="3"/>
      <c r="H473" s="3"/>
      <c r="I473" s="3"/>
    </row>
    <row r="474" spans="6:9">
      <c r="F474" s="3"/>
      <c r="G474" s="3"/>
      <c r="H474" s="3"/>
      <c r="I474" s="3"/>
    </row>
    <row r="475" spans="6:9">
      <c r="F475" s="3"/>
      <c r="G475" s="3"/>
      <c r="H475" s="3"/>
      <c r="I475" s="3"/>
    </row>
    <row r="476" spans="6:9">
      <c r="F476" s="3"/>
      <c r="G476" s="3"/>
      <c r="H476" s="3"/>
      <c r="I476" s="3"/>
    </row>
    <row r="477" spans="6:9">
      <c r="F477" s="3"/>
      <c r="G477" s="3"/>
      <c r="H477" s="3"/>
      <c r="I477" s="3"/>
    </row>
    <row r="478" spans="6:9">
      <c r="F478" s="3"/>
      <c r="G478" s="3"/>
      <c r="H478" s="3"/>
      <c r="I478" s="3"/>
    </row>
    <row r="479" spans="6:9">
      <c r="F479" s="3"/>
      <c r="G479" s="3"/>
      <c r="H479" s="3"/>
      <c r="I479" s="3"/>
    </row>
    <row r="480" spans="6:9">
      <c r="F480" s="3"/>
      <c r="G480" s="3"/>
      <c r="H480" s="3"/>
      <c r="I480" s="3"/>
    </row>
    <row r="481" spans="6:9">
      <c r="F481" s="3"/>
      <c r="G481" s="3"/>
      <c r="H481" s="3"/>
      <c r="I481" s="3"/>
    </row>
    <row r="482" spans="6:9">
      <c r="F482" s="3"/>
      <c r="G482" s="3"/>
      <c r="H482" s="3"/>
      <c r="I482" s="3"/>
    </row>
    <row r="483" spans="6:9">
      <c r="F483" s="3"/>
      <c r="G483" s="3"/>
      <c r="H483" s="3"/>
      <c r="I483" s="3"/>
    </row>
    <row r="484" spans="6:9">
      <c r="F484" s="3"/>
      <c r="G484" s="3"/>
      <c r="H484" s="3"/>
      <c r="I484" s="3"/>
    </row>
    <row r="485" spans="6:9">
      <c r="F485" s="3"/>
      <c r="G485" s="3"/>
      <c r="H485" s="3"/>
      <c r="I485" s="3"/>
    </row>
    <row r="486" spans="6:9">
      <c r="F486" s="3"/>
      <c r="G486" s="3"/>
      <c r="H486" s="3"/>
      <c r="I486" s="3"/>
    </row>
    <row r="487" spans="6:9">
      <c r="F487" s="3"/>
      <c r="G487" s="3"/>
      <c r="H487" s="3"/>
      <c r="I487" s="3"/>
    </row>
    <row r="488" spans="6:9">
      <c r="F488" s="3"/>
      <c r="G488" s="3"/>
      <c r="H488" s="3"/>
      <c r="I488" s="3"/>
    </row>
    <row r="489" spans="6:9">
      <c r="F489" s="3"/>
      <c r="G489" s="3"/>
      <c r="H489" s="3"/>
      <c r="I489" s="3"/>
    </row>
    <row r="490" spans="6:9">
      <c r="F490" s="3"/>
      <c r="G490" s="3"/>
      <c r="H490" s="3"/>
      <c r="I490" s="3"/>
    </row>
    <row r="491" spans="6:9">
      <c r="F491" s="3"/>
      <c r="G491" s="3"/>
      <c r="H491" s="3"/>
      <c r="I491" s="3"/>
    </row>
    <row r="492" spans="6:9">
      <c r="F492" s="3"/>
      <c r="G492" s="3"/>
      <c r="H492" s="3"/>
      <c r="I492" s="3"/>
    </row>
    <row r="493" spans="6:9">
      <c r="F493" s="3"/>
      <c r="G493" s="3"/>
      <c r="H493" s="3"/>
      <c r="I493" s="3"/>
    </row>
    <row r="494" spans="6:9">
      <c r="F494" s="3"/>
      <c r="G494" s="3"/>
      <c r="H494" s="3"/>
      <c r="I494" s="3"/>
    </row>
    <row r="495" spans="6:9">
      <c r="F495" s="3"/>
      <c r="G495" s="3"/>
      <c r="H495" s="3"/>
      <c r="I495" s="3"/>
    </row>
    <row r="496" spans="6:9">
      <c r="F496" s="3"/>
      <c r="G496" s="3"/>
      <c r="H496" s="3"/>
      <c r="I496" s="3"/>
    </row>
    <row r="497" spans="6:9">
      <c r="F497" s="3"/>
      <c r="G497" s="3"/>
      <c r="H497" s="3"/>
      <c r="I497" s="3"/>
    </row>
    <row r="498" spans="6:9">
      <c r="F498" s="3"/>
      <c r="G498" s="3"/>
      <c r="H498" s="3"/>
      <c r="I498" s="3"/>
    </row>
    <row r="499" spans="6:9">
      <c r="F499" s="3"/>
      <c r="G499" s="3"/>
      <c r="H499" s="3"/>
      <c r="I499" s="3"/>
    </row>
    <row r="500" spans="6:9">
      <c r="F500" s="3"/>
      <c r="G500" s="3"/>
      <c r="H500" s="3"/>
      <c r="I500" s="3"/>
    </row>
    <row r="501" spans="6:9">
      <c r="F501" s="3"/>
      <c r="G501" s="3"/>
      <c r="H501" s="3"/>
      <c r="I501" s="3"/>
    </row>
    <row r="502" spans="6:9">
      <c r="F502" s="3"/>
      <c r="G502" s="3"/>
      <c r="H502" s="3"/>
      <c r="I502" s="3"/>
    </row>
    <row r="503" spans="6:9">
      <c r="F503" s="3"/>
      <c r="G503" s="3"/>
      <c r="H503" s="3"/>
      <c r="I503" s="3"/>
    </row>
    <row r="504" spans="6:9">
      <c r="F504" s="3"/>
      <c r="G504" s="3"/>
      <c r="H504" s="3"/>
      <c r="I504" s="3"/>
    </row>
    <row r="505" spans="6:9">
      <c r="F505" s="3"/>
      <c r="G505" s="3"/>
      <c r="H505" s="3"/>
      <c r="I505" s="3"/>
    </row>
    <row r="506" spans="6:9">
      <c r="F506" s="3"/>
      <c r="G506" s="3"/>
      <c r="H506" s="3"/>
      <c r="I506" s="3"/>
    </row>
    <row r="507" spans="6:9">
      <c r="F507" s="3"/>
      <c r="G507" s="3"/>
      <c r="H507" s="3"/>
      <c r="I507" s="3"/>
    </row>
    <row r="508" spans="6:9">
      <c r="F508" s="3"/>
      <c r="G508" s="3"/>
      <c r="H508" s="3"/>
      <c r="I508" s="3"/>
    </row>
    <row r="509" spans="6:9">
      <c r="F509" s="3"/>
      <c r="G509" s="3"/>
      <c r="H509" s="3"/>
      <c r="I509" s="3"/>
    </row>
    <row r="510" spans="6:9">
      <c r="F510" s="3"/>
      <c r="G510" s="3"/>
      <c r="H510" s="3"/>
      <c r="I510" s="3"/>
    </row>
    <row r="511" spans="6:9">
      <c r="F511" s="3"/>
      <c r="G511" s="3"/>
      <c r="H511" s="3"/>
      <c r="I511" s="3"/>
    </row>
    <row r="512" spans="6:9">
      <c r="F512" s="3"/>
      <c r="G512" s="3"/>
      <c r="H512" s="3"/>
      <c r="I512" s="3"/>
    </row>
    <row r="513" spans="6:9">
      <c r="F513" s="3"/>
      <c r="G513" s="3"/>
      <c r="H513" s="3"/>
      <c r="I513" s="3"/>
    </row>
    <row r="514" spans="6:9">
      <c r="F514" s="3"/>
      <c r="G514" s="3"/>
      <c r="H514" s="3"/>
      <c r="I514" s="3"/>
    </row>
    <row r="515" spans="6:9">
      <c r="F515" s="3"/>
      <c r="G515" s="3"/>
      <c r="H515" s="3"/>
      <c r="I515" s="3"/>
    </row>
    <row r="516" spans="6:9">
      <c r="F516" s="3"/>
      <c r="G516" s="3"/>
      <c r="H516" s="3"/>
      <c r="I516" s="3"/>
    </row>
    <row r="517" spans="6:9">
      <c r="F517" s="3"/>
      <c r="G517" s="3"/>
      <c r="H517" s="3"/>
      <c r="I517" s="3"/>
    </row>
    <row r="518" spans="6:9">
      <c r="F518" s="3"/>
      <c r="G518" s="3"/>
      <c r="H518" s="3"/>
      <c r="I518" s="3"/>
    </row>
    <row r="519" spans="6:9">
      <c r="F519" s="3"/>
      <c r="G519" s="3"/>
      <c r="H519" s="3"/>
      <c r="I519" s="3"/>
    </row>
    <row r="520" spans="6:9">
      <c r="F520" s="3"/>
      <c r="G520" s="3"/>
      <c r="H520" s="3"/>
      <c r="I520" s="3"/>
    </row>
    <row r="521" spans="6:9">
      <c r="F521" s="3"/>
      <c r="G521" s="3"/>
      <c r="H521" s="3"/>
      <c r="I521" s="3"/>
    </row>
    <row r="522" spans="6:9">
      <c r="F522" s="3"/>
      <c r="G522" s="3"/>
      <c r="H522" s="3"/>
      <c r="I522" s="3"/>
    </row>
    <row r="523" spans="6:9">
      <c r="F523" s="3"/>
      <c r="G523" s="3"/>
      <c r="H523" s="3"/>
      <c r="I523" s="3"/>
    </row>
    <row r="524" spans="6:9">
      <c r="F524" s="3"/>
      <c r="G524" s="3"/>
      <c r="H524" s="3"/>
      <c r="I524" s="3"/>
    </row>
    <row r="525" spans="6:9">
      <c r="F525" s="3"/>
      <c r="G525" s="3"/>
      <c r="H525" s="3"/>
      <c r="I525" s="3"/>
    </row>
    <row r="526" spans="6:9">
      <c r="F526" s="3"/>
      <c r="G526" s="3"/>
      <c r="H526" s="3"/>
      <c r="I526" s="3"/>
    </row>
    <row r="527" spans="6:9">
      <c r="F527" s="3"/>
      <c r="G527" s="3"/>
      <c r="H527" s="3"/>
      <c r="I527" s="3"/>
    </row>
    <row r="528" spans="6:9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sheetProtection sheet="1" objects="1" scenarios="1"/>
  <mergeCells count="1">
    <mergeCell ref="B6:J6"/>
  </mergeCells>
  <phoneticPr fontId="3" type="noConversion"/>
  <dataValidations count="1">
    <dataValidation allowBlank="1" showInputMessage="1" showErrorMessage="1" sqref="D1:J9 C5:C9 A1:A1048576 B1:B9 B126:J1048576 K1:XFD1048576 B29:B30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1">
    <tabColor indexed="52"/>
    <pageSetUpPr fitToPage="1"/>
  </sheetPr>
  <dimension ref="B1:K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9.28515625" style="2" bestFit="1" customWidth="1"/>
    <col min="4" max="4" width="4.5703125" style="1" bestFit="1" customWidth="1"/>
    <col min="5" max="5" width="9" style="1" bestFit="1" customWidth="1"/>
    <col min="6" max="6" width="6.140625" style="1" bestFit="1" customWidth="1"/>
    <col min="7" max="7" width="5.28515625" style="1" bestFit="1" customWidth="1"/>
    <col min="8" max="8" width="7.5703125" style="1" customWidth="1"/>
    <col min="9" max="9" width="8" style="1" bestFit="1" customWidth="1"/>
    <col min="10" max="10" width="10" style="1" bestFit="1" customWidth="1"/>
    <col min="11" max="11" width="8.28515625" style="1" bestFit="1" customWidth="1"/>
    <col min="12" max="16384" width="9.140625" style="1"/>
  </cols>
  <sheetData>
    <row r="1" spans="2:11">
      <c r="B1" s="46" t="s">
        <v>142</v>
      </c>
      <c r="C1" s="67" t="s" vm="1">
        <v>224</v>
      </c>
    </row>
    <row r="2" spans="2:11">
      <c r="B2" s="46" t="s">
        <v>141</v>
      </c>
      <c r="C2" s="67" t="s">
        <v>225</v>
      </c>
    </row>
    <row r="3" spans="2:11">
      <c r="B3" s="46" t="s">
        <v>143</v>
      </c>
      <c r="C3" s="67" t="s">
        <v>226</v>
      </c>
    </row>
    <row r="4" spans="2:11">
      <c r="B4" s="46" t="s">
        <v>144</v>
      </c>
      <c r="C4" s="67">
        <v>2207</v>
      </c>
    </row>
    <row r="6" spans="2:11" ht="26.25" customHeight="1">
      <c r="B6" s="153" t="s">
        <v>174</v>
      </c>
      <c r="C6" s="154"/>
      <c r="D6" s="154"/>
      <c r="E6" s="154"/>
      <c r="F6" s="154"/>
      <c r="G6" s="154"/>
      <c r="H6" s="154"/>
      <c r="I6" s="154"/>
      <c r="J6" s="154"/>
      <c r="K6" s="155"/>
    </row>
    <row r="7" spans="2:11" s="3" customFormat="1" ht="63">
      <c r="B7" s="47" t="s">
        <v>112</v>
      </c>
      <c r="C7" s="49" t="s">
        <v>113</v>
      </c>
      <c r="D7" s="49" t="s">
        <v>14</v>
      </c>
      <c r="E7" s="49" t="s">
        <v>15</v>
      </c>
      <c r="F7" s="49" t="s">
        <v>56</v>
      </c>
      <c r="G7" s="49" t="s">
        <v>99</v>
      </c>
      <c r="H7" s="49" t="s">
        <v>53</v>
      </c>
      <c r="I7" s="49" t="s">
        <v>107</v>
      </c>
      <c r="J7" s="49" t="s">
        <v>145</v>
      </c>
      <c r="K7" s="64" t="s">
        <v>146</v>
      </c>
    </row>
    <row r="8" spans="2:11" s="3" customFormat="1" ht="21.75" customHeight="1">
      <c r="B8" s="14"/>
      <c r="C8" s="57"/>
      <c r="D8" s="15"/>
      <c r="E8" s="15"/>
      <c r="F8" s="15" t="s">
        <v>19</v>
      </c>
      <c r="G8" s="15"/>
      <c r="H8" s="15" t="s">
        <v>19</v>
      </c>
      <c r="I8" s="15" t="s">
        <v>204</v>
      </c>
      <c r="J8" s="31" t="s">
        <v>19</v>
      </c>
      <c r="K8" s="16" t="s">
        <v>19</v>
      </c>
    </row>
    <row r="9" spans="2:11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7</v>
      </c>
    </row>
    <row r="10" spans="2:11" s="4" customFormat="1" ht="18" customHeight="1">
      <c r="B10" s="123" t="s">
        <v>2598</v>
      </c>
      <c r="C10" s="68"/>
      <c r="D10" s="68"/>
      <c r="E10" s="68"/>
      <c r="F10" s="68"/>
      <c r="G10" s="68"/>
      <c r="H10" s="68"/>
      <c r="I10" s="124">
        <v>0</v>
      </c>
      <c r="J10" s="125">
        <v>0</v>
      </c>
      <c r="K10" s="125">
        <v>0</v>
      </c>
    </row>
    <row r="11" spans="2:11" ht="21" customHeight="1">
      <c r="B11" s="121"/>
      <c r="C11" s="68"/>
      <c r="D11" s="68"/>
      <c r="E11" s="68"/>
      <c r="F11" s="68"/>
      <c r="G11" s="68"/>
      <c r="H11" s="68"/>
      <c r="I11" s="68"/>
      <c r="J11" s="68"/>
      <c r="K11" s="68"/>
    </row>
    <row r="12" spans="2:11">
      <c r="B12" s="121"/>
      <c r="C12" s="68"/>
      <c r="D12" s="68"/>
      <c r="E12" s="68"/>
      <c r="F12" s="68"/>
      <c r="G12" s="68"/>
      <c r="H12" s="68"/>
      <c r="I12" s="68"/>
      <c r="J12" s="68"/>
      <c r="K12" s="68"/>
    </row>
    <row r="13" spans="2:11">
      <c r="B13" s="68"/>
      <c r="C13" s="68"/>
      <c r="D13" s="68"/>
      <c r="E13" s="68"/>
      <c r="F13" s="68"/>
      <c r="G13" s="68"/>
      <c r="H13" s="68"/>
      <c r="I13" s="68"/>
      <c r="J13" s="68"/>
      <c r="K13" s="68"/>
    </row>
    <row r="14" spans="2:11">
      <c r="B14" s="68"/>
      <c r="C14" s="68"/>
      <c r="D14" s="68"/>
      <c r="E14" s="68"/>
      <c r="F14" s="68"/>
      <c r="G14" s="68"/>
      <c r="H14" s="68"/>
      <c r="I14" s="68"/>
      <c r="J14" s="68"/>
      <c r="K14" s="68"/>
    </row>
    <row r="15" spans="2:11">
      <c r="B15" s="68"/>
      <c r="C15" s="68"/>
      <c r="D15" s="68"/>
      <c r="E15" s="68"/>
      <c r="F15" s="68"/>
      <c r="G15" s="68"/>
      <c r="H15" s="68"/>
      <c r="I15" s="68"/>
      <c r="J15" s="68"/>
      <c r="K15" s="68"/>
    </row>
    <row r="16" spans="2:11">
      <c r="B16" s="68"/>
      <c r="C16" s="68"/>
      <c r="D16" s="68"/>
      <c r="E16" s="68"/>
      <c r="F16" s="68"/>
      <c r="G16" s="68"/>
      <c r="H16" s="68"/>
      <c r="I16" s="68"/>
      <c r="J16" s="68"/>
      <c r="K16" s="68"/>
    </row>
    <row r="17" spans="2:11">
      <c r="B17" s="68"/>
      <c r="C17" s="68"/>
      <c r="D17" s="68"/>
      <c r="E17" s="68"/>
      <c r="F17" s="68"/>
      <c r="G17" s="68"/>
      <c r="H17" s="68"/>
      <c r="I17" s="68"/>
      <c r="J17" s="68"/>
      <c r="K17" s="68"/>
    </row>
    <row r="18" spans="2:11">
      <c r="B18" s="68"/>
      <c r="C18" s="68"/>
      <c r="D18" s="68"/>
      <c r="E18" s="68"/>
      <c r="F18" s="68"/>
      <c r="G18" s="68"/>
      <c r="H18" s="68"/>
      <c r="I18" s="68"/>
      <c r="J18" s="68"/>
      <c r="K18" s="68"/>
    </row>
    <row r="19" spans="2:11">
      <c r="B19" s="68"/>
      <c r="C19" s="68"/>
      <c r="D19" s="68"/>
      <c r="E19" s="68"/>
      <c r="F19" s="68"/>
      <c r="G19" s="68"/>
      <c r="H19" s="68"/>
      <c r="I19" s="68"/>
      <c r="J19" s="68"/>
      <c r="K19" s="68"/>
    </row>
    <row r="20" spans="2:11">
      <c r="B20" s="68"/>
      <c r="C20" s="68"/>
      <c r="D20" s="68"/>
      <c r="E20" s="68"/>
      <c r="F20" s="68"/>
      <c r="G20" s="68"/>
      <c r="H20" s="68"/>
      <c r="I20" s="68"/>
      <c r="J20" s="68"/>
      <c r="K20" s="68"/>
    </row>
    <row r="21" spans="2:11">
      <c r="B21" s="68"/>
      <c r="C21" s="68"/>
      <c r="D21" s="68"/>
      <c r="E21" s="68"/>
      <c r="F21" s="68"/>
      <c r="G21" s="68"/>
      <c r="H21" s="68"/>
      <c r="I21" s="68"/>
      <c r="J21" s="68"/>
      <c r="K21" s="68"/>
    </row>
    <row r="22" spans="2:11">
      <c r="B22" s="68"/>
      <c r="C22" s="68"/>
      <c r="D22" s="68"/>
      <c r="E22" s="68"/>
      <c r="F22" s="68"/>
      <c r="G22" s="68"/>
      <c r="H22" s="68"/>
      <c r="I22" s="68"/>
      <c r="J22" s="68"/>
      <c r="K22" s="68"/>
    </row>
    <row r="23" spans="2:11">
      <c r="B23" s="68"/>
      <c r="C23" s="68"/>
      <c r="D23" s="68"/>
      <c r="E23" s="68"/>
      <c r="F23" s="68"/>
      <c r="G23" s="68"/>
      <c r="H23" s="68"/>
      <c r="I23" s="68"/>
      <c r="J23" s="68"/>
      <c r="K23" s="68"/>
    </row>
    <row r="24" spans="2:11">
      <c r="B24" s="68"/>
      <c r="C24" s="68"/>
      <c r="D24" s="68"/>
      <c r="E24" s="68"/>
      <c r="F24" s="68"/>
      <c r="G24" s="68"/>
      <c r="H24" s="68"/>
      <c r="I24" s="68"/>
      <c r="J24" s="68"/>
      <c r="K24" s="68"/>
    </row>
    <row r="25" spans="2:11">
      <c r="B25" s="68"/>
      <c r="C25" s="68"/>
      <c r="D25" s="68"/>
      <c r="E25" s="68"/>
      <c r="F25" s="68"/>
      <c r="G25" s="68"/>
      <c r="H25" s="68"/>
      <c r="I25" s="68"/>
      <c r="J25" s="68"/>
      <c r="K25" s="68"/>
    </row>
    <row r="26" spans="2:11">
      <c r="B26" s="68"/>
      <c r="C26" s="68"/>
      <c r="D26" s="68"/>
      <c r="E26" s="68"/>
      <c r="F26" s="68"/>
      <c r="G26" s="68"/>
      <c r="H26" s="68"/>
      <c r="I26" s="68"/>
      <c r="J26" s="68"/>
      <c r="K26" s="68"/>
    </row>
    <row r="27" spans="2:11">
      <c r="B27" s="68"/>
      <c r="C27" s="68"/>
      <c r="D27" s="68"/>
      <c r="E27" s="68"/>
      <c r="F27" s="68"/>
      <c r="G27" s="68"/>
      <c r="H27" s="68"/>
      <c r="I27" s="68"/>
      <c r="J27" s="68"/>
      <c r="K27" s="68"/>
    </row>
    <row r="28" spans="2:11">
      <c r="B28" s="68"/>
      <c r="C28" s="68"/>
      <c r="D28" s="68"/>
      <c r="E28" s="68"/>
      <c r="F28" s="68"/>
      <c r="G28" s="68"/>
      <c r="H28" s="68"/>
      <c r="I28" s="68"/>
      <c r="J28" s="68"/>
      <c r="K28" s="68"/>
    </row>
    <row r="29" spans="2:11">
      <c r="B29" s="68"/>
      <c r="C29" s="68"/>
      <c r="D29" s="68"/>
      <c r="E29" s="68"/>
      <c r="F29" s="68"/>
      <c r="G29" s="68"/>
      <c r="H29" s="68"/>
      <c r="I29" s="68"/>
      <c r="J29" s="68"/>
      <c r="K29" s="68"/>
    </row>
    <row r="30" spans="2:11">
      <c r="B30" s="68"/>
      <c r="C30" s="68"/>
      <c r="D30" s="68"/>
      <c r="E30" s="68"/>
      <c r="F30" s="68"/>
      <c r="G30" s="68"/>
      <c r="H30" s="68"/>
      <c r="I30" s="68"/>
      <c r="J30" s="68"/>
      <c r="K30" s="68"/>
    </row>
    <row r="31" spans="2:11">
      <c r="B31" s="68"/>
      <c r="C31" s="68"/>
      <c r="D31" s="68"/>
      <c r="E31" s="68"/>
      <c r="F31" s="68"/>
      <c r="G31" s="68"/>
      <c r="H31" s="68"/>
      <c r="I31" s="68"/>
      <c r="J31" s="68"/>
      <c r="K31" s="68"/>
    </row>
    <row r="32" spans="2:11">
      <c r="B32" s="68"/>
      <c r="C32" s="68"/>
      <c r="D32" s="68"/>
      <c r="E32" s="68"/>
      <c r="F32" s="68"/>
      <c r="G32" s="68"/>
      <c r="H32" s="68"/>
      <c r="I32" s="68"/>
      <c r="J32" s="68"/>
      <c r="K32" s="68"/>
    </row>
    <row r="33" spans="2:11">
      <c r="B33" s="68"/>
      <c r="C33" s="68"/>
      <c r="D33" s="68"/>
      <c r="E33" s="68"/>
      <c r="F33" s="68"/>
      <c r="G33" s="68"/>
      <c r="H33" s="68"/>
      <c r="I33" s="68"/>
      <c r="J33" s="68"/>
      <c r="K33" s="68"/>
    </row>
    <row r="34" spans="2:11">
      <c r="B34" s="68"/>
      <c r="C34" s="68"/>
      <c r="D34" s="68"/>
      <c r="E34" s="68"/>
      <c r="F34" s="68"/>
      <c r="G34" s="68"/>
      <c r="H34" s="68"/>
      <c r="I34" s="68"/>
      <c r="J34" s="68"/>
      <c r="K34" s="68"/>
    </row>
    <row r="35" spans="2:11">
      <c r="B35" s="68"/>
      <c r="C35" s="68"/>
      <c r="D35" s="68"/>
      <c r="E35" s="68"/>
      <c r="F35" s="68"/>
      <c r="G35" s="68"/>
      <c r="H35" s="68"/>
      <c r="I35" s="68"/>
      <c r="J35" s="68"/>
      <c r="K35" s="68"/>
    </row>
    <row r="36" spans="2:11">
      <c r="B36" s="68"/>
      <c r="C36" s="68"/>
      <c r="D36" s="68"/>
      <c r="E36" s="68"/>
      <c r="F36" s="68"/>
      <c r="G36" s="68"/>
      <c r="H36" s="68"/>
      <c r="I36" s="68"/>
      <c r="J36" s="68"/>
      <c r="K36" s="68"/>
    </row>
    <row r="37" spans="2:11">
      <c r="B37" s="68"/>
      <c r="C37" s="68"/>
      <c r="D37" s="68"/>
      <c r="E37" s="68"/>
      <c r="F37" s="68"/>
      <c r="G37" s="68"/>
      <c r="H37" s="68"/>
      <c r="I37" s="68"/>
      <c r="J37" s="68"/>
      <c r="K37" s="68"/>
    </row>
    <row r="38" spans="2:11">
      <c r="B38" s="68"/>
      <c r="C38" s="68"/>
      <c r="D38" s="68"/>
      <c r="E38" s="68"/>
      <c r="F38" s="68"/>
      <c r="G38" s="68"/>
      <c r="H38" s="68"/>
      <c r="I38" s="68"/>
      <c r="J38" s="68"/>
      <c r="K38" s="68"/>
    </row>
    <row r="39" spans="2:11">
      <c r="B39" s="68"/>
      <c r="C39" s="68"/>
      <c r="D39" s="68"/>
      <c r="E39" s="68"/>
      <c r="F39" s="68"/>
      <c r="G39" s="68"/>
      <c r="H39" s="68"/>
      <c r="I39" s="68"/>
      <c r="J39" s="68"/>
      <c r="K39" s="68"/>
    </row>
    <row r="40" spans="2:11">
      <c r="B40" s="68"/>
      <c r="C40" s="68"/>
      <c r="D40" s="68"/>
      <c r="E40" s="68"/>
      <c r="F40" s="68"/>
      <c r="G40" s="68"/>
      <c r="H40" s="68"/>
      <c r="I40" s="68"/>
      <c r="J40" s="68"/>
      <c r="K40" s="68"/>
    </row>
    <row r="41" spans="2:11">
      <c r="B41" s="68"/>
      <c r="C41" s="68"/>
      <c r="D41" s="68"/>
      <c r="E41" s="68"/>
      <c r="F41" s="68"/>
      <c r="G41" s="68"/>
      <c r="H41" s="68"/>
      <c r="I41" s="68"/>
      <c r="J41" s="68"/>
      <c r="K41" s="68"/>
    </row>
    <row r="42" spans="2:11">
      <c r="B42" s="68"/>
      <c r="C42" s="68"/>
      <c r="D42" s="68"/>
      <c r="E42" s="68"/>
      <c r="F42" s="68"/>
      <c r="G42" s="68"/>
      <c r="H42" s="68"/>
      <c r="I42" s="68"/>
      <c r="J42" s="68"/>
      <c r="K42" s="68"/>
    </row>
    <row r="43" spans="2:11">
      <c r="B43" s="68"/>
      <c r="C43" s="68"/>
      <c r="D43" s="68"/>
      <c r="E43" s="68"/>
      <c r="F43" s="68"/>
      <c r="G43" s="68"/>
      <c r="H43" s="68"/>
      <c r="I43" s="68"/>
      <c r="J43" s="68"/>
      <c r="K43" s="68"/>
    </row>
    <row r="44" spans="2:11">
      <c r="B44" s="68"/>
      <c r="C44" s="68"/>
      <c r="D44" s="68"/>
      <c r="E44" s="68"/>
      <c r="F44" s="68"/>
      <c r="G44" s="68"/>
      <c r="H44" s="68"/>
      <c r="I44" s="68"/>
      <c r="J44" s="68"/>
      <c r="K44" s="68"/>
    </row>
    <row r="45" spans="2:11">
      <c r="B45" s="68"/>
      <c r="C45" s="68"/>
      <c r="D45" s="68"/>
      <c r="E45" s="68"/>
      <c r="F45" s="68"/>
      <c r="G45" s="68"/>
      <c r="H45" s="68"/>
      <c r="I45" s="68"/>
      <c r="J45" s="68"/>
      <c r="K45" s="68"/>
    </row>
    <row r="46" spans="2:11">
      <c r="B46" s="68"/>
      <c r="C46" s="68"/>
      <c r="D46" s="68"/>
      <c r="E46" s="68"/>
      <c r="F46" s="68"/>
      <c r="G46" s="68"/>
      <c r="H46" s="68"/>
      <c r="I46" s="68"/>
      <c r="J46" s="68"/>
      <c r="K46" s="68"/>
    </row>
    <row r="47" spans="2:11">
      <c r="B47" s="68"/>
      <c r="C47" s="68"/>
      <c r="D47" s="68"/>
      <c r="E47" s="68"/>
      <c r="F47" s="68"/>
      <c r="G47" s="68"/>
      <c r="H47" s="68"/>
      <c r="I47" s="68"/>
      <c r="J47" s="68"/>
      <c r="K47" s="68"/>
    </row>
    <row r="48" spans="2:11">
      <c r="B48" s="68"/>
      <c r="C48" s="68"/>
      <c r="D48" s="68"/>
      <c r="E48" s="68"/>
      <c r="F48" s="68"/>
      <c r="G48" s="68"/>
      <c r="H48" s="68"/>
      <c r="I48" s="68"/>
      <c r="J48" s="68"/>
      <c r="K48" s="68"/>
    </row>
    <row r="49" spans="2:11">
      <c r="B49" s="68"/>
      <c r="C49" s="68"/>
      <c r="D49" s="68"/>
      <c r="E49" s="68"/>
      <c r="F49" s="68"/>
      <c r="G49" s="68"/>
      <c r="H49" s="68"/>
      <c r="I49" s="68"/>
      <c r="J49" s="68"/>
      <c r="K49" s="68"/>
    </row>
    <row r="50" spans="2:11">
      <c r="B50" s="68"/>
      <c r="C50" s="68"/>
      <c r="D50" s="68"/>
      <c r="E50" s="68"/>
      <c r="F50" s="68"/>
      <c r="G50" s="68"/>
      <c r="H50" s="68"/>
      <c r="I50" s="68"/>
      <c r="J50" s="68"/>
      <c r="K50" s="68"/>
    </row>
    <row r="51" spans="2:11">
      <c r="B51" s="68"/>
      <c r="C51" s="68"/>
      <c r="D51" s="68"/>
      <c r="E51" s="68"/>
      <c r="F51" s="68"/>
      <c r="G51" s="68"/>
      <c r="H51" s="68"/>
      <c r="I51" s="68"/>
      <c r="J51" s="68"/>
      <c r="K51" s="68"/>
    </row>
    <row r="52" spans="2:11">
      <c r="B52" s="68"/>
      <c r="C52" s="68"/>
      <c r="D52" s="68"/>
      <c r="E52" s="68"/>
      <c r="F52" s="68"/>
      <c r="G52" s="68"/>
      <c r="H52" s="68"/>
      <c r="I52" s="68"/>
      <c r="J52" s="68"/>
      <c r="K52" s="68"/>
    </row>
    <row r="53" spans="2:11">
      <c r="B53" s="68"/>
      <c r="C53" s="68"/>
      <c r="D53" s="68"/>
      <c r="E53" s="68"/>
      <c r="F53" s="68"/>
      <c r="G53" s="68"/>
      <c r="H53" s="68"/>
      <c r="I53" s="68"/>
      <c r="J53" s="68"/>
      <c r="K53" s="68"/>
    </row>
    <row r="54" spans="2:11">
      <c r="B54" s="68"/>
      <c r="C54" s="68"/>
      <c r="D54" s="68"/>
      <c r="E54" s="68"/>
      <c r="F54" s="68"/>
      <c r="G54" s="68"/>
      <c r="H54" s="68"/>
      <c r="I54" s="68"/>
      <c r="J54" s="68"/>
      <c r="K54" s="68"/>
    </row>
    <row r="55" spans="2:11">
      <c r="B55" s="68"/>
      <c r="C55" s="68"/>
      <c r="D55" s="68"/>
      <c r="E55" s="68"/>
      <c r="F55" s="68"/>
      <c r="G55" s="68"/>
      <c r="H55" s="68"/>
      <c r="I55" s="68"/>
      <c r="J55" s="68"/>
      <c r="K55" s="68"/>
    </row>
    <row r="56" spans="2:11">
      <c r="B56" s="68"/>
      <c r="C56" s="68"/>
      <c r="D56" s="68"/>
      <c r="E56" s="68"/>
      <c r="F56" s="68"/>
      <c r="G56" s="68"/>
      <c r="H56" s="68"/>
      <c r="I56" s="68"/>
      <c r="J56" s="68"/>
      <c r="K56" s="68"/>
    </row>
    <row r="57" spans="2:11">
      <c r="B57" s="68"/>
      <c r="C57" s="68"/>
      <c r="D57" s="68"/>
      <c r="E57" s="68"/>
      <c r="F57" s="68"/>
      <c r="G57" s="68"/>
      <c r="H57" s="68"/>
      <c r="I57" s="68"/>
      <c r="J57" s="68"/>
      <c r="K57" s="68"/>
    </row>
    <row r="58" spans="2:11">
      <c r="B58" s="68"/>
      <c r="C58" s="68"/>
      <c r="D58" s="68"/>
      <c r="E58" s="68"/>
      <c r="F58" s="68"/>
      <c r="G58" s="68"/>
      <c r="H58" s="68"/>
      <c r="I58" s="68"/>
      <c r="J58" s="68"/>
      <c r="K58" s="68"/>
    </row>
    <row r="59" spans="2:11">
      <c r="B59" s="68"/>
      <c r="C59" s="68"/>
      <c r="D59" s="68"/>
      <c r="E59" s="68"/>
      <c r="F59" s="68"/>
      <c r="G59" s="68"/>
      <c r="H59" s="68"/>
      <c r="I59" s="68"/>
      <c r="J59" s="68"/>
      <c r="K59" s="68"/>
    </row>
    <row r="60" spans="2:11">
      <c r="B60" s="68"/>
      <c r="C60" s="68"/>
      <c r="D60" s="68"/>
      <c r="E60" s="68"/>
      <c r="F60" s="68"/>
      <c r="G60" s="68"/>
      <c r="H60" s="68"/>
      <c r="I60" s="68"/>
      <c r="J60" s="68"/>
      <c r="K60" s="68"/>
    </row>
    <row r="61" spans="2:11">
      <c r="B61" s="68"/>
      <c r="C61" s="68"/>
      <c r="D61" s="68"/>
      <c r="E61" s="68"/>
      <c r="F61" s="68"/>
      <c r="G61" s="68"/>
      <c r="H61" s="68"/>
      <c r="I61" s="68"/>
      <c r="J61" s="68"/>
      <c r="K61" s="68"/>
    </row>
    <row r="62" spans="2:11">
      <c r="B62" s="68"/>
      <c r="C62" s="68"/>
      <c r="D62" s="68"/>
      <c r="E62" s="68"/>
      <c r="F62" s="68"/>
      <c r="G62" s="68"/>
      <c r="H62" s="68"/>
      <c r="I62" s="68"/>
      <c r="J62" s="68"/>
      <c r="K62" s="68"/>
    </row>
    <row r="63" spans="2:11">
      <c r="B63" s="68"/>
      <c r="C63" s="68"/>
      <c r="D63" s="68"/>
      <c r="E63" s="68"/>
      <c r="F63" s="68"/>
      <c r="G63" s="68"/>
      <c r="H63" s="68"/>
      <c r="I63" s="68"/>
      <c r="J63" s="68"/>
      <c r="K63" s="68"/>
    </row>
    <row r="64" spans="2:11">
      <c r="B64" s="68"/>
      <c r="C64" s="68"/>
      <c r="D64" s="68"/>
      <c r="E64" s="68"/>
      <c r="F64" s="68"/>
      <c r="G64" s="68"/>
      <c r="H64" s="68"/>
      <c r="I64" s="68"/>
      <c r="J64" s="68"/>
      <c r="K64" s="68"/>
    </row>
    <row r="65" spans="2:11">
      <c r="B65" s="68"/>
      <c r="C65" s="68"/>
      <c r="D65" s="68"/>
      <c r="E65" s="68"/>
      <c r="F65" s="68"/>
      <c r="G65" s="68"/>
      <c r="H65" s="68"/>
      <c r="I65" s="68"/>
      <c r="J65" s="68"/>
      <c r="K65" s="68"/>
    </row>
    <row r="66" spans="2:11">
      <c r="B66" s="68"/>
      <c r="C66" s="68"/>
      <c r="D66" s="68"/>
      <c r="E66" s="68"/>
      <c r="F66" s="68"/>
      <c r="G66" s="68"/>
      <c r="H66" s="68"/>
      <c r="I66" s="68"/>
      <c r="J66" s="68"/>
      <c r="K66" s="68"/>
    </row>
    <row r="67" spans="2:11">
      <c r="B67" s="68"/>
      <c r="C67" s="68"/>
      <c r="D67" s="68"/>
      <c r="E67" s="68"/>
      <c r="F67" s="68"/>
      <c r="G67" s="68"/>
      <c r="H67" s="68"/>
      <c r="I67" s="68"/>
      <c r="J67" s="68"/>
      <c r="K67" s="68"/>
    </row>
    <row r="68" spans="2:11">
      <c r="B68" s="68"/>
      <c r="C68" s="68"/>
      <c r="D68" s="68"/>
      <c r="E68" s="68"/>
      <c r="F68" s="68"/>
      <c r="G68" s="68"/>
      <c r="H68" s="68"/>
      <c r="I68" s="68"/>
      <c r="J68" s="68"/>
      <c r="K68" s="68"/>
    </row>
    <row r="69" spans="2:11">
      <c r="B69" s="68"/>
      <c r="C69" s="68"/>
      <c r="D69" s="68"/>
      <c r="E69" s="68"/>
      <c r="F69" s="68"/>
      <c r="G69" s="68"/>
      <c r="H69" s="68"/>
      <c r="I69" s="68"/>
      <c r="J69" s="68"/>
      <c r="K69" s="68"/>
    </row>
    <row r="70" spans="2:11">
      <c r="B70" s="68"/>
      <c r="C70" s="68"/>
      <c r="D70" s="68"/>
      <c r="E70" s="68"/>
      <c r="F70" s="68"/>
      <c r="G70" s="68"/>
      <c r="H70" s="68"/>
      <c r="I70" s="68"/>
      <c r="J70" s="68"/>
      <c r="K70" s="68"/>
    </row>
    <row r="71" spans="2:11">
      <c r="B71" s="68"/>
      <c r="C71" s="68"/>
      <c r="D71" s="68"/>
      <c r="E71" s="68"/>
      <c r="F71" s="68"/>
      <c r="G71" s="68"/>
      <c r="H71" s="68"/>
      <c r="I71" s="68"/>
      <c r="J71" s="68"/>
      <c r="K71" s="68"/>
    </row>
    <row r="72" spans="2:11">
      <c r="B72" s="68"/>
      <c r="C72" s="68"/>
      <c r="D72" s="68"/>
      <c r="E72" s="68"/>
      <c r="F72" s="68"/>
      <c r="G72" s="68"/>
      <c r="H72" s="68"/>
      <c r="I72" s="68"/>
      <c r="J72" s="68"/>
      <c r="K72" s="68"/>
    </row>
    <row r="73" spans="2:11">
      <c r="B73" s="68"/>
      <c r="C73" s="68"/>
      <c r="D73" s="68"/>
      <c r="E73" s="68"/>
      <c r="F73" s="68"/>
      <c r="G73" s="68"/>
      <c r="H73" s="68"/>
      <c r="I73" s="68"/>
      <c r="J73" s="68"/>
      <c r="K73" s="68"/>
    </row>
    <row r="74" spans="2:11">
      <c r="B74" s="68"/>
      <c r="C74" s="68"/>
      <c r="D74" s="68"/>
      <c r="E74" s="68"/>
      <c r="F74" s="68"/>
      <c r="G74" s="68"/>
      <c r="H74" s="68"/>
      <c r="I74" s="68"/>
      <c r="J74" s="68"/>
      <c r="K74" s="68"/>
    </row>
    <row r="75" spans="2:11">
      <c r="B75" s="68"/>
      <c r="C75" s="68"/>
      <c r="D75" s="68"/>
      <c r="E75" s="68"/>
      <c r="F75" s="68"/>
      <c r="G75" s="68"/>
      <c r="H75" s="68"/>
      <c r="I75" s="68"/>
      <c r="J75" s="68"/>
      <c r="K75" s="68"/>
    </row>
    <row r="76" spans="2:11">
      <c r="B76" s="68"/>
      <c r="C76" s="68"/>
      <c r="D76" s="68"/>
      <c r="E76" s="68"/>
      <c r="F76" s="68"/>
      <c r="G76" s="68"/>
      <c r="H76" s="68"/>
      <c r="I76" s="68"/>
      <c r="J76" s="68"/>
      <c r="K76" s="68"/>
    </row>
    <row r="77" spans="2:11">
      <c r="B77" s="68"/>
      <c r="C77" s="68"/>
      <c r="D77" s="68"/>
      <c r="E77" s="68"/>
      <c r="F77" s="68"/>
      <c r="G77" s="68"/>
      <c r="H77" s="68"/>
      <c r="I77" s="68"/>
      <c r="J77" s="68"/>
      <c r="K77" s="68"/>
    </row>
    <row r="78" spans="2:11">
      <c r="B78" s="68"/>
      <c r="C78" s="68"/>
      <c r="D78" s="68"/>
      <c r="E78" s="68"/>
      <c r="F78" s="68"/>
      <c r="G78" s="68"/>
      <c r="H78" s="68"/>
      <c r="I78" s="68"/>
      <c r="J78" s="68"/>
      <c r="K78" s="68"/>
    </row>
    <row r="79" spans="2:11">
      <c r="B79" s="68"/>
      <c r="C79" s="68"/>
      <c r="D79" s="68"/>
      <c r="E79" s="68"/>
      <c r="F79" s="68"/>
      <c r="G79" s="68"/>
      <c r="H79" s="68"/>
      <c r="I79" s="68"/>
      <c r="J79" s="68"/>
      <c r="K79" s="68"/>
    </row>
    <row r="80" spans="2:11">
      <c r="B80" s="68"/>
      <c r="C80" s="68"/>
      <c r="D80" s="68"/>
      <c r="E80" s="68"/>
      <c r="F80" s="68"/>
      <c r="G80" s="68"/>
      <c r="H80" s="68"/>
      <c r="I80" s="68"/>
      <c r="J80" s="68"/>
      <c r="K80" s="68"/>
    </row>
    <row r="81" spans="2:11">
      <c r="B81" s="68"/>
      <c r="C81" s="68"/>
      <c r="D81" s="68"/>
      <c r="E81" s="68"/>
      <c r="F81" s="68"/>
      <c r="G81" s="68"/>
      <c r="H81" s="68"/>
      <c r="I81" s="68"/>
      <c r="J81" s="68"/>
      <c r="K81" s="68"/>
    </row>
    <row r="82" spans="2:11">
      <c r="B82" s="68"/>
      <c r="C82" s="68"/>
      <c r="D82" s="68"/>
      <c r="E82" s="68"/>
      <c r="F82" s="68"/>
      <c r="G82" s="68"/>
      <c r="H82" s="68"/>
      <c r="I82" s="68"/>
      <c r="J82" s="68"/>
      <c r="K82" s="68"/>
    </row>
    <row r="83" spans="2:11">
      <c r="B83" s="68"/>
      <c r="C83" s="68"/>
      <c r="D83" s="68"/>
      <c r="E83" s="68"/>
      <c r="F83" s="68"/>
      <c r="G83" s="68"/>
      <c r="H83" s="68"/>
      <c r="I83" s="68"/>
      <c r="J83" s="68"/>
      <c r="K83" s="68"/>
    </row>
    <row r="84" spans="2:11">
      <c r="B84" s="68"/>
      <c r="C84" s="68"/>
      <c r="D84" s="68"/>
      <c r="E84" s="68"/>
      <c r="F84" s="68"/>
      <c r="G84" s="68"/>
      <c r="H84" s="68"/>
      <c r="I84" s="68"/>
      <c r="J84" s="68"/>
      <c r="K84" s="68"/>
    </row>
    <row r="85" spans="2:11">
      <c r="B85" s="68"/>
      <c r="C85" s="68"/>
      <c r="D85" s="68"/>
      <c r="E85" s="68"/>
      <c r="F85" s="68"/>
      <c r="G85" s="68"/>
      <c r="H85" s="68"/>
      <c r="I85" s="68"/>
      <c r="J85" s="68"/>
      <c r="K85" s="68"/>
    </row>
    <row r="86" spans="2:11">
      <c r="B86" s="68"/>
      <c r="C86" s="68"/>
      <c r="D86" s="68"/>
      <c r="E86" s="68"/>
      <c r="F86" s="68"/>
      <c r="G86" s="68"/>
      <c r="H86" s="68"/>
      <c r="I86" s="68"/>
      <c r="J86" s="68"/>
      <c r="K86" s="68"/>
    </row>
    <row r="87" spans="2:11">
      <c r="B87" s="68"/>
      <c r="C87" s="68"/>
      <c r="D87" s="68"/>
      <c r="E87" s="68"/>
      <c r="F87" s="68"/>
      <c r="G87" s="68"/>
      <c r="H87" s="68"/>
      <c r="I87" s="68"/>
      <c r="J87" s="68"/>
      <c r="K87" s="68"/>
    </row>
    <row r="88" spans="2:11">
      <c r="B88" s="68"/>
      <c r="C88" s="68"/>
      <c r="D88" s="68"/>
      <c r="E88" s="68"/>
      <c r="F88" s="68"/>
      <c r="G88" s="68"/>
      <c r="H88" s="68"/>
      <c r="I88" s="68"/>
      <c r="J88" s="68"/>
      <c r="K88" s="68"/>
    </row>
    <row r="89" spans="2:11">
      <c r="B89" s="68"/>
      <c r="C89" s="68"/>
      <c r="D89" s="68"/>
      <c r="E89" s="68"/>
      <c r="F89" s="68"/>
      <c r="G89" s="68"/>
      <c r="H89" s="68"/>
      <c r="I89" s="68"/>
      <c r="J89" s="68"/>
      <c r="K89" s="68"/>
    </row>
    <row r="90" spans="2:11">
      <c r="B90" s="68"/>
      <c r="C90" s="68"/>
      <c r="D90" s="68"/>
      <c r="E90" s="68"/>
      <c r="F90" s="68"/>
      <c r="G90" s="68"/>
      <c r="H90" s="68"/>
      <c r="I90" s="68"/>
      <c r="J90" s="68"/>
      <c r="K90" s="68"/>
    </row>
    <row r="91" spans="2:11">
      <c r="B91" s="68"/>
      <c r="C91" s="68"/>
      <c r="D91" s="68"/>
      <c r="E91" s="68"/>
      <c r="F91" s="68"/>
      <c r="G91" s="68"/>
      <c r="H91" s="68"/>
      <c r="I91" s="68"/>
      <c r="J91" s="68"/>
      <c r="K91" s="68"/>
    </row>
    <row r="92" spans="2:11">
      <c r="B92" s="68"/>
      <c r="C92" s="68"/>
      <c r="D92" s="68"/>
      <c r="E92" s="68"/>
      <c r="F92" s="68"/>
      <c r="G92" s="68"/>
      <c r="H92" s="68"/>
      <c r="I92" s="68"/>
      <c r="J92" s="68"/>
      <c r="K92" s="68"/>
    </row>
    <row r="93" spans="2:11">
      <c r="B93" s="68"/>
      <c r="C93" s="68"/>
      <c r="D93" s="68"/>
      <c r="E93" s="68"/>
      <c r="F93" s="68"/>
      <c r="G93" s="68"/>
      <c r="H93" s="68"/>
      <c r="I93" s="68"/>
      <c r="J93" s="68"/>
      <c r="K93" s="68"/>
    </row>
    <row r="94" spans="2:11">
      <c r="B94" s="68"/>
      <c r="C94" s="68"/>
      <c r="D94" s="68"/>
      <c r="E94" s="68"/>
      <c r="F94" s="68"/>
      <c r="G94" s="68"/>
      <c r="H94" s="68"/>
      <c r="I94" s="68"/>
      <c r="J94" s="68"/>
      <c r="K94" s="68"/>
    </row>
    <row r="95" spans="2:11">
      <c r="B95" s="68"/>
      <c r="C95" s="68"/>
      <c r="D95" s="68"/>
      <c r="E95" s="68"/>
      <c r="F95" s="68"/>
      <c r="G95" s="68"/>
      <c r="H95" s="68"/>
      <c r="I95" s="68"/>
      <c r="J95" s="68"/>
      <c r="K95" s="68"/>
    </row>
    <row r="96" spans="2:11">
      <c r="B96" s="68"/>
      <c r="C96" s="68"/>
      <c r="D96" s="68"/>
      <c r="E96" s="68"/>
      <c r="F96" s="68"/>
      <c r="G96" s="68"/>
      <c r="H96" s="68"/>
      <c r="I96" s="68"/>
      <c r="J96" s="68"/>
      <c r="K96" s="68"/>
    </row>
    <row r="97" spans="2:11">
      <c r="B97" s="68"/>
      <c r="C97" s="68"/>
      <c r="D97" s="68"/>
      <c r="E97" s="68"/>
      <c r="F97" s="68"/>
      <c r="G97" s="68"/>
      <c r="H97" s="68"/>
      <c r="I97" s="68"/>
      <c r="J97" s="68"/>
      <c r="K97" s="68"/>
    </row>
    <row r="98" spans="2:11">
      <c r="B98" s="68"/>
      <c r="C98" s="68"/>
      <c r="D98" s="68"/>
      <c r="E98" s="68"/>
      <c r="F98" s="68"/>
      <c r="G98" s="68"/>
      <c r="H98" s="68"/>
      <c r="I98" s="68"/>
      <c r="J98" s="68"/>
      <c r="K98" s="68"/>
    </row>
    <row r="99" spans="2:11">
      <c r="B99" s="68"/>
      <c r="C99" s="68"/>
      <c r="D99" s="68"/>
      <c r="E99" s="68"/>
      <c r="F99" s="68"/>
      <c r="G99" s="68"/>
      <c r="H99" s="68"/>
      <c r="I99" s="68"/>
      <c r="J99" s="68"/>
      <c r="K99" s="68"/>
    </row>
    <row r="100" spans="2:11">
      <c r="B100" s="68"/>
      <c r="C100" s="68"/>
      <c r="D100" s="68"/>
      <c r="E100" s="68"/>
      <c r="F100" s="68"/>
      <c r="G100" s="68"/>
      <c r="H100" s="68"/>
      <c r="I100" s="68"/>
      <c r="J100" s="68"/>
      <c r="K100" s="68"/>
    </row>
    <row r="101" spans="2:11">
      <c r="B101" s="68"/>
      <c r="C101" s="68"/>
      <c r="D101" s="68"/>
      <c r="E101" s="68"/>
      <c r="F101" s="68"/>
      <c r="G101" s="68"/>
      <c r="H101" s="68"/>
      <c r="I101" s="68"/>
      <c r="J101" s="68"/>
      <c r="K101" s="68"/>
    </row>
    <row r="102" spans="2:11">
      <c r="B102" s="68"/>
      <c r="C102" s="68"/>
      <c r="D102" s="68"/>
      <c r="E102" s="68"/>
      <c r="F102" s="68"/>
      <c r="G102" s="68"/>
      <c r="H102" s="68"/>
      <c r="I102" s="68"/>
      <c r="J102" s="68"/>
      <c r="K102" s="68"/>
    </row>
    <row r="103" spans="2:11">
      <c r="B103" s="68"/>
      <c r="C103" s="68"/>
      <c r="D103" s="68"/>
      <c r="E103" s="68"/>
      <c r="F103" s="68"/>
      <c r="G103" s="68"/>
      <c r="H103" s="68"/>
      <c r="I103" s="68"/>
      <c r="J103" s="68"/>
      <c r="K103" s="68"/>
    </row>
    <row r="104" spans="2:11">
      <c r="B104" s="68"/>
      <c r="C104" s="68"/>
      <c r="D104" s="68"/>
      <c r="E104" s="68"/>
      <c r="F104" s="68"/>
      <c r="G104" s="68"/>
      <c r="H104" s="68"/>
      <c r="I104" s="68"/>
      <c r="J104" s="68"/>
      <c r="K104" s="68"/>
    </row>
    <row r="105" spans="2:11">
      <c r="B105" s="68"/>
      <c r="C105" s="68"/>
      <c r="D105" s="68"/>
      <c r="E105" s="68"/>
      <c r="F105" s="68"/>
      <c r="G105" s="68"/>
      <c r="H105" s="68"/>
      <c r="I105" s="68"/>
      <c r="J105" s="68"/>
      <c r="K105" s="68"/>
    </row>
    <row r="106" spans="2:11">
      <c r="B106" s="68"/>
      <c r="C106" s="68"/>
      <c r="D106" s="68"/>
      <c r="E106" s="68"/>
      <c r="F106" s="68"/>
      <c r="G106" s="68"/>
      <c r="H106" s="68"/>
      <c r="I106" s="68"/>
      <c r="J106" s="68"/>
      <c r="K106" s="68"/>
    </row>
    <row r="107" spans="2:11">
      <c r="B107" s="68"/>
      <c r="C107" s="68"/>
      <c r="D107" s="68"/>
      <c r="E107" s="68"/>
      <c r="F107" s="68"/>
      <c r="G107" s="68"/>
      <c r="H107" s="68"/>
      <c r="I107" s="68"/>
      <c r="J107" s="68"/>
      <c r="K107" s="68"/>
    </row>
    <row r="108" spans="2:11">
      <c r="B108" s="68"/>
      <c r="C108" s="68"/>
      <c r="D108" s="68"/>
      <c r="E108" s="68"/>
      <c r="F108" s="68"/>
      <c r="G108" s="68"/>
      <c r="H108" s="68"/>
      <c r="I108" s="68"/>
      <c r="J108" s="68"/>
      <c r="K108" s="68"/>
    </row>
    <row r="109" spans="2:11">
      <c r="B109" s="68"/>
      <c r="C109" s="68"/>
      <c r="D109" s="68"/>
      <c r="E109" s="68"/>
      <c r="F109" s="68"/>
      <c r="G109" s="68"/>
      <c r="H109" s="68"/>
      <c r="I109" s="68"/>
      <c r="J109" s="68"/>
      <c r="K109" s="68"/>
    </row>
    <row r="110" spans="2:11">
      <c r="B110" s="116"/>
      <c r="C110" s="116"/>
      <c r="D110" s="129"/>
      <c r="E110" s="129"/>
      <c r="F110" s="129"/>
      <c r="G110" s="129"/>
      <c r="H110" s="129"/>
      <c r="I110" s="117"/>
      <c r="J110" s="117"/>
      <c r="K110" s="117"/>
    </row>
    <row r="111" spans="2:11">
      <c r="B111" s="116"/>
      <c r="C111" s="116"/>
      <c r="D111" s="129"/>
      <c r="E111" s="129"/>
      <c r="F111" s="129"/>
      <c r="G111" s="129"/>
      <c r="H111" s="129"/>
      <c r="I111" s="117"/>
      <c r="J111" s="117"/>
      <c r="K111" s="117"/>
    </row>
    <row r="112" spans="2:11">
      <c r="B112" s="116"/>
      <c r="C112" s="116"/>
      <c r="D112" s="129"/>
      <c r="E112" s="129"/>
      <c r="F112" s="129"/>
      <c r="G112" s="129"/>
      <c r="H112" s="129"/>
      <c r="I112" s="117"/>
      <c r="J112" s="117"/>
      <c r="K112" s="117"/>
    </row>
    <row r="113" spans="2:11">
      <c r="B113" s="116"/>
      <c r="C113" s="116"/>
      <c r="D113" s="129"/>
      <c r="E113" s="129"/>
      <c r="F113" s="129"/>
      <c r="G113" s="129"/>
      <c r="H113" s="129"/>
      <c r="I113" s="117"/>
      <c r="J113" s="117"/>
      <c r="K113" s="117"/>
    </row>
    <row r="114" spans="2:11">
      <c r="B114" s="116"/>
      <c r="C114" s="116"/>
      <c r="D114" s="129"/>
      <c r="E114" s="129"/>
      <c r="F114" s="129"/>
      <c r="G114" s="129"/>
      <c r="H114" s="129"/>
      <c r="I114" s="117"/>
      <c r="J114" s="117"/>
      <c r="K114" s="117"/>
    </row>
    <row r="115" spans="2:11">
      <c r="B115" s="116"/>
      <c r="C115" s="116"/>
      <c r="D115" s="129"/>
      <c r="E115" s="129"/>
      <c r="F115" s="129"/>
      <c r="G115" s="129"/>
      <c r="H115" s="129"/>
      <c r="I115" s="117"/>
      <c r="J115" s="117"/>
      <c r="K115" s="117"/>
    </row>
    <row r="116" spans="2:11">
      <c r="B116" s="116"/>
      <c r="C116" s="116"/>
      <c r="D116" s="129"/>
      <c r="E116" s="129"/>
      <c r="F116" s="129"/>
      <c r="G116" s="129"/>
      <c r="H116" s="129"/>
      <c r="I116" s="117"/>
      <c r="J116" s="117"/>
      <c r="K116" s="117"/>
    </row>
    <row r="117" spans="2:11">
      <c r="B117" s="116"/>
      <c r="C117" s="116"/>
      <c r="D117" s="129"/>
      <c r="E117" s="129"/>
      <c r="F117" s="129"/>
      <c r="G117" s="129"/>
      <c r="H117" s="129"/>
      <c r="I117" s="117"/>
      <c r="J117" s="117"/>
      <c r="K117" s="117"/>
    </row>
    <row r="118" spans="2:11">
      <c r="B118" s="116"/>
      <c r="C118" s="116"/>
      <c r="D118" s="129"/>
      <c r="E118" s="129"/>
      <c r="F118" s="129"/>
      <c r="G118" s="129"/>
      <c r="H118" s="129"/>
      <c r="I118" s="117"/>
      <c r="J118" s="117"/>
      <c r="K118" s="117"/>
    </row>
    <row r="119" spans="2:11">
      <c r="B119" s="116"/>
      <c r="C119" s="116"/>
      <c r="D119" s="129"/>
      <c r="E119" s="129"/>
      <c r="F119" s="129"/>
      <c r="G119" s="129"/>
      <c r="H119" s="129"/>
      <c r="I119" s="117"/>
      <c r="J119" s="117"/>
      <c r="K119" s="117"/>
    </row>
    <row r="120" spans="2:11">
      <c r="B120" s="116"/>
      <c r="C120" s="116"/>
      <c r="D120" s="129"/>
      <c r="E120" s="129"/>
      <c r="F120" s="129"/>
      <c r="G120" s="129"/>
      <c r="H120" s="129"/>
      <c r="I120" s="117"/>
      <c r="J120" s="117"/>
      <c r="K120" s="117"/>
    </row>
    <row r="121" spans="2:11">
      <c r="B121" s="116"/>
      <c r="C121" s="116"/>
      <c r="D121" s="129"/>
      <c r="E121" s="129"/>
      <c r="F121" s="129"/>
      <c r="G121" s="129"/>
      <c r="H121" s="129"/>
      <c r="I121" s="117"/>
      <c r="J121" s="117"/>
      <c r="K121" s="117"/>
    </row>
    <row r="122" spans="2:11">
      <c r="B122" s="116"/>
      <c r="C122" s="116"/>
      <c r="D122" s="129"/>
      <c r="E122" s="129"/>
      <c r="F122" s="129"/>
      <c r="G122" s="129"/>
      <c r="H122" s="129"/>
      <c r="I122" s="117"/>
      <c r="J122" s="117"/>
      <c r="K122" s="117"/>
    </row>
    <row r="123" spans="2:11">
      <c r="B123" s="116"/>
      <c r="C123" s="116"/>
      <c r="D123" s="129"/>
      <c r="E123" s="129"/>
      <c r="F123" s="129"/>
      <c r="G123" s="129"/>
      <c r="H123" s="129"/>
      <c r="I123" s="117"/>
      <c r="J123" s="117"/>
      <c r="K123" s="117"/>
    </row>
    <row r="124" spans="2:11">
      <c r="B124" s="116"/>
      <c r="C124" s="116"/>
      <c r="D124" s="129"/>
      <c r="E124" s="129"/>
      <c r="F124" s="129"/>
      <c r="G124" s="129"/>
      <c r="H124" s="129"/>
      <c r="I124" s="117"/>
      <c r="J124" s="117"/>
      <c r="K124" s="117"/>
    </row>
    <row r="125" spans="2:11">
      <c r="B125" s="116"/>
      <c r="C125" s="116"/>
      <c r="D125" s="129"/>
      <c r="E125" s="129"/>
      <c r="F125" s="129"/>
      <c r="G125" s="129"/>
      <c r="H125" s="129"/>
      <c r="I125" s="117"/>
      <c r="J125" s="117"/>
      <c r="K125" s="117"/>
    </row>
    <row r="126" spans="2:11">
      <c r="B126" s="116"/>
      <c r="C126" s="116"/>
      <c r="D126" s="129"/>
      <c r="E126" s="129"/>
      <c r="F126" s="129"/>
      <c r="G126" s="129"/>
      <c r="H126" s="129"/>
      <c r="I126" s="117"/>
      <c r="J126" s="117"/>
      <c r="K126" s="117"/>
    </row>
    <row r="127" spans="2:11">
      <c r="B127" s="116"/>
      <c r="C127" s="116"/>
      <c r="D127" s="129"/>
      <c r="E127" s="129"/>
      <c r="F127" s="129"/>
      <c r="G127" s="129"/>
      <c r="H127" s="129"/>
      <c r="I127" s="117"/>
      <c r="J127" s="117"/>
      <c r="K127" s="117"/>
    </row>
    <row r="128" spans="2:11">
      <c r="B128" s="116"/>
      <c r="C128" s="116"/>
      <c r="D128" s="129"/>
      <c r="E128" s="129"/>
      <c r="F128" s="129"/>
      <c r="G128" s="129"/>
      <c r="H128" s="129"/>
      <c r="I128" s="117"/>
      <c r="J128" s="117"/>
      <c r="K128" s="117"/>
    </row>
    <row r="129" spans="2:11">
      <c r="B129" s="116"/>
      <c r="C129" s="116"/>
      <c r="D129" s="129"/>
      <c r="E129" s="129"/>
      <c r="F129" s="129"/>
      <c r="G129" s="129"/>
      <c r="H129" s="129"/>
      <c r="I129" s="117"/>
      <c r="J129" s="117"/>
      <c r="K129" s="117"/>
    </row>
    <row r="130" spans="2:11">
      <c r="B130" s="116"/>
      <c r="C130" s="116"/>
      <c r="D130" s="129"/>
      <c r="E130" s="129"/>
      <c r="F130" s="129"/>
      <c r="G130" s="129"/>
      <c r="H130" s="129"/>
      <c r="I130" s="117"/>
      <c r="J130" s="117"/>
      <c r="K130" s="117"/>
    </row>
    <row r="131" spans="2:11">
      <c r="B131" s="116"/>
      <c r="C131" s="116"/>
      <c r="D131" s="129"/>
      <c r="E131" s="129"/>
      <c r="F131" s="129"/>
      <c r="G131" s="129"/>
      <c r="H131" s="129"/>
      <c r="I131" s="117"/>
      <c r="J131" s="117"/>
      <c r="K131" s="117"/>
    </row>
    <row r="132" spans="2:11">
      <c r="B132" s="116"/>
      <c r="C132" s="116"/>
      <c r="D132" s="129"/>
      <c r="E132" s="129"/>
      <c r="F132" s="129"/>
      <c r="G132" s="129"/>
      <c r="H132" s="129"/>
      <c r="I132" s="117"/>
      <c r="J132" s="117"/>
      <c r="K132" s="117"/>
    </row>
    <row r="133" spans="2:11">
      <c r="B133" s="116"/>
      <c r="C133" s="116"/>
      <c r="D133" s="129"/>
      <c r="E133" s="129"/>
      <c r="F133" s="129"/>
      <c r="G133" s="129"/>
      <c r="H133" s="129"/>
      <c r="I133" s="117"/>
      <c r="J133" s="117"/>
      <c r="K133" s="117"/>
    </row>
    <row r="134" spans="2:11">
      <c r="B134" s="116"/>
      <c r="C134" s="116"/>
      <c r="D134" s="129"/>
      <c r="E134" s="129"/>
      <c r="F134" s="129"/>
      <c r="G134" s="129"/>
      <c r="H134" s="129"/>
      <c r="I134" s="117"/>
      <c r="J134" s="117"/>
      <c r="K134" s="117"/>
    </row>
    <row r="135" spans="2:11">
      <c r="B135" s="116"/>
      <c r="C135" s="116"/>
      <c r="D135" s="129"/>
      <c r="E135" s="129"/>
      <c r="F135" s="129"/>
      <c r="G135" s="129"/>
      <c r="H135" s="129"/>
      <c r="I135" s="117"/>
      <c r="J135" s="117"/>
      <c r="K135" s="117"/>
    </row>
    <row r="136" spans="2:11">
      <c r="B136" s="116"/>
      <c r="C136" s="116"/>
      <c r="D136" s="129"/>
      <c r="E136" s="129"/>
      <c r="F136" s="129"/>
      <c r="G136" s="129"/>
      <c r="H136" s="129"/>
      <c r="I136" s="117"/>
      <c r="J136" s="117"/>
      <c r="K136" s="117"/>
    </row>
    <row r="137" spans="2:11">
      <c r="B137" s="116"/>
      <c r="C137" s="116"/>
      <c r="D137" s="129"/>
      <c r="E137" s="129"/>
      <c r="F137" s="129"/>
      <c r="G137" s="129"/>
      <c r="H137" s="129"/>
      <c r="I137" s="117"/>
      <c r="J137" s="117"/>
      <c r="K137" s="117"/>
    </row>
    <row r="138" spans="2:11">
      <c r="B138" s="116"/>
      <c r="C138" s="116"/>
      <c r="D138" s="129"/>
      <c r="E138" s="129"/>
      <c r="F138" s="129"/>
      <c r="G138" s="129"/>
      <c r="H138" s="129"/>
      <c r="I138" s="117"/>
      <c r="J138" s="117"/>
      <c r="K138" s="117"/>
    </row>
    <row r="139" spans="2:11">
      <c r="B139" s="116"/>
      <c r="C139" s="116"/>
      <c r="D139" s="129"/>
      <c r="E139" s="129"/>
      <c r="F139" s="129"/>
      <c r="G139" s="129"/>
      <c r="H139" s="129"/>
      <c r="I139" s="117"/>
      <c r="J139" s="117"/>
      <c r="K139" s="117"/>
    </row>
    <row r="140" spans="2:11">
      <c r="B140" s="116"/>
      <c r="C140" s="116"/>
      <c r="D140" s="129"/>
      <c r="E140" s="129"/>
      <c r="F140" s="129"/>
      <c r="G140" s="129"/>
      <c r="H140" s="129"/>
      <c r="I140" s="117"/>
      <c r="J140" s="117"/>
      <c r="K140" s="117"/>
    </row>
    <row r="141" spans="2:11">
      <c r="B141" s="116"/>
      <c r="C141" s="116"/>
      <c r="D141" s="129"/>
      <c r="E141" s="129"/>
      <c r="F141" s="129"/>
      <c r="G141" s="129"/>
      <c r="H141" s="129"/>
      <c r="I141" s="117"/>
      <c r="J141" s="117"/>
      <c r="K141" s="117"/>
    </row>
    <row r="142" spans="2:11">
      <c r="B142" s="116"/>
      <c r="C142" s="116"/>
      <c r="D142" s="129"/>
      <c r="E142" s="129"/>
      <c r="F142" s="129"/>
      <c r="G142" s="129"/>
      <c r="H142" s="129"/>
      <c r="I142" s="117"/>
      <c r="J142" s="117"/>
      <c r="K142" s="117"/>
    </row>
    <row r="143" spans="2:11">
      <c r="B143" s="116"/>
      <c r="C143" s="116"/>
      <c r="D143" s="129"/>
      <c r="E143" s="129"/>
      <c r="F143" s="129"/>
      <c r="G143" s="129"/>
      <c r="H143" s="129"/>
      <c r="I143" s="117"/>
      <c r="J143" s="117"/>
      <c r="K143" s="117"/>
    </row>
    <row r="144" spans="2:11">
      <c r="B144" s="116"/>
      <c r="C144" s="116"/>
      <c r="D144" s="129"/>
      <c r="E144" s="129"/>
      <c r="F144" s="129"/>
      <c r="G144" s="129"/>
      <c r="H144" s="129"/>
      <c r="I144" s="117"/>
      <c r="J144" s="117"/>
      <c r="K144" s="117"/>
    </row>
    <row r="145" spans="2:11">
      <c r="B145" s="116"/>
      <c r="C145" s="116"/>
      <c r="D145" s="129"/>
      <c r="E145" s="129"/>
      <c r="F145" s="129"/>
      <c r="G145" s="129"/>
      <c r="H145" s="129"/>
      <c r="I145" s="117"/>
      <c r="J145" s="117"/>
      <c r="K145" s="117"/>
    </row>
    <row r="146" spans="2:11">
      <c r="B146" s="116"/>
      <c r="C146" s="116"/>
      <c r="D146" s="129"/>
      <c r="E146" s="129"/>
      <c r="F146" s="129"/>
      <c r="G146" s="129"/>
      <c r="H146" s="129"/>
      <c r="I146" s="117"/>
      <c r="J146" s="117"/>
      <c r="K146" s="117"/>
    </row>
    <row r="147" spans="2:11">
      <c r="B147" s="116"/>
      <c r="C147" s="116"/>
      <c r="D147" s="129"/>
      <c r="E147" s="129"/>
      <c r="F147" s="129"/>
      <c r="G147" s="129"/>
      <c r="H147" s="129"/>
      <c r="I147" s="117"/>
      <c r="J147" s="117"/>
      <c r="K147" s="117"/>
    </row>
    <row r="148" spans="2:11">
      <c r="B148" s="116"/>
      <c r="C148" s="116"/>
      <c r="D148" s="129"/>
      <c r="E148" s="129"/>
      <c r="F148" s="129"/>
      <c r="G148" s="129"/>
      <c r="H148" s="129"/>
      <c r="I148" s="117"/>
      <c r="J148" s="117"/>
      <c r="K148" s="117"/>
    </row>
    <row r="149" spans="2:11">
      <c r="B149" s="116"/>
      <c r="C149" s="116"/>
      <c r="D149" s="129"/>
      <c r="E149" s="129"/>
      <c r="F149" s="129"/>
      <c r="G149" s="129"/>
      <c r="H149" s="129"/>
      <c r="I149" s="117"/>
      <c r="J149" s="117"/>
      <c r="K149" s="117"/>
    </row>
    <row r="150" spans="2:11">
      <c r="B150" s="116"/>
      <c r="C150" s="116"/>
      <c r="D150" s="129"/>
      <c r="E150" s="129"/>
      <c r="F150" s="129"/>
      <c r="G150" s="129"/>
      <c r="H150" s="129"/>
      <c r="I150" s="117"/>
      <c r="J150" s="117"/>
      <c r="K150" s="117"/>
    </row>
    <row r="151" spans="2:11">
      <c r="B151" s="116"/>
      <c r="C151" s="116"/>
      <c r="D151" s="129"/>
      <c r="E151" s="129"/>
      <c r="F151" s="129"/>
      <c r="G151" s="129"/>
      <c r="H151" s="129"/>
      <c r="I151" s="117"/>
      <c r="J151" s="117"/>
      <c r="K151" s="117"/>
    </row>
    <row r="152" spans="2:11">
      <c r="B152" s="116"/>
      <c r="C152" s="116"/>
      <c r="D152" s="129"/>
      <c r="E152" s="129"/>
      <c r="F152" s="129"/>
      <c r="G152" s="129"/>
      <c r="H152" s="129"/>
      <c r="I152" s="117"/>
      <c r="J152" s="117"/>
      <c r="K152" s="117"/>
    </row>
    <row r="153" spans="2:11">
      <c r="B153" s="116"/>
      <c r="C153" s="116"/>
      <c r="D153" s="129"/>
      <c r="E153" s="129"/>
      <c r="F153" s="129"/>
      <c r="G153" s="129"/>
      <c r="H153" s="129"/>
      <c r="I153" s="117"/>
      <c r="J153" s="117"/>
      <c r="K153" s="117"/>
    </row>
    <row r="154" spans="2:11">
      <c r="B154" s="116"/>
      <c r="C154" s="116"/>
      <c r="D154" s="129"/>
      <c r="E154" s="129"/>
      <c r="F154" s="129"/>
      <c r="G154" s="129"/>
      <c r="H154" s="129"/>
      <c r="I154" s="117"/>
      <c r="J154" s="117"/>
      <c r="K154" s="117"/>
    </row>
    <row r="155" spans="2:11">
      <c r="B155" s="116"/>
      <c r="C155" s="116"/>
      <c r="D155" s="129"/>
      <c r="E155" s="129"/>
      <c r="F155" s="129"/>
      <c r="G155" s="129"/>
      <c r="H155" s="129"/>
      <c r="I155" s="117"/>
      <c r="J155" s="117"/>
      <c r="K155" s="117"/>
    </row>
    <row r="156" spans="2:11">
      <c r="B156" s="116"/>
      <c r="C156" s="116"/>
      <c r="D156" s="129"/>
      <c r="E156" s="129"/>
      <c r="F156" s="129"/>
      <c r="G156" s="129"/>
      <c r="H156" s="129"/>
      <c r="I156" s="117"/>
      <c r="J156" s="117"/>
      <c r="K156" s="117"/>
    </row>
    <row r="157" spans="2:11">
      <c r="B157" s="116"/>
      <c r="C157" s="116"/>
      <c r="D157" s="129"/>
      <c r="E157" s="129"/>
      <c r="F157" s="129"/>
      <c r="G157" s="129"/>
      <c r="H157" s="129"/>
      <c r="I157" s="117"/>
      <c r="J157" s="117"/>
      <c r="K157" s="117"/>
    </row>
    <row r="158" spans="2:11">
      <c r="B158" s="116"/>
      <c r="C158" s="116"/>
      <c r="D158" s="129"/>
      <c r="E158" s="129"/>
      <c r="F158" s="129"/>
      <c r="G158" s="129"/>
      <c r="H158" s="129"/>
      <c r="I158" s="117"/>
      <c r="J158" s="117"/>
      <c r="K158" s="117"/>
    </row>
    <row r="159" spans="2:11">
      <c r="B159" s="116"/>
      <c r="C159" s="116"/>
      <c r="D159" s="129"/>
      <c r="E159" s="129"/>
      <c r="F159" s="129"/>
      <c r="G159" s="129"/>
      <c r="H159" s="129"/>
      <c r="I159" s="117"/>
      <c r="J159" s="117"/>
      <c r="K159" s="117"/>
    </row>
    <row r="160" spans="2:11">
      <c r="B160" s="116"/>
      <c r="C160" s="116"/>
      <c r="D160" s="129"/>
      <c r="E160" s="129"/>
      <c r="F160" s="129"/>
      <c r="G160" s="129"/>
      <c r="H160" s="129"/>
      <c r="I160" s="117"/>
      <c r="J160" s="117"/>
      <c r="K160" s="117"/>
    </row>
    <row r="161" spans="2:11">
      <c r="B161" s="116"/>
      <c r="C161" s="116"/>
      <c r="D161" s="129"/>
      <c r="E161" s="129"/>
      <c r="F161" s="129"/>
      <c r="G161" s="129"/>
      <c r="H161" s="129"/>
      <c r="I161" s="117"/>
      <c r="J161" s="117"/>
      <c r="K161" s="117"/>
    </row>
    <row r="162" spans="2:11">
      <c r="B162" s="116"/>
      <c r="C162" s="116"/>
      <c r="D162" s="129"/>
      <c r="E162" s="129"/>
      <c r="F162" s="129"/>
      <c r="G162" s="129"/>
      <c r="H162" s="129"/>
      <c r="I162" s="117"/>
      <c r="J162" s="117"/>
      <c r="K162" s="117"/>
    </row>
    <row r="163" spans="2:11">
      <c r="B163" s="116"/>
      <c r="C163" s="116"/>
      <c r="D163" s="129"/>
      <c r="E163" s="129"/>
      <c r="F163" s="129"/>
      <c r="G163" s="129"/>
      <c r="H163" s="129"/>
      <c r="I163" s="117"/>
      <c r="J163" s="117"/>
      <c r="K163" s="117"/>
    </row>
    <row r="164" spans="2:11">
      <c r="B164" s="116"/>
      <c r="C164" s="116"/>
      <c r="D164" s="129"/>
      <c r="E164" s="129"/>
      <c r="F164" s="129"/>
      <c r="G164" s="129"/>
      <c r="H164" s="129"/>
      <c r="I164" s="117"/>
      <c r="J164" s="117"/>
      <c r="K164" s="117"/>
    </row>
    <row r="165" spans="2:11">
      <c r="B165" s="116"/>
      <c r="C165" s="116"/>
      <c r="D165" s="129"/>
      <c r="E165" s="129"/>
      <c r="F165" s="129"/>
      <c r="G165" s="129"/>
      <c r="H165" s="129"/>
      <c r="I165" s="117"/>
      <c r="J165" s="117"/>
      <c r="K165" s="117"/>
    </row>
    <row r="166" spans="2:11">
      <c r="B166" s="116"/>
      <c r="C166" s="116"/>
      <c r="D166" s="129"/>
      <c r="E166" s="129"/>
      <c r="F166" s="129"/>
      <c r="G166" s="129"/>
      <c r="H166" s="129"/>
      <c r="I166" s="117"/>
      <c r="J166" s="117"/>
      <c r="K166" s="117"/>
    </row>
    <row r="167" spans="2:11">
      <c r="B167" s="116"/>
      <c r="C167" s="116"/>
      <c r="D167" s="129"/>
      <c r="E167" s="129"/>
      <c r="F167" s="129"/>
      <c r="G167" s="129"/>
      <c r="H167" s="129"/>
      <c r="I167" s="117"/>
      <c r="J167" s="117"/>
      <c r="K167" s="117"/>
    </row>
    <row r="168" spans="2:11">
      <c r="B168" s="116"/>
      <c r="C168" s="116"/>
      <c r="D168" s="129"/>
      <c r="E168" s="129"/>
      <c r="F168" s="129"/>
      <c r="G168" s="129"/>
      <c r="H168" s="129"/>
      <c r="I168" s="117"/>
      <c r="J168" s="117"/>
      <c r="K168" s="117"/>
    </row>
    <row r="169" spans="2:11">
      <c r="B169" s="116"/>
      <c r="C169" s="116"/>
      <c r="D169" s="129"/>
      <c r="E169" s="129"/>
      <c r="F169" s="129"/>
      <c r="G169" s="129"/>
      <c r="H169" s="129"/>
      <c r="I169" s="117"/>
      <c r="J169" s="117"/>
      <c r="K169" s="117"/>
    </row>
    <row r="170" spans="2:11">
      <c r="B170" s="116"/>
      <c r="C170" s="116"/>
      <c r="D170" s="129"/>
      <c r="E170" s="129"/>
      <c r="F170" s="129"/>
      <c r="G170" s="129"/>
      <c r="H170" s="129"/>
      <c r="I170" s="117"/>
      <c r="J170" s="117"/>
      <c r="K170" s="117"/>
    </row>
    <row r="171" spans="2:11">
      <c r="B171" s="116"/>
      <c r="C171" s="116"/>
      <c r="D171" s="129"/>
      <c r="E171" s="129"/>
      <c r="F171" s="129"/>
      <c r="G171" s="129"/>
      <c r="H171" s="129"/>
      <c r="I171" s="117"/>
      <c r="J171" s="117"/>
      <c r="K171" s="117"/>
    </row>
    <row r="172" spans="2:11">
      <c r="B172" s="116"/>
      <c r="C172" s="116"/>
      <c r="D172" s="129"/>
      <c r="E172" s="129"/>
      <c r="F172" s="129"/>
      <c r="G172" s="129"/>
      <c r="H172" s="129"/>
      <c r="I172" s="117"/>
      <c r="J172" s="117"/>
      <c r="K172" s="117"/>
    </row>
    <row r="173" spans="2:11">
      <c r="B173" s="116"/>
      <c r="C173" s="116"/>
      <c r="D173" s="129"/>
      <c r="E173" s="129"/>
      <c r="F173" s="129"/>
      <c r="G173" s="129"/>
      <c r="H173" s="129"/>
      <c r="I173" s="117"/>
      <c r="J173" s="117"/>
      <c r="K173" s="117"/>
    </row>
    <row r="174" spans="2:11">
      <c r="B174" s="116"/>
      <c r="C174" s="116"/>
      <c r="D174" s="129"/>
      <c r="E174" s="129"/>
      <c r="F174" s="129"/>
      <c r="G174" s="129"/>
      <c r="H174" s="129"/>
      <c r="I174" s="117"/>
      <c r="J174" s="117"/>
      <c r="K174" s="117"/>
    </row>
    <row r="175" spans="2:11">
      <c r="B175" s="116"/>
      <c r="C175" s="116"/>
      <c r="D175" s="129"/>
      <c r="E175" s="129"/>
      <c r="F175" s="129"/>
      <c r="G175" s="129"/>
      <c r="H175" s="129"/>
      <c r="I175" s="117"/>
      <c r="J175" s="117"/>
      <c r="K175" s="117"/>
    </row>
    <row r="176" spans="2:11">
      <c r="B176" s="116"/>
      <c r="C176" s="116"/>
      <c r="D176" s="129"/>
      <c r="E176" s="129"/>
      <c r="F176" s="129"/>
      <c r="G176" s="129"/>
      <c r="H176" s="129"/>
      <c r="I176" s="117"/>
      <c r="J176" s="117"/>
      <c r="K176" s="117"/>
    </row>
    <row r="177" spans="2:11">
      <c r="B177" s="116"/>
      <c r="C177" s="116"/>
      <c r="D177" s="129"/>
      <c r="E177" s="129"/>
      <c r="F177" s="129"/>
      <c r="G177" s="129"/>
      <c r="H177" s="129"/>
      <c r="I177" s="117"/>
      <c r="J177" s="117"/>
      <c r="K177" s="117"/>
    </row>
    <row r="178" spans="2:11">
      <c r="B178" s="116"/>
      <c r="C178" s="116"/>
      <c r="D178" s="129"/>
      <c r="E178" s="129"/>
      <c r="F178" s="129"/>
      <c r="G178" s="129"/>
      <c r="H178" s="129"/>
      <c r="I178" s="117"/>
      <c r="J178" s="117"/>
      <c r="K178" s="117"/>
    </row>
    <row r="179" spans="2:11">
      <c r="B179" s="116"/>
      <c r="C179" s="116"/>
      <c r="D179" s="129"/>
      <c r="E179" s="129"/>
      <c r="F179" s="129"/>
      <c r="G179" s="129"/>
      <c r="H179" s="129"/>
      <c r="I179" s="117"/>
      <c r="J179" s="117"/>
      <c r="K179" s="117"/>
    </row>
    <row r="180" spans="2:11">
      <c r="B180" s="116"/>
      <c r="C180" s="116"/>
      <c r="D180" s="129"/>
      <c r="E180" s="129"/>
      <c r="F180" s="129"/>
      <c r="G180" s="129"/>
      <c r="H180" s="129"/>
      <c r="I180" s="117"/>
      <c r="J180" s="117"/>
      <c r="K180" s="117"/>
    </row>
    <row r="181" spans="2:11">
      <c r="B181" s="116"/>
      <c r="C181" s="116"/>
      <c r="D181" s="129"/>
      <c r="E181" s="129"/>
      <c r="F181" s="129"/>
      <c r="G181" s="129"/>
      <c r="H181" s="129"/>
      <c r="I181" s="117"/>
      <c r="J181" s="117"/>
      <c r="K181" s="117"/>
    </row>
    <row r="182" spans="2:11">
      <c r="B182" s="116"/>
      <c r="C182" s="116"/>
      <c r="D182" s="129"/>
      <c r="E182" s="129"/>
      <c r="F182" s="129"/>
      <c r="G182" s="129"/>
      <c r="H182" s="129"/>
      <c r="I182" s="117"/>
      <c r="J182" s="117"/>
      <c r="K182" s="117"/>
    </row>
    <row r="183" spans="2:11">
      <c r="B183" s="116"/>
      <c r="C183" s="116"/>
      <c r="D183" s="129"/>
      <c r="E183" s="129"/>
      <c r="F183" s="129"/>
      <c r="G183" s="129"/>
      <c r="H183" s="129"/>
      <c r="I183" s="117"/>
      <c r="J183" s="117"/>
      <c r="K183" s="117"/>
    </row>
    <row r="184" spans="2:11">
      <c r="B184" s="116"/>
      <c r="C184" s="116"/>
      <c r="D184" s="129"/>
      <c r="E184" s="129"/>
      <c r="F184" s="129"/>
      <c r="G184" s="129"/>
      <c r="H184" s="129"/>
      <c r="I184" s="117"/>
      <c r="J184" s="117"/>
      <c r="K184" s="117"/>
    </row>
    <row r="185" spans="2:11">
      <c r="B185" s="116"/>
      <c r="C185" s="116"/>
      <c r="D185" s="129"/>
      <c r="E185" s="129"/>
      <c r="F185" s="129"/>
      <c r="G185" s="129"/>
      <c r="H185" s="129"/>
      <c r="I185" s="117"/>
      <c r="J185" s="117"/>
      <c r="K185" s="117"/>
    </row>
    <row r="186" spans="2:11">
      <c r="B186" s="116"/>
      <c r="C186" s="116"/>
      <c r="D186" s="129"/>
      <c r="E186" s="129"/>
      <c r="F186" s="129"/>
      <c r="G186" s="129"/>
      <c r="H186" s="129"/>
      <c r="I186" s="117"/>
      <c r="J186" s="117"/>
      <c r="K186" s="117"/>
    </row>
    <row r="187" spans="2:11">
      <c r="B187" s="116"/>
      <c r="C187" s="116"/>
      <c r="D187" s="129"/>
      <c r="E187" s="129"/>
      <c r="F187" s="129"/>
      <c r="G187" s="129"/>
      <c r="H187" s="129"/>
      <c r="I187" s="117"/>
      <c r="J187" s="117"/>
      <c r="K187" s="117"/>
    </row>
    <row r="188" spans="2:11">
      <c r="B188" s="116"/>
      <c r="C188" s="116"/>
      <c r="D188" s="129"/>
      <c r="E188" s="129"/>
      <c r="F188" s="129"/>
      <c r="G188" s="129"/>
      <c r="H188" s="129"/>
      <c r="I188" s="117"/>
      <c r="J188" s="117"/>
      <c r="K188" s="117"/>
    </row>
    <row r="189" spans="2:11">
      <c r="B189" s="116"/>
      <c r="C189" s="116"/>
      <c r="D189" s="129"/>
      <c r="E189" s="129"/>
      <c r="F189" s="129"/>
      <c r="G189" s="129"/>
      <c r="H189" s="129"/>
      <c r="I189" s="117"/>
      <c r="J189" s="117"/>
      <c r="K189" s="117"/>
    </row>
    <row r="190" spans="2:11">
      <c r="B190" s="116"/>
      <c r="C190" s="116"/>
      <c r="D190" s="129"/>
      <c r="E190" s="129"/>
      <c r="F190" s="129"/>
      <c r="G190" s="129"/>
      <c r="H190" s="129"/>
      <c r="I190" s="117"/>
      <c r="J190" s="117"/>
      <c r="K190" s="117"/>
    </row>
    <row r="191" spans="2:11">
      <c r="B191" s="116"/>
      <c r="C191" s="116"/>
      <c r="D191" s="129"/>
      <c r="E191" s="129"/>
      <c r="F191" s="129"/>
      <c r="G191" s="129"/>
      <c r="H191" s="129"/>
      <c r="I191" s="117"/>
      <c r="J191" s="117"/>
      <c r="K191" s="117"/>
    </row>
    <row r="192" spans="2:11">
      <c r="B192" s="116"/>
      <c r="C192" s="116"/>
      <c r="D192" s="129"/>
      <c r="E192" s="129"/>
      <c r="F192" s="129"/>
      <c r="G192" s="129"/>
      <c r="H192" s="129"/>
      <c r="I192" s="117"/>
      <c r="J192" s="117"/>
      <c r="K192" s="117"/>
    </row>
    <row r="193" spans="2:11">
      <c r="B193" s="116"/>
      <c r="C193" s="116"/>
      <c r="D193" s="129"/>
      <c r="E193" s="129"/>
      <c r="F193" s="129"/>
      <c r="G193" s="129"/>
      <c r="H193" s="129"/>
      <c r="I193" s="117"/>
      <c r="J193" s="117"/>
      <c r="K193" s="117"/>
    </row>
    <row r="194" spans="2:11">
      <c r="B194" s="116"/>
      <c r="C194" s="116"/>
      <c r="D194" s="129"/>
      <c r="E194" s="129"/>
      <c r="F194" s="129"/>
      <c r="G194" s="129"/>
      <c r="H194" s="129"/>
      <c r="I194" s="117"/>
      <c r="J194" s="117"/>
      <c r="K194" s="117"/>
    </row>
    <row r="195" spans="2:11">
      <c r="B195" s="116"/>
      <c r="C195" s="116"/>
      <c r="D195" s="129"/>
      <c r="E195" s="129"/>
      <c r="F195" s="129"/>
      <c r="G195" s="129"/>
      <c r="H195" s="129"/>
      <c r="I195" s="117"/>
      <c r="J195" s="117"/>
      <c r="K195" s="117"/>
    </row>
    <row r="196" spans="2:11">
      <c r="B196" s="116"/>
      <c r="C196" s="116"/>
      <c r="D196" s="129"/>
      <c r="E196" s="129"/>
      <c r="F196" s="129"/>
      <c r="G196" s="129"/>
      <c r="H196" s="129"/>
      <c r="I196" s="117"/>
      <c r="J196" s="117"/>
      <c r="K196" s="117"/>
    </row>
    <row r="197" spans="2:11">
      <c r="B197" s="116"/>
      <c r="C197" s="116"/>
      <c r="D197" s="129"/>
      <c r="E197" s="129"/>
      <c r="F197" s="129"/>
      <c r="G197" s="129"/>
      <c r="H197" s="129"/>
      <c r="I197" s="117"/>
      <c r="J197" s="117"/>
      <c r="K197" s="117"/>
    </row>
    <row r="198" spans="2:11">
      <c r="B198" s="116"/>
      <c r="C198" s="116"/>
      <c r="D198" s="129"/>
      <c r="E198" s="129"/>
      <c r="F198" s="129"/>
      <c r="G198" s="129"/>
      <c r="H198" s="129"/>
      <c r="I198" s="117"/>
      <c r="J198" s="117"/>
      <c r="K198" s="117"/>
    </row>
    <row r="199" spans="2:11">
      <c r="B199" s="116"/>
      <c r="C199" s="116"/>
      <c r="D199" s="129"/>
      <c r="E199" s="129"/>
      <c r="F199" s="129"/>
      <c r="G199" s="129"/>
      <c r="H199" s="129"/>
      <c r="I199" s="117"/>
      <c r="J199" s="117"/>
      <c r="K199" s="117"/>
    </row>
    <row r="200" spans="2:11">
      <c r="B200" s="116"/>
      <c r="C200" s="116"/>
      <c r="D200" s="129"/>
      <c r="E200" s="129"/>
      <c r="F200" s="129"/>
      <c r="G200" s="129"/>
      <c r="H200" s="129"/>
      <c r="I200" s="117"/>
      <c r="J200" s="117"/>
      <c r="K200" s="117"/>
    </row>
    <row r="201" spans="2:11">
      <c r="B201" s="116"/>
      <c r="C201" s="116"/>
      <c r="D201" s="129"/>
      <c r="E201" s="129"/>
      <c r="F201" s="129"/>
      <c r="G201" s="129"/>
      <c r="H201" s="129"/>
      <c r="I201" s="117"/>
      <c r="J201" s="117"/>
      <c r="K201" s="117"/>
    </row>
    <row r="202" spans="2:11">
      <c r="B202" s="116"/>
      <c r="C202" s="116"/>
      <c r="D202" s="129"/>
      <c r="E202" s="129"/>
      <c r="F202" s="129"/>
      <c r="G202" s="129"/>
      <c r="H202" s="129"/>
      <c r="I202" s="117"/>
      <c r="J202" s="117"/>
      <c r="K202" s="117"/>
    </row>
    <row r="203" spans="2:11">
      <c r="B203" s="116"/>
      <c r="C203" s="116"/>
      <c r="D203" s="129"/>
      <c r="E203" s="129"/>
      <c r="F203" s="129"/>
      <c r="G203" s="129"/>
      <c r="H203" s="129"/>
      <c r="I203" s="117"/>
      <c r="J203" s="117"/>
      <c r="K203" s="117"/>
    </row>
    <row r="204" spans="2:11">
      <c r="B204" s="116"/>
      <c r="C204" s="116"/>
      <c r="D204" s="129"/>
      <c r="E204" s="129"/>
      <c r="F204" s="129"/>
      <c r="G204" s="129"/>
      <c r="H204" s="129"/>
      <c r="I204" s="117"/>
      <c r="J204" s="117"/>
      <c r="K204" s="117"/>
    </row>
    <row r="205" spans="2:11">
      <c r="B205" s="116"/>
      <c r="C205" s="116"/>
      <c r="D205" s="129"/>
      <c r="E205" s="129"/>
      <c r="F205" s="129"/>
      <c r="G205" s="129"/>
      <c r="H205" s="129"/>
      <c r="I205" s="117"/>
      <c r="J205" s="117"/>
      <c r="K205" s="117"/>
    </row>
    <row r="206" spans="2:11">
      <c r="B206" s="116"/>
      <c r="C206" s="116"/>
      <c r="D206" s="129"/>
      <c r="E206" s="129"/>
      <c r="F206" s="129"/>
      <c r="G206" s="129"/>
      <c r="H206" s="129"/>
      <c r="I206" s="117"/>
      <c r="J206" s="117"/>
      <c r="K206" s="117"/>
    </row>
    <row r="207" spans="2:11">
      <c r="B207" s="116"/>
      <c r="C207" s="116"/>
      <c r="D207" s="129"/>
      <c r="E207" s="129"/>
      <c r="F207" s="129"/>
      <c r="G207" s="129"/>
      <c r="H207" s="129"/>
      <c r="I207" s="117"/>
      <c r="J207" s="117"/>
      <c r="K207" s="117"/>
    </row>
    <row r="208" spans="2:11">
      <c r="B208" s="116"/>
      <c r="C208" s="116"/>
      <c r="D208" s="129"/>
      <c r="E208" s="129"/>
      <c r="F208" s="129"/>
      <c r="G208" s="129"/>
      <c r="H208" s="129"/>
      <c r="I208" s="117"/>
      <c r="J208" s="117"/>
      <c r="K208" s="117"/>
    </row>
    <row r="209" spans="2:11">
      <c r="B209" s="116"/>
      <c r="C209" s="116"/>
      <c r="D209" s="129"/>
      <c r="E209" s="129"/>
      <c r="F209" s="129"/>
      <c r="G209" s="129"/>
      <c r="H209" s="129"/>
      <c r="I209" s="117"/>
      <c r="J209" s="117"/>
      <c r="K209" s="117"/>
    </row>
    <row r="210" spans="2:11">
      <c r="B210" s="116"/>
      <c r="C210" s="116"/>
      <c r="D210" s="129"/>
      <c r="E210" s="129"/>
      <c r="F210" s="129"/>
      <c r="G210" s="129"/>
      <c r="H210" s="129"/>
      <c r="I210" s="117"/>
      <c r="J210" s="117"/>
      <c r="K210" s="117"/>
    </row>
    <row r="211" spans="2:11">
      <c r="B211" s="116"/>
      <c r="C211" s="116"/>
      <c r="D211" s="129"/>
      <c r="E211" s="129"/>
      <c r="F211" s="129"/>
      <c r="G211" s="129"/>
      <c r="H211" s="129"/>
      <c r="I211" s="117"/>
      <c r="J211" s="117"/>
      <c r="K211" s="117"/>
    </row>
    <row r="212" spans="2:11">
      <c r="B212" s="116"/>
      <c r="C212" s="116"/>
      <c r="D212" s="129"/>
      <c r="E212" s="129"/>
      <c r="F212" s="129"/>
      <c r="G212" s="129"/>
      <c r="H212" s="129"/>
      <c r="I212" s="117"/>
      <c r="J212" s="117"/>
      <c r="K212" s="117"/>
    </row>
    <row r="213" spans="2:11">
      <c r="B213" s="116"/>
      <c r="C213" s="116"/>
      <c r="D213" s="129"/>
      <c r="E213" s="129"/>
      <c r="F213" s="129"/>
      <c r="G213" s="129"/>
      <c r="H213" s="129"/>
      <c r="I213" s="117"/>
      <c r="J213" s="117"/>
      <c r="K213" s="117"/>
    </row>
    <row r="214" spans="2:11">
      <c r="B214" s="116"/>
      <c r="C214" s="116"/>
      <c r="D214" s="129"/>
      <c r="E214" s="129"/>
      <c r="F214" s="129"/>
      <c r="G214" s="129"/>
      <c r="H214" s="129"/>
      <c r="I214" s="117"/>
      <c r="J214" s="117"/>
      <c r="K214" s="117"/>
    </row>
    <row r="215" spans="2:11">
      <c r="B215" s="116"/>
      <c r="C215" s="116"/>
      <c r="D215" s="129"/>
      <c r="E215" s="129"/>
      <c r="F215" s="129"/>
      <c r="G215" s="129"/>
      <c r="H215" s="129"/>
      <c r="I215" s="117"/>
      <c r="J215" s="117"/>
      <c r="K215" s="117"/>
    </row>
    <row r="216" spans="2:11">
      <c r="B216" s="116"/>
      <c r="C216" s="116"/>
      <c r="D216" s="129"/>
      <c r="E216" s="129"/>
      <c r="F216" s="129"/>
      <c r="G216" s="129"/>
      <c r="H216" s="129"/>
      <c r="I216" s="117"/>
      <c r="J216" s="117"/>
      <c r="K216" s="117"/>
    </row>
    <row r="217" spans="2:11">
      <c r="B217" s="116"/>
      <c r="C217" s="116"/>
      <c r="D217" s="129"/>
      <c r="E217" s="129"/>
      <c r="F217" s="129"/>
      <c r="G217" s="129"/>
      <c r="H217" s="129"/>
      <c r="I217" s="117"/>
      <c r="J217" s="117"/>
      <c r="K217" s="117"/>
    </row>
    <row r="218" spans="2:11">
      <c r="B218" s="116"/>
      <c r="C218" s="116"/>
      <c r="D218" s="129"/>
      <c r="E218" s="129"/>
      <c r="F218" s="129"/>
      <c r="G218" s="129"/>
      <c r="H218" s="129"/>
      <c r="I218" s="117"/>
      <c r="J218" s="117"/>
      <c r="K218" s="117"/>
    </row>
    <row r="219" spans="2:11">
      <c r="B219" s="116"/>
      <c r="C219" s="116"/>
      <c r="D219" s="129"/>
      <c r="E219" s="129"/>
      <c r="F219" s="129"/>
      <c r="G219" s="129"/>
      <c r="H219" s="129"/>
      <c r="I219" s="117"/>
      <c r="J219" s="117"/>
      <c r="K219" s="117"/>
    </row>
    <row r="220" spans="2:11">
      <c r="B220" s="116"/>
      <c r="C220" s="116"/>
      <c r="D220" s="129"/>
      <c r="E220" s="129"/>
      <c r="F220" s="129"/>
      <c r="G220" s="129"/>
      <c r="H220" s="129"/>
      <c r="I220" s="117"/>
      <c r="J220" s="117"/>
      <c r="K220" s="117"/>
    </row>
    <row r="221" spans="2:11">
      <c r="B221" s="116"/>
      <c r="C221" s="116"/>
      <c r="D221" s="129"/>
      <c r="E221" s="129"/>
      <c r="F221" s="129"/>
      <c r="G221" s="129"/>
      <c r="H221" s="129"/>
      <c r="I221" s="117"/>
      <c r="J221" s="117"/>
      <c r="K221" s="117"/>
    </row>
    <row r="222" spans="2:11">
      <c r="B222" s="116"/>
      <c r="C222" s="116"/>
      <c r="D222" s="129"/>
      <c r="E222" s="129"/>
      <c r="F222" s="129"/>
      <c r="G222" s="129"/>
      <c r="H222" s="129"/>
      <c r="I222" s="117"/>
      <c r="J222" s="117"/>
      <c r="K222" s="117"/>
    </row>
    <row r="223" spans="2:11">
      <c r="B223" s="116"/>
      <c r="C223" s="116"/>
      <c r="D223" s="129"/>
      <c r="E223" s="129"/>
      <c r="F223" s="129"/>
      <c r="G223" s="129"/>
      <c r="H223" s="129"/>
      <c r="I223" s="117"/>
      <c r="J223" s="117"/>
      <c r="K223" s="117"/>
    </row>
    <row r="224" spans="2:11">
      <c r="B224" s="116"/>
      <c r="C224" s="116"/>
      <c r="D224" s="129"/>
      <c r="E224" s="129"/>
      <c r="F224" s="129"/>
      <c r="G224" s="129"/>
      <c r="H224" s="129"/>
      <c r="I224" s="117"/>
      <c r="J224" s="117"/>
      <c r="K224" s="117"/>
    </row>
    <row r="225" spans="2:11">
      <c r="B225" s="116"/>
      <c r="C225" s="116"/>
      <c r="D225" s="129"/>
      <c r="E225" s="129"/>
      <c r="F225" s="129"/>
      <c r="G225" s="129"/>
      <c r="H225" s="129"/>
      <c r="I225" s="117"/>
      <c r="J225" s="117"/>
      <c r="K225" s="117"/>
    </row>
    <row r="226" spans="2:11">
      <c r="B226" s="116"/>
      <c r="C226" s="116"/>
      <c r="D226" s="129"/>
      <c r="E226" s="129"/>
      <c r="F226" s="129"/>
      <c r="G226" s="129"/>
      <c r="H226" s="129"/>
      <c r="I226" s="117"/>
      <c r="J226" s="117"/>
      <c r="K226" s="117"/>
    </row>
    <row r="227" spans="2:11">
      <c r="B227" s="116"/>
      <c r="C227" s="116"/>
      <c r="D227" s="129"/>
      <c r="E227" s="129"/>
      <c r="F227" s="129"/>
      <c r="G227" s="129"/>
      <c r="H227" s="129"/>
      <c r="I227" s="117"/>
      <c r="J227" s="117"/>
      <c r="K227" s="117"/>
    </row>
    <row r="228" spans="2:11">
      <c r="B228" s="116"/>
      <c r="C228" s="116"/>
      <c r="D228" s="129"/>
      <c r="E228" s="129"/>
      <c r="F228" s="129"/>
      <c r="G228" s="129"/>
      <c r="H228" s="129"/>
      <c r="I228" s="117"/>
      <c r="J228" s="117"/>
      <c r="K228" s="117"/>
    </row>
    <row r="229" spans="2:11">
      <c r="B229" s="116"/>
      <c r="C229" s="116"/>
      <c r="D229" s="129"/>
      <c r="E229" s="129"/>
      <c r="F229" s="129"/>
      <c r="G229" s="129"/>
      <c r="H229" s="129"/>
      <c r="I229" s="117"/>
      <c r="J229" s="117"/>
      <c r="K229" s="117"/>
    </row>
    <row r="230" spans="2:11">
      <c r="B230" s="116"/>
      <c r="C230" s="116"/>
      <c r="D230" s="129"/>
      <c r="E230" s="129"/>
      <c r="F230" s="129"/>
      <c r="G230" s="129"/>
      <c r="H230" s="129"/>
      <c r="I230" s="117"/>
      <c r="J230" s="117"/>
      <c r="K230" s="117"/>
    </row>
    <row r="231" spans="2:11">
      <c r="B231" s="116"/>
      <c r="C231" s="116"/>
      <c r="D231" s="129"/>
      <c r="E231" s="129"/>
      <c r="F231" s="129"/>
      <c r="G231" s="129"/>
      <c r="H231" s="129"/>
      <c r="I231" s="117"/>
      <c r="J231" s="117"/>
      <c r="K231" s="117"/>
    </row>
    <row r="232" spans="2:11">
      <c r="B232" s="116"/>
      <c r="C232" s="116"/>
      <c r="D232" s="129"/>
      <c r="E232" s="129"/>
      <c r="F232" s="129"/>
      <c r="G232" s="129"/>
      <c r="H232" s="129"/>
      <c r="I232" s="117"/>
      <c r="J232" s="117"/>
      <c r="K232" s="117"/>
    </row>
    <row r="233" spans="2:11">
      <c r="B233" s="116"/>
      <c r="C233" s="116"/>
      <c r="D233" s="129"/>
      <c r="E233" s="129"/>
      <c r="F233" s="129"/>
      <c r="G233" s="129"/>
      <c r="H233" s="129"/>
      <c r="I233" s="117"/>
      <c r="J233" s="117"/>
      <c r="K233" s="117"/>
    </row>
    <row r="234" spans="2:11">
      <c r="B234" s="116"/>
      <c r="C234" s="116"/>
      <c r="D234" s="129"/>
      <c r="E234" s="129"/>
      <c r="F234" s="129"/>
      <c r="G234" s="129"/>
      <c r="H234" s="129"/>
      <c r="I234" s="117"/>
      <c r="J234" s="117"/>
      <c r="K234" s="117"/>
    </row>
    <row r="235" spans="2:11">
      <c r="B235" s="116"/>
      <c r="C235" s="116"/>
      <c r="D235" s="129"/>
      <c r="E235" s="129"/>
      <c r="F235" s="129"/>
      <c r="G235" s="129"/>
      <c r="H235" s="129"/>
      <c r="I235" s="117"/>
      <c r="J235" s="117"/>
      <c r="K235" s="117"/>
    </row>
    <row r="236" spans="2:11">
      <c r="B236" s="116"/>
      <c r="C236" s="116"/>
      <c r="D236" s="129"/>
      <c r="E236" s="129"/>
      <c r="F236" s="129"/>
      <c r="G236" s="129"/>
      <c r="H236" s="129"/>
      <c r="I236" s="117"/>
      <c r="J236" s="117"/>
      <c r="K236" s="117"/>
    </row>
    <row r="237" spans="2:11">
      <c r="B237" s="116"/>
      <c r="C237" s="116"/>
      <c r="D237" s="129"/>
      <c r="E237" s="129"/>
      <c r="F237" s="129"/>
      <c r="G237" s="129"/>
      <c r="H237" s="129"/>
      <c r="I237" s="117"/>
      <c r="J237" s="117"/>
      <c r="K237" s="117"/>
    </row>
    <row r="238" spans="2:11">
      <c r="B238" s="116"/>
      <c r="C238" s="116"/>
      <c r="D238" s="129"/>
      <c r="E238" s="129"/>
      <c r="F238" s="129"/>
      <c r="G238" s="129"/>
      <c r="H238" s="129"/>
      <c r="I238" s="117"/>
      <c r="J238" s="117"/>
      <c r="K238" s="117"/>
    </row>
    <row r="239" spans="2:11">
      <c r="B239" s="116"/>
      <c r="C239" s="116"/>
      <c r="D239" s="129"/>
      <c r="E239" s="129"/>
      <c r="F239" s="129"/>
      <c r="G239" s="129"/>
      <c r="H239" s="129"/>
      <c r="I239" s="117"/>
      <c r="J239" s="117"/>
      <c r="K239" s="117"/>
    </row>
    <row r="240" spans="2:11">
      <c r="B240" s="116"/>
      <c r="C240" s="116"/>
      <c r="D240" s="129"/>
      <c r="E240" s="129"/>
      <c r="F240" s="129"/>
      <c r="G240" s="129"/>
      <c r="H240" s="129"/>
      <c r="I240" s="117"/>
      <c r="J240" s="117"/>
      <c r="K240" s="117"/>
    </row>
    <row r="241" spans="2:11">
      <c r="B241" s="116"/>
      <c r="C241" s="116"/>
      <c r="D241" s="129"/>
      <c r="E241" s="129"/>
      <c r="F241" s="129"/>
      <c r="G241" s="129"/>
      <c r="H241" s="129"/>
      <c r="I241" s="117"/>
      <c r="J241" s="117"/>
      <c r="K241" s="117"/>
    </row>
    <row r="242" spans="2:11">
      <c r="B242" s="116"/>
      <c r="C242" s="116"/>
      <c r="D242" s="129"/>
      <c r="E242" s="129"/>
      <c r="F242" s="129"/>
      <c r="G242" s="129"/>
      <c r="H242" s="129"/>
      <c r="I242" s="117"/>
      <c r="J242" s="117"/>
      <c r="K242" s="117"/>
    </row>
    <row r="243" spans="2:11">
      <c r="B243" s="116"/>
      <c r="C243" s="116"/>
      <c r="D243" s="129"/>
      <c r="E243" s="129"/>
      <c r="F243" s="129"/>
      <c r="G243" s="129"/>
      <c r="H243" s="129"/>
      <c r="I243" s="117"/>
      <c r="J243" s="117"/>
      <c r="K243" s="117"/>
    </row>
    <row r="244" spans="2:11">
      <c r="B244" s="116"/>
      <c r="C244" s="116"/>
      <c r="D244" s="129"/>
      <c r="E244" s="129"/>
      <c r="F244" s="129"/>
      <c r="G244" s="129"/>
      <c r="H244" s="129"/>
      <c r="I244" s="117"/>
      <c r="J244" s="117"/>
      <c r="K244" s="117"/>
    </row>
    <row r="245" spans="2:11">
      <c r="B245" s="116"/>
      <c r="C245" s="116"/>
      <c r="D245" s="129"/>
      <c r="E245" s="129"/>
      <c r="F245" s="129"/>
      <c r="G245" s="129"/>
      <c r="H245" s="129"/>
      <c r="I245" s="117"/>
      <c r="J245" s="117"/>
      <c r="K245" s="117"/>
    </row>
    <row r="246" spans="2:11">
      <c r="B246" s="116"/>
      <c r="C246" s="116"/>
      <c r="D246" s="129"/>
      <c r="E246" s="129"/>
      <c r="F246" s="129"/>
      <c r="G246" s="129"/>
      <c r="H246" s="129"/>
      <c r="I246" s="117"/>
      <c r="J246" s="117"/>
      <c r="K246" s="117"/>
    </row>
    <row r="247" spans="2:11">
      <c r="B247" s="116"/>
      <c r="C247" s="116"/>
      <c r="D247" s="129"/>
      <c r="E247" s="129"/>
      <c r="F247" s="129"/>
      <c r="G247" s="129"/>
      <c r="H247" s="129"/>
      <c r="I247" s="117"/>
      <c r="J247" s="117"/>
      <c r="K247" s="117"/>
    </row>
    <row r="248" spans="2:11">
      <c r="B248" s="116"/>
      <c r="C248" s="116"/>
      <c r="D248" s="129"/>
      <c r="E248" s="129"/>
      <c r="F248" s="129"/>
      <c r="G248" s="129"/>
      <c r="H248" s="129"/>
      <c r="I248" s="117"/>
      <c r="J248" s="117"/>
      <c r="K248" s="117"/>
    </row>
    <row r="249" spans="2:11">
      <c r="B249" s="116"/>
      <c r="C249" s="116"/>
      <c r="D249" s="129"/>
      <c r="E249" s="129"/>
      <c r="F249" s="129"/>
      <c r="G249" s="129"/>
      <c r="H249" s="129"/>
      <c r="I249" s="117"/>
      <c r="J249" s="117"/>
      <c r="K249" s="117"/>
    </row>
    <row r="250" spans="2:11">
      <c r="B250" s="116"/>
      <c r="C250" s="116"/>
      <c r="D250" s="129"/>
      <c r="E250" s="129"/>
      <c r="F250" s="129"/>
      <c r="G250" s="129"/>
      <c r="H250" s="129"/>
      <c r="I250" s="117"/>
      <c r="J250" s="117"/>
      <c r="K250" s="117"/>
    </row>
    <row r="251" spans="2:11">
      <c r="B251" s="116"/>
      <c r="C251" s="116"/>
      <c r="D251" s="129"/>
      <c r="E251" s="129"/>
      <c r="F251" s="129"/>
      <c r="G251" s="129"/>
      <c r="H251" s="129"/>
      <c r="I251" s="117"/>
      <c r="J251" s="117"/>
      <c r="K251" s="117"/>
    </row>
    <row r="252" spans="2:11">
      <c r="B252" s="116"/>
      <c r="C252" s="116"/>
      <c r="D252" s="129"/>
      <c r="E252" s="129"/>
      <c r="F252" s="129"/>
      <c r="G252" s="129"/>
      <c r="H252" s="129"/>
      <c r="I252" s="117"/>
      <c r="J252" s="117"/>
      <c r="K252" s="117"/>
    </row>
    <row r="253" spans="2:11">
      <c r="B253" s="116"/>
      <c r="C253" s="116"/>
      <c r="D253" s="129"/>
      <c r="E253" s="129"/>
      <c r="F253" s="129"/>
      <c r="G253" s="129"/>
      <c r="H253" s="129"/>
      <c r="I253" s="117"/>
      <c r="J253" s="117"/>
      <c r="K253" s="117"/>
    </row>
    <row r="254" spans="2:11">
      <c r="B254" s="116"/>
      <c r="C254" s="116"/>
      <c r="D254" s="129"/>
      <c r="E254" s="129"/>
      <c r="F254" s="129"/>
      <c r="G254" s="129"/>
      <c r="H254" s="129"/>
      <c r="I254" s="117"/>
      <c r="J254" s="117"/>
      <c r="K254" s="117"/>
    </row>
    <row r="255" spans="2:11">
      <c r="B255" s="116"/>
      <c r="C255" s="116"/>
      <c r="D255" s="129"/>
      <c r="E255" s="129"/>
      <c r="F255" s="129"/>
      <c r="G255" s="129"/>
      <c r="H255" s="129"/>
      <c r="I255" s="117"/>
      <c r="J255" s="117"/>
      <c r="K255" s="117"/>
    </row>
    <row r="256" spans="2:11">
      <c r="B256" s="116"/>
      <c r="C256" s="116"/>
      <c r="D256" s="129"/>
      <c r="E256" s="129"/>
      <c r="F256" s="129"/>
      <c r="G256" s="129"/>
      <c r="H256" s="129"/>
      <c r="I256" s="117"/>
      <c r="J256" s="117"/>
      <c r="K256" s="117"/>
    </row>
    <row r="257" spans="2:11">
      <c r="B257" s="116"/>
      <c r="C257" s="116"/>
      <c r="D257" s="129"/>
      <c r="E257" s="129"/>
      <c r="F257" s="129"/>
      <c r="G257" s="129"/>
      <c r="H257" s="129"/>
      <c r="I257" s="117"/>
      <c r="J257" s="117"/>
      <c r="K257" s="117"/>
    </row>
    <row r="258" spans="2:11">
      <c r="B258" s="116"/>
      <c r="C258" s="116"/>
      <c r="D258" s="129"/>
      <c r="E258" s="129"/>
      <c r="F258" s="129"/>
      <c r="G258" s="129"/>
      <c r="H258" s="129"/>
      <c r="I258" s="117"/>
      <c r="J258" s="117"/>
      <c r="K258" s="117"/>
    </row>
    <row r="259" spans="2:11">
      <c r="B259" s="116"/>
      <c r="C259" s="116"/>
      <c r="D259" s="129"/>
      <c r="E259" s="129"/>
      <c r="F259" s="129"/>
      <c r="G259" s="129"/>
      <c r="H259" s="129"/>
      <c r="I259" s="117"/>
      <c r="J259" s="117"/>
      <c r="K259" s="117"/>
    </row>
    <row r="260" spans="2:11">
      <c r="B260" s="116"/>
      <c r="C260" s="116"/>
      <c r="D260" s="129"/>
      <c r="E260" s="129"/>
      <c r="F260" s="129"/>
      <c r="G260" s="129"/>
      <c r="H260" s="129"/>
      <c r="I260" s="117"/>
      <c r="J260" s="117"/>
      <c r="K260" s="117"/>
    </row>
    <row r="261" spans="2:11">
      <c r="B261" s="116"/>
      <c r="C261" s="116"/>
      <c r="D261" s="129"/>
      <c r="E261" s="129"/>
      <c r="F261" s="129"/>
      <c r="G261" s="129"/>
      <c r="H261" s="129"/>
      <c r="I261" s="117"/>
      <c r="J261" s="117"/>
      <c r="K261" s="117"/>
    </row>
    <row r="262" spans="2:11">
      <c r="B262" s="116"/>
      <c r="C262" s="116"/>
      <c r="D262" s="129"/>
      <c r="E262" s="129"/>
      <c r="F262" s="129"/>
      <c r="G262" s="129"/>
      <c r="H262" s="129"/>
      <c r="I262" s="117"/>
      <c r="J262" s="117"/>
      <c r="K262" s="117"/>
    </row>
    <row r="263" spans="2:11">
      <c r="B263" s="116"/>
      <c r="C263" s="116"/>
      <c r="D263" s="129"/>
      <c r="E263" s="129"/>
      <c r="F263" s="129"/>
      <c r="G263" s="129"/>
      <c r="H263" s="129"/>
      <c r="I263" s="117"/>
      <c r="J263" s="117"/>
      <c r="K263" s="117"/>
    </row>
    <row r="264" spans="2:11">
      <c r="B264" s="116"/>
      <c r="C264" s="116"/>
      <c r="D264" s="129"/>
      <c r="E264" s="129"/>
      <c r="F264" s="129"/>
      <c r="G264" s="129"/>
      <c r="H264" s="129"/>
      <c r="I264" s="117"/>
      <c r="J264" s="117"/>
      <c r="K264" s="117"/>
    </row>
    <row r="265" spans="2:11">
      <c r="B265" s="116"/>
      <c r="C265" s="116"/>
      <c r="D265" s="129"/>
      <c r="E265" s="129"/>
      <c r="F265" s="129"/>
      <c r="G265" s="129"/>
      <c r="H265" s="129"/>
      <c r="I265" s="117"/>
      <c r="J265" s="117"/>
      <c r="K265" s="117"/>
    </row>
    <row r="266" spans="2:11">
      <c r="B266" s="116"/>
      <c r="C266" s="116"/>
      <c r="D266" s="129"/>
      <c r="E266" s="129"/>
      <c r="F266" s="129"/>
      <c r="G266" s="129"/>
      <c r="H266" s="129"/>
      <c r="I266" s="117"/>
      <c r="J266" s="117"/>
      <c r="K266" s="117"/>
    </row>
    <row r="267" spans="2:11">
      <c r="B267" s="116"/>
      <c r="C267" s="116"/>
      <c r="D267" s="129"/>
      <c r="E267" s="129"/>
      <c r="F267" s="129"/>
      <c r="G267" s="129"/>
      <c r="H267" s="129"/>
      <c r="I267" s="117"/>
      <c r="J267" s="117"/>
      <c r="K267" s="117"/>
    </row>
    <row r="268" spans="2:11">
      <c r="B268" s="116"/>
      <c r="C268" s="116"/>
      <c r="D268" s="129"/>
      <c r="E268" s="129"/>
      <c r="F268" s="129"/>
      <c r="G268" s="129"/>
      <c r="H268" s="129"/>
      <c r="I268" s="117"/>
      <c r="J268" s="117"/>
      <c r="K268" s="117"/>
    </row>
    <row r="269" spans="2:11">
      <c r="B269" s="116"/>
      <c r="C269" s="116"/>
      <c r="D269" s="129"/>
      <c r="E269" s="129"/>
      <c r="F269" s="129"/>
      <c r="G269" s="129"/>
      <c r="H269" s="129"/>
      <c r="I269" s="117"/>
      <c r="J269" s="117"/>
      <c r="K269" s="117"/>
    </row>
    <row r="270" spans="2:11">
      <c r="B270" s="116"/>
      <c r="C270" s="116"/>
      <c r="D270" s="129"/>
      <c r="E270" s="129"/>
      <c r="F270" s="129"/>
      <c r="G270" s="129"/>
      <c r="H270" s="129"/>
      <c r="I270" s="117"/>
      <c r="J270" s="117"/>
      <c r="K270" s="117"/>
    </row>
    <row r="271" spans="2:11">
      <c r="B271" s="116"/>
      <c r="C271" s="116"/>
      <c r="D271" s="129"/>
      <c r="E271" s="129"/>
      <c r="F271" s="129"/>
      <c r="G271" s="129"/>
      <c r="H271" s="129"/>
      <c r="I271" s="117"/>
      <c r="J271" s="117"/>
      <c r="K271" s="117"/>
    </row>
    <row r="272" spans="2:11">
      <c r="B272" s="116"/>
      <c r="C272" s="116"/>
      <c r="D272" s="129"/>
      <c r="E272" s="129"/>
      <c r="F272" s="129"/>
      <c r="G272" s="129"/>
      <c r="H272" s="129"/>
      <c r="I272" s="117"/>
      <c r="J272" s="117"/>
      <c r="K272" s="117"/>
    </row>
    <row r="273" spans="2:11">
      <c r="B273" s="116"/>
      <c r="C273" s="116"/>
      <c r="D273" s="129"/>
      <c r="E273" s="129"/>
      <c r="F273" s="129"/>
      <c r="G273" s="129"/>
      <c r="H273" s="129"/>
      <c r="I273" s="117"/>
      <c r="J273" s="117"/>
      <c r="K273" s="117"/>
    </row>
    <row r="274" spans="2:11">
      <c r="B274" s="116"/>
      <c r="C274" s="116"/>
      <c r="D274" s="129"/>
      <c r="E274" s="129"/>
      <c r="F274" s="129"/>
      <c r="G274" s="129"/>
      <c r="H274" s="129"/>
      <c r="I274" s="117"/>
      <c r="J274" s="117"/>
      <c r="K274" s="117"/>
    </row>
    <row r="275" spans="2:11">
      <c r="B275" s="116"/>
      <c r="C275" s="116"/>
      <c r="D275" s="129"/>
      <c r="E275" s="129"/>
      <c r="F275" s="129"/>
      <c r="G275" s="129"/>
      <c r="H275" s="129"/>
      <c r="I275" s="117"/>
      <c r="J275" s="117"/>
      <c r="K275" s="117"/>
    </row>
    <row r="276" spans="2:11">
      <c r="B276" s="116"/>
      <c r="C276" s="116"/>
      <c r="D276" s="129"/>
      <c r="E276" s="129"/>
      <c r="F276" s="129"/>
      <c r="G276" s="129"/>
      <c r="H276" s="129"/>
      <c r="I276" s="117"/>
      <c r="J276" s="117"/>
      <c r="K276" s="117"/>
    </row>
    <row r="277" spans="2:11">
      <c r="B277" s="116"/>
      <c r="C277" s="116"/>
      <c r="D277" s="129"/>
      <c r="E277" s="129"/>
      <c r="F277" s="129"/>
      <c r="G277" s="129"/>
      <c r="H277" s="129"/>
      <c r="I277" s="117"/>
      <c r="J277" s="117"/>
      <c r="K277" s="117"/>
    </row>
    <row r="278" spans="2:11">
      <c r="B278" s="116"/>
      <c r="C278" s="116"/>
      <c r="D278" s="129"/>
      <c r="E278" s="129"/>
      <c r="F278" s="129"/>
      <c r="G278" s="129"/>
      <c r="H278" s="129"/>
      <c r="I278" s="117"/>
      <c r="J278" s="117"/>
      <c r="K278" s="117"/>
    </row>
    <row r="279" spans="2:11">
      <c r="B279" s="116"/>
      <c r="C279" s="116"/>
      <c r="D279" s="129"/>
      <c r="E279" s="129"/>
      <c r="F279" s="129"/>
      <c r="G279" s="129"/>
      <c r="H279" s="129"/>
      <c r="I279" s="117"/>
      <c r="J279" s="117"/>
      <c r="K279" s="117"/>
    </row>
    <row r="280" spans="2:11">
      <c r="B280" s="116"/>
      <c r="C280" s="116"/>
      <c r="D280" s="129"/>
      <c r="E280" s="129"/>
      <c r="F280" s="129"/>
      <c r="G280" s="129"/>
      <c r="H280" s="129"/>
      <c r="I280" s="117"/>
      <c r="J280" s="117"/>
      <c r="K280" s="117"/>
    </row>
    <row r="281" spans="2:11">
      <c r="B281" s="116"/>
      <c r="C281" s="116"/>
      <c r="D281" s="129"/>
      <c r="E281" s="129"/>
      <c r="F281" s="129"/>
      <c r="G281" s="129"/>
      <c r="H281" s="129"/>
      <c r="I281" s="117"/>
      <c r="J281" s="117"/>
      <c r="K281" s="117"/>
    </row>
    <row r="282" spans="2:11">
      <c r="B282" s="116"/>
      <c r="C282" s="116"/>
      <c r="D282" s="129"/>
      <c r="E282" s="129"/>
      <c r="F282" s="129"/>
      <c r="G282" s="129"/>
      <c r="H282" s="129"/>
      <c r="I282" s="117"/>
      <c r="J282" s="117"/>
      <c r="K282" s="117"/>
    </row>
    <row r="283" spans="2:11">
      <c r="B283" s="116"/>
      <c r="C283" s="116"/>
      <c r="D283" s="129"/>
      <c r="E283" s="129"/>
      <c r="F283" s="129"/>
      <c r="G283" s="129"/>
      <c r="H283" s="129"/>
      <c r="I283" s="117"/>
      <c r="J283" s="117"/>
      <c r="K283" s="117"/>
    </row>
    <row r="284" spans="2:11">
      <c r="B284" s="116"/>
      <c r="C284" s="116"/>
      <c r="D284" s="129"/>
      <c r="E284" s="129"/>
      <c r="F284" s="129"/>
      <c r="G284" s="129"/>
      <c r="H284" s="129"/>
      <c r="I284" s="117"/>
      <c r="J284" s="117"/>
      <c r="K284" s="117"/>
    </row>
    <row r="285" spans="2:11">
      <c r="B285" s="116"/>
      <c r="C285" s="116"/>
      <c r="D285" s="129"/>
      <c r="E285" s="129"/>
      <c r="F285" s="129"/>
      <c r="G285" s="129"/>
      <c r="H285" s="129"/>
      <c r="I285" s="117"/>
      <c r="J285" s="117"/>
      <c r="K285" s="117"/>
    </row>
    <row r="286" spans="2:11">
      <c r="B286" s="116"/>
      <c r="C286" s="116"/>
      <c r="D286" s="129"/>
      <c r="E286" s="129"/>
      <c r="F286" s="129"/>
      <c r="G286" s="129"/>
      <c r="H286" s="129"/>
      <c r="I286" s="117"/>
      <c r="J286" s="117"/>
      <c r="K286" s="117"/>
    </row>
    <row r="287" spans="2:11">
      <c r="B287" s="116"/>
      <c r="C287" s="116"/>
      <c r="D287" s="129"/>
      <c r="E287" s="129"/>
      <c r="F287" s="129"/>
      <c r="G287" s="129"/>
      <c r="H287" s="129"/>
      <c r="I287" s="117"/>
      <c r="J287" s="117"/>
      <c r="K287" s="117"/>
    </row>
    <row r="288" spans="2:11">
      <c r="B288" s="116"/>
      <c r="C288" s="116"/>
      <c r="D288" s="129"/>
      <c r="E288" s="129"/>
      <c r="F288" s="129"/>
      <c r="G288" s="129"/>
      <c r="H288" s="129"/>
      <c r="I288" s="117"/>
      <c r="J288" s="117"/>
      <c r="K288" s="117"/>
    </row>
    <row r="289" spans="2:11">
      <c r="B289" s="116"/>
      <c r="C289" s="116"/>
      <c r="D289" s="129"/>
      <c r="E289" s="129"/>
      <c r="F289" s="129"/>
      <c r="G289" s="129"/>
      <c r="H289" s="129"/>
      <c r="I289" s="117"/>
      <c r="J289" s="117"/>
      <c r="K289" s="117"/>
    </row>
    <row r="290" spans="2:11">
      <c r="B290" s="116"/>
      <c r="C290" s="116"/>
      <c r="D290" s="129"/>
      <c r="E290" s="129"/>
      <c r="F290" s="129"/>
      <c r="G290" s="129"/>
      <c r="H290" s="129"/>
      <c r="I290" s="117"/>
      <c r="J290" s="117"/>
      <c r="K290" s="117"/>
    </row>
    <row r="291" spans="2:11">
      <c r="B291" s="116"/>
      <c r="C291" s="116"/>
      <c r="D291" s="129"/>
      <c r="E291" s="129"/>
      <c r="F291" s="129"/>
      <c r="G291" s="129"/>
      <c r="H291" s="129"/>
      <c r="I291" s="117"/>
      <c r="J291" s="117"/>
      <c r="K291" s="117"/>
    </row>
    <row r="292" spans="2:11">
      <c r="B292" s="116"/>
      <c r="C292" s="116"/>
      <c r="D292" s="129"/>
      <c r="E292" s="129"/>
      <c r="F292" s="129"/>
      <c r="G292" s="129"/>
      <c r="H292" s="129"/>
      <c r="I292" s="117"/>
      <c r="J292" s="117"/>
      <c r="K292" s="117"/>
    </row>
    <row r="293" spans="2:11">
      <c r="B293" s="116"/>
      <c r="C293" s="116"/>
      <c r="D293" s="129"/>
      <c r="E293" s="129"/>
      <c r="F293" s="129"/>
      <c r="G293" s="129"/>
      <c r="H293" s="129"/>
      <c r="I293" s="117"/>
      <c r="J293" s="117"/>
      <c r="K293" s="117"/>
    </row>
    <row r="294" spans="2:11">
      <c r="B294" s="116"/>
      <c r="C294" s="116"/>
      <c r="D294" s="129"/>
      <c r="E294" s="129"/>
      <c r="F294" s="129"/>
      <c r="G294" s="129"/>
      <c r="H294" s="129"/>
      <c r="I294" s="117"/>
      <c r="J294" s="117"/>
      <c r="K294" s="117"/>
    </row>
    <row r="295" spans="2:11">
      <c r="B295" s="116"/>
      <c r="C295" s="116"/>
      <c r="D295" s="129"/>
      <c r="E295" s="129"/>
      <c r="F295" s="129"/>
      <c r="G295" s="129"/>
      <c r="H295" s="129"/>
      <c r="I295" s="117"/>
      <c r="J295" s="117"/>
      <c r="K295" s="117"/>
    </row>
    <row r="296" spans="2:11">
      <c r="B296" s="116"/>
      <c r="C296" s="116"/>
      <c r="D296" s="129"/>
      <c r="E296" s="129"/>
      <c r="F296" s="129"/>
      <c r="G296" s="129"/>
      <c r="H296" s="129"/>
      <c r="I296" s="117"/>
      <c r="J296" s="117"/>
      <c r="K296" s="117"/>
    </row>
    <row r="297" spans="2:11">
      <c r="B297" s="116"/>
      <c r="C297" s="116"/>
      <c r="D297" s="129"/>
      <c r="E297" s="129"/>
      <c r="F297" s="129"/>
      <c r="G297" s="129"/>
      <c r="H297" s="129"/>
      <c r="I297" s="117"/>
      <c r="J297" s="117"/>
      <c r="K297" s="117"/>
    </row>
    <row r="298" spans="2:11">
      <c r="B298" s="116"/>
      <c r="C298" s="116"/>
      <c r="D298" s="129"/>
      <c r="E298" s="129"/>
      <c r="F298" s="129"/>
      <c r="G298" s="129"/>
      <c r="H298" s="129"/>
      <c r="I298" s="117"/>
      <c r="J298" s="117"/>
      <c r="K298" s="117"/>
    </row>
    <row r="299" spans="2:11">
      <c r="B299" s="116"/>
      <c r="C299" s="116"/>
      <c r="D299" s="129"/>
      <c r="E299" s="129"/>
      <c r="F299" s="129"/>
      <c r="G299" s="129"/>
      <c r="H299" s="129"/>
      <c r="I299" s="117"/>
      <c r="J299" s="117"/>
      <c r="K299" s="117"/>
    </row>
    <row r="300" spans="2:11">
      <c r="B300" s="116"/>
      <c r="C300" s="116"/>
      <c r="D300" s="129"/>
      <c r="E300" s="129"/>
      <c r="F300" s="129"/>
      <c r="G300" s="129"/>
      <c r="H300" s="129"/>
      <c r="I300" s="117"/>
      <c r="J300" s="117"/>
      <c r="K300" s="117"/>
    </row>
    <row r="301" spans="2:11">
      <c r="B301" s="116"/>
      <c r="C301" s="116"/>
      <c r="D301" s="129"/>
      <c r="E301" s="129"/>
      <c r="F301" s="129"/>
      <c r="G301" s="129"/>
      <c r="H301" s="129"/>
      <c r="I301" s="117"/>
      <c r="J301" s="117"/>
      <c r="K301" s="117"/>
    </row>
    <row r="302" spans="2:11">
      <c r="B302" s="116"/>
      <c r="C302" s="116"/>
      <c r="D302" s="129"/>
      <c r="E302" s="129"/>
      <c r="F302" s="129"/>
      <c r="G302" s="129"/>
      <c r="H302" s="129"/>
      <c r="I302" s="117"/>
      <c r="J302" s="117"/>
      <c r="K302" s="117"/>
    </row>
    <row r="303" spans="2:11">
      <c r="B303" s="116"/>
      <c r="C303" s="116"/>
      <c r="D303" s="129"/>
      <c r="E303" s="129"/>
      <c r="F303" s="129"/>
      <c r="G303" s="129"/>
      <c r="H303" s="129"/>
      <c r="I303" s="117"/>
      <c r="J303" s="117"/>
      <c r="K303" s="117"/>
    </row>
    <row r="304" spans="2:11">
      <c r="B304" s="116"/>
      <c r="C304" s="116"/>
      <c r="D304" s="129"/>
      <c r="E304" s="129"/>
      <c r="F304" s="129"/>
      <c r="G304" s="129"/>
      <c r="H304" s="129"/>
      <c r="I304" s="117"/>
      <c r="J304" s="117"/>
      <c r="K304" s="117"/>
    </row>
    <row r="305" spans="2:11">
      <c r="B305" s="116"/>
      <c r="C305" s="116"/>
      <c r="D305" s="129"/>
      <c r="E305" s="129"/>
      <c r="F305" s="129"/>
      <c r="G305" s="129"/>
      <c r="H305" s="129"/>
      <c r="I305" s="117"/>
      <c r="J305" s="117"/>
      <c r="K305" s="117"/>
    </row>
    <row r="306" spans="2:11">
      <c r="B306" s="116"/>
      <c r="C306" s="116"/>
      <c r="D306" s="129"/>
      <c r="E306" s="129"/>
      <c r="F306" s="129"/>
      <c r="G306" s="129"/>
      <c r="H306" s="129"/>
      <c r="I306" s="117"/>
      <c r="J306" s="117"/>
      <c r="K306" s="117"/>
    </row>
    <row r="307" spans="2:11">
      <c r="B307" s="116"/>
      <c r="C307" s="116"/>
      <c r="D307" s="129"/>
      <c r="E307" s="129"/>
      <c r="F307" s="129"/>
      <c r="G307" s="129"/>
      <c r="H307" s="129"/>
      <c r="I307" s="117"/>
      <c r="J307" s="117"/>
      <c r="K307" s="117"/>
    </row>
    <row r="308" spans="2:11">
      <c r="B308" s="116"/>
      <c r="C308" s="116"/>
      <c r="D308" s="129"/>
      <c r="E308" s="129"/>
      <c r="F308" s="129"/>
      <c r="G308" s="129"/>
      <c r="H308" s="129"/>
      <c r="I308" s="117"/>
      <c r="J308" s="117"/>
      <c r="K308" s="117"/>
    </row>
    <row r="309" spans="2:11">
      <c r="B309" s="116"/>
      <c r="C309" s="116"/>
      <c r="D309" s="129"/>
      <c r="E309" s="129"/>
      <c r="F309" s="129"/>
      <c r="G309" s="129"/>
      <c r="H309" s="129"/>
      <c r="I309" s="117"/>
      <c r="J309" s="117"/>
      <c r="K309" s="117"/>
    </row>
    <row r="310" spans="2:11">
      <c r="B310" s="116"/>
      <c r="C310" s="116"/>
      <c r="D310" s="129"/>
      <c r="E310" s="129"/>
      <c r="F310" s="129"/>
      <c r="G310" s="129"/>
      <c r="H310" s="129"/>
      <c r="I310" s="117"/>
      <c r="J310" s="117"/>
      <c r="K310" s="117"/>
    </row>
    <row r="311" spans="2:11">
      <c r="B311" s="116"/>
      <c r="C311" s="116"/>
      <c r="D311" s="129"/>
      <c r="E311" s="129"/>
      <c r="F311" s="129"/>
      <c r="G311" s="129"/>
      <c r="H311" s="129"/>
      <c r="I311" s="117"/>
      <c r="J311" s="117"/>
      <c r="K311" s="117"/>
    </row>
    <row r="312" spans="2:11">
      <c r="B312" s="116"/>
      <c r="C312" s="116"/>
      <c r="D312" s="129"/>
      <c r="E312" s="129"/>
      <c r="F312" s="129"/>
      <c r="G312" s="129"/>
      <c r="H312" s="129"/>
      <c r="I312" s="117"/>
      <c r="J312" s="117"/>
      <c r="K312" s="117"/>
    </row>
    <row r="313" spans="2:11">
      <c r="D313" s="3"/>
      <c r="E313" s="3"/>
      <c r="F313" s="3"/>
      <c r="G313" s="3"/>
      <c r="H313" s="3"/>
    </row>
    <row r="314" spans="2:11">
      <c r="D314" s="3"/>
      <c r="E314" s="3"/>
      <c r="F314" s="3"/>
      <c r="G314" s="3"/>
      <c r="H314" s="3"/>
    </row>
    <row r="315" spans="2:11">
      <c r="D315" s="3"/>
      <c r="E315" s="3"/>
      <c r="F315" s="3"/>
      <c r="G315" s="3"/>
      <c r="H315" s="3"/>
    </row>
    <row r="316" spans="2:11">
      <c r="D316" s="3"/>
      <c r="E316" s="3"/>
      <c r="F316" s="3"/>
      <c r="G316" s="3"/>
      <c r="H316" s="3"/>
    </row>
    <row r="317" spans="2:11">
      <c r="D317" s="3"/>
      <c r="E317" s="3"/>
      <c r="F317" s="3"/>
      <c r="G317" s="3"/>
      <c r="H317" s="3"/>
    </row>
    <row r="318" spans="2:11">
      <c r="D318" s="3"/>
      <c r="E318" s="3"/>
      <c r="F318" s="3"/>
      <c r="G318" s="3"/>
      <c r="H318" s="3"/>
    </row>
    <row r="319" spans="2:11">
      <c r="D319" s="3"/>
      <c r="E319" s="3"/>
      <c r="F319" s="3"/>
      <c r="G319" s="3"/>
      <c r="H319" s="3"/>
    </row>
    <row r="320" spans="2:11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sheetProtection sheet="1" objects="1" scenarios="1"/>
  <mergeCells count="1">
    <mergeCell ref="B6:K6"/>
  </mergeCells>
  <dataValidations count="1">
    <dataValidation allowBlank="1" showInputMessage="1" showErrorMessage="1" sqref="C5:C1048576 A1:B1048576 D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גיליון25">
    <tabColor indexed="52"/>
    <pageSetUpPr fitToPage="1"/>
  </sheetPr>
  <dimension ref="B1:O613"/>
  <sheetViews>
    <sheetView rightToLeft="1" workbookViewId="0"/>
  </sheetViews>
  <sheetFormatPr defaultColWidth="9.140625" defaultRowHeight="18"/>
  <cols>
    <col min="1" max="1" width="6.28515625" style="1" customWidth="1"/>
    <col min="2" max="2" width="28" style="2" bestFit="1" customWidth="1"/>
    <col min="3" max="3" width="47.28515625" style="1" customWidth="1"/>
    <col min="4" max="4" width="4.5703125" style="1" bestFit="1" customWidth="1"/>
    <col min="5" max="5" width="9" style="1" bestFit="1" customWidth="1"/>
    <col min="6" max="6" width="6.85546875" style="1" bestFit="1" customWidth="1"/>
    <col min="7" max="7" width="9" style="1" bestFit="1" customWidth="1"/>
    <col min="8" max="8" width="7.5703125" style="1" customWidth="1"/>
    <col min="9" max="9" width="8" style="1" bestFit="1" customWidth="1"/>
    <col min="10" max="10" width="9.140625" style="1" bestFit="1" customWidth="1"/>
    <col min="11" max="11" width="8.28515625" style="1" bestFit="1" customWidth="1"/>
    <col min="12" max="16384" width="9.140625" style="1"/>
  </cols>
  <sheetData>
    <row r="1" spans="2:15">
      <c r="B1" s="46" t="s">
        <v>142</v>
      </c>
      <c r="C1" s="67" t="s" vm="1">
        <v>224</v>
      </c>
    </row>
    <row r="2" spans="2:15">
      <c r="B2" s="46" t="s">
        <v>141</v>
      </c>
      <c r="C2" s="67" t="s">
        <v>225</v>
      </c>
    </row>
    <row r="3" spans="2:15">
      <c r="B3" s="46" t="s">
        <v>143</v>
      </c>
      <c r="C3" s="67" t="s">
        <v>226</v>
      </c>
    </row>
    <row r="4" spans="2:15">
      <c r="B4" s="46" t="s">
        <v>144</v>
      </c>
      <c r="C4" s="67">
        <v>2207</v>
      </c>
    </row>
    <row r="6" spans="2:15" ht="26.25" customHeight="1">
      <c r="B6" s="153" t="s">
        <v>175</v>
      </c>
      <c r="C6" s="154"/>
      <c r="D6" s="154"/>
      <c r="E6" s="154"/>
      <c r="F6" s="154"/>
      <c r="G6" s="154"/>
      <c r="H6" s="154"/>
      <c r="I6" s="154"/>
      <c r="J6" s="154"/>
      <c r="K6" s="155"/>
    </row>
    <row r="7" spans="2:15" s="3" customFormat="1" ht="63">
      <c r="B7" s="47" t="s">
        <v>112</v>
      </c>
      <c r="C7" s="49" t="s">
        <v>44</v>
      </c>
      <c r="D7" s="49" t="s">
        <v>14</v>
      </c>
      <c r="E7" s="49" t="s">
        <v>15</v>
      </c>
      <c r="F7" s="49" t="s">
        <v>56</v>
      </c>
      <c r="G7" s="49" t="s">
        <v>99</v>
      </c>
      <c r="H7" s="49" t="s">
        <v>53</v>
      </c>
      <c r="I7" s="49" t="s">
        <v>107</v>
      </c>
      <c r="J7" s="49" t="s">
        <v>145</v>
      </c>
      <c r="K7" s="51" t="s">
        <v>146</v>
      </c>
    </row>
    <row r="8" spans="2:15" s="3" customFormat="1" ht="21.75" customHeight="1">
      <c r="B8" s="14"/>
      <c r="C8" s="15"/>
      <c r="D8" s="15"/>
      <c r="E8" s="15"/>
      <c r="F8" s="15" t="s">
        <v>19</v>
      </c>
      <c r="G8" s="15"/>
      <c r="H8" s="15" t="s">
        <v>19</v>
      </c>
      <c r="I8" s="15" t="s">
        <v>204</v>
      </c>
      <c r="J8" s="31" t="s">
        <v>19</v>
      </c>
      <c r="K8" s="16" t="s">
        <v>19</v>
      </c>
    </row>
    <row r="9" spans="2:15" s="4" customFormat="1" ht="18" customHeight="1">
      <c r="B9" s="17"/>
      <c r="C9" s="19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8</v>
      </c>
    </row>
    <row r="10" spans="2:15" s="4" customFormat="1" ht="18" customHeight="1">
      <c r="B10" s="123" t="s">
        <v>2599</v>
      </c>
      <c r="C10" s="68"/>
      <c r="D10" s="68"/>
      <c r="E10" s="68"/>
      <c r="F10" s="68"/>
      <c r="G10" s="68"/>
      <c r="H10" s="68"/>
      <c r="I10" s="124">
        <f>I11</f>
        <v>-56.647791789000003</v>
      </c>
      <c r="J10" s="125">
        <f t="shared" ref="J10:K13" si="0">IFERROR(I10/$I$10,0)</f>
        <v>1</v>
      </c>
      <c r="K10" s="125">
        <f t="shared" si="0"/>
        <v>-1.7652938771643034E-2</v>
      </c>
      <c r="O10" s="1"/>
    </row>
    <row r="11" spans="2:15" ht="21" customHeight="1">
      <c r="B11" s="139" t="s">
        <v>194</v>
      </c>
      <c r="C11" s="139"/>
      <c r="D11" s="139"/>
      <c r="E11" s="139"/>
      <c r="F11" s="139"/>
      <c r="G11" s="139"/>
      <c r="H11" s="140"/>
      <c r="I11" s="134">
        <f>I13+I12</f>
        <v>-56.647791789000003</v>
      </c>
      <c r="J11" s="125">
        <f t="shared" si="0"/>
        <v>1</v>
      </c>
      <c r="K11" s="125">
        <f t="shared" si="0"/>
        <v>-1.7652938771643034E-2</v>
      </c>
    </row>
    <row r="12" spans="2:15">
      <c r="B12" s="141" t="s">
        <v>469</v>
      </c>
      <c r="C12" s="141" t="s">
        <v>470</v>
      </c>
      <c r="D12" s="141" t="s">
        <v>472</v>
      </c>
      <c r="E12" s="141"/>
      <c r="F12" s="142">
        <v>0</v>
      </c>
      <c r="G12" s="141" t="s">
        <v>129</v>
      </c>
      <c r="H12" s="142">
        <v>0</v>
      </c>
      <c r="I12" s="143">
        <v>-52.009008221000002</v>
      </c>
      <c r="J12" s="144">
        <f t="shared" si="0"/>
        <v>0.91811183769919213</v>
      </c>
      <c r="K12" s="144">
        <f>I12/'סכום נכסי הקרן'!$C$42</f>
        <v>-1.6405651836884609E-5</v>
      </c>
    </row>
    <row r="13" spans="2:15">
      <c r="B13" s="141" t="s">
        <v>1006</v>
      </c>
      <c r="C13" s="141" t="s">
        <v>1007</v>
      </c>
      <c r="D13" s="141" t="s">
        <v>472</v>
      </c>
      <c r="E13" s="141"/>
      <c r="F13" s="142">
        <v>0</v>
      </c>
      <c r="G13" s="141" t="s">
        <v>129</v>
      </c>
      <c r="H13" s="142">
        <v>0</v>
      </c>
      <c r="I13" s="145">
        <v>-4.6387835680000009</v>
      </c>
      <c r="J13" s="144">
        <f t="shared" si="0"/>
        <v>8.1888162300807824E-2</v>
      </c>
      <c r="K13" s="144">
        <f>I13/'סכום נכסי הקרן'!$C$42</f>
        <v>-1.4632516705546612E-6</v>
      </c>
    </row>
    <row r="14" spans="2:15">
      <c r="B14" s="68"/>
      <c r="C14" s="68"/>
      <c r="D14" s="68"/>
      <c r="E14" s="68"/>
      <c r="F14" s="68"/>
      <c r="G14" s="68"/>
      <c r="H14" s="68"/>
      <c r="I14" s="68"/>
      <c r="J14" s="68"/>
      <c r="K14" s="68"/>
    </row>
    <row r="15" spans="2:15">
      <c r="B15" s="68"/>
      <c r="C15" s="68"/>
      <c r="D15" s="68"/>
      <c r="E15" s="68"/>
      <c r="F15" s="68"/>
      <c r="G15" s="68"/>
      <c r="H15" s="68"/>
      <c r="I15" s="68"/>
      <c r="J15" s="68"/>
      <c r="K15" s="68"/>
    </row>
    <row r="16" spans="2:15">
      <c r="B16" s="68"/>
      <c r="C16" s="68"/>
      <c r="D16" s="68"/>
      <c r="E16" s="68"/>
      <c r="F16" s="68"/>
      <c r="G16" s="68"/>
      <c r="H16" s="68"/>
      <c r="I16" s="68"/>
      <c r="J16" s="68"/>
      <c r="K16" s="68"/>
    </row>
    <row r="17" spans="2:11">
      <c r="B17" s="68"/>
      <c r="C17" s="68"/>
      <c r="D17" s="68"/>
      <c r="E17" s="68"/>
      <c r="F17" s="68"/>
      <c r="G17" s="68"/>
      <c r="H17" s="68"/>
      <c r="I17" s="68"/>
      <c r="J17" s="68"/>
      <c r="K17" s="68"/>
    </row>
    <row r="18" spans="2:11">
      <c r="B18" s="68"/>
      <c r="C18" s="68"/>
      <c r="D18" s="68"/>
      <c r="E18" s="68"/>
      <c r="F18" s="68"/>
      <c r="G18" s="68"/>
      <c r="H18" s="68"/>
      <c r="I18" s="68"/>
      <c r="J18" s="68"/>
      <c r="K18" s="68"/>
    </row>
    <row r="19" spans="2:11">
      <c r="B19" s="68"/>
      <c r="C19" s="68"/>
      <c r="D19" s="68"/>
      <c r="E19" s="68"/>
      <c r="F19" s="68"/>
      <c r="G19" s="68"/>
      <c r="H19" s="68"/>
      <c r="I19" s="68"/>
      <c r="J19" s="68"/>
      <c r="K19" s="68"/>
    </row>
    <row r="20" spans="2:11">
      <c r="B20" s="68"/>
      <c r="C20" s="68"/>
      <c r="D20" s="68"/>
      <c r="E20" s="68"/>
      <c r="F20" s="68"/>
      <c r="G20" s="68"/>
      <c r="H20" s="68"/>
      <c r="I20" s="68"/>
      <c r="J20" s="68"/>
      <c r="K20" s="68"/>
    </row>
    <row r="21" spans="2:11">
      <c r="B21" s="68"/>
      <c r="C21" s="68"/>
      <c r="D21" s="68"/>
      <c r="E21" s="68"/>
      <c r="F21" s="68"/>
      <c r="G21" s="68"/>
      <c r="H21" s="68"/>
      <c r="I21" s="68"/>
      <c r="J21" s="68"/>
      <c r="K21" s="68"/>
    </row>
    <row r="22" spans="2:11">
      <c r="B22" s="68"/>
      <c r="C22" s="68"/>
      <c r="D22" s="68"/>
      <c r="E22" s="68"/>
      <c r="F22" s="68"/>
      <c r="G22" s="68"/>
      <c r="H22" s="68"/>
      <c r="I22" s="68"/>
      <c r="J22" s="68"/>
      <c r="K22" s="68"/>
    </row>
    <row r="23" spans="2:11">
      <c r="B23" s="68"/>
      <c r="C23" s="68"/>
      <c r="D23" s="68"/>
      <c r="E23" s="68"/>
      <c r="F23" s="68"/>
      <c r="G23" s="68"/>
      <c r="H23" s="68"/>
      <c r="I23" s="68"/>
      <c r="J23" s="68"/>
      <c r="K23" s="68"/>
    </row>
    <row r="24" spans="2:11">
      <c r="B24" s="68"/>
      <c r="C24" s="68"/>
      <c r="D24" s="68"/>
      <c r="E24" s="68"/>
      <c r="F24" s="68"/>
      <c r="G24" s="68"/>
      <c r="H24" s="68"/>
      <c r="I24" s="68"/>
      <c r="J24" s="68"/>
      <c r="K24" s="68"/>
    </row>
    <row r="25" spans="2:11">
      <c r="B25" s="68"/>
      <c r="C25" s="68"/>
      <c r="D25" s="68"/>
      <c r="E25" s="68"/>
      <c r="F25" s="68"/>
      <c r="G25" s="68"/>
      <c r="H25" s="68"/>
      <c r="I25" s="68"/>
      <c r="J25" s="68"/>
      <c r="K25" s="68"/>
    </row>
    <row r="26" spans="2:11">
      <c r="B26" s="68"/>
      <c r="C26" s="68"/>
      <c r="D26" s="68"/>
      <c r="E26" s="68"/>
      <c r="F26" s="68"/>
      <c r="G26" s="68"/>
      <c r="H26" s="68"/>
      <c r="I26" s="68"/>
      <c r="J26" s="68"/>
      <c r="K26" s="68"/>
    </row>
    <row r="27" spans="2:11">
      <c r="B27" s="68"/>
      <c r="C27" s="68"/>
      <c r="D27" s="68"/>
      <c r="E27" s="68"/>
      <c r="F27" s="68"/>
      <c r="G27" s="68"/>
      <c r="H27" s="68"/>
      <c r="I27" s="68"/>
      <c r="J27" s="68"/>
      <c r="K27" s="68"/>
    </row>
    <row r="28" spans="2:11">
      <c r="B28" s="68"/>
      <c r="C28" s="68"/>
      <c r="D28" s="68"/>
      <c r="E28" s="68"/>
      <c r="F28" s="68"/>
      <c r="G28" s="68"/>
      <c r="H28" s="68"/>
      <c r="I28" s="68"/>
      <c r="J28" s="68"/>
      <c r="K28" s="68"/>
    </row>
    <row r="29" spans="2:11">
      <c r="B29" s="68"/>
      <c r="C29" s="68"/>
      <c r="D29" s="68"/>
      <c r="E29" s="68"/>
      <c r="F29" s="68"/>
      <c r="G29" s="68"/>
      <c r="H29" s="68"/>
      <c r="I29" s="68"/>
      <c r="J29" s="68"/>
      <c r="K29" s="68"/>
    </row>
    <row r="30" spans="2:11">
      <c r="B30" s="68"/>
      <c r="C30" s="68"/>
      <c r="D30" s="68"/>
      <c r="E30" s="68"/>
      <c r="F30" s="68"/>
      <c r="G30" s="68"/>
      <c r="H30" s="68"/>
      <c r="I30" s="68"/>
      <c r="J30" s="68"/>
      <c r="K30" s="68"/>
    </row>
    <row r="31" spans="2:11">
      <c r="B31" s="68"/>
      <c r="C31" s="68"/>
      <c r="D31" s="68"/>
      <c r="E31" s="68"/>
      <c r="F31" s="68"/>
      <c r="G31" s="68"/>
      <c r="H31" s="68"/>
      <c r="I31" s="68"/>
      <c r="J31" s="68"/>
      <c r="K31" s="68"/>
    </row>
    <row r="32" spans="2:11">
      <c r="B32" s="68"/>
      <c r="C32" s="68"/>
      <c r="D32" s="68"/>
      <c r="E32" s="68"/>
      <c r="F32" s="68"/>
      <c r="G32" s="68"/>
      <c r="H32" s="68"/>
      <c r="I32" s="68"/>
      <c r="J32" s="68"/>
      <c r="K32" s="68"/>
    </row>
    <row r="33" spans="2:11">
      <c r="B33" s="68"/>
      <c r="C33" s="68"/>
      <c r="D33" s="68"/>
      <c r="E33" s="68"/>
      <c r="F33" s="68"/>
      <c r="G33" s="68"/>
      <c r="H33" s="68"/>
      <c r="I33" s="68"/>
      <c r="J33" s="68"/>
      <c r="K33" s="68"/>
    </row>
    <row r="34" spans="2:11">
      <c r="B34" s="68"/>
      <c r="C34" s="68"/>
      <c r="D34" s="68"/>
      <c r="E34" s="68"/>
      <c r="F34" s="68"/>
      <c r="G34" s="68"/>
      <c r="H34" s="68"/>
      <c r="I34" s="68"/>
      <c r="J34" s="68"/>
      <c r="K34" s="68"/>
    </row>
    <row r="35" spans="2:11">
      <c r="B35" s="68"/>
      <c r="C35" s="68"/>
      <c r="D35" s="68"/>
      <c r="E35" s="68"/>
      <c r="F35" s="68"/>
      <c r="G35" s="68"/>
      <c r="H35" s="68"/>
      <c r="I35" s="68"/>
      <c r="J35" s="68"/>
      <c r="K35" s="68"/>
    </row>
    <row r="36" spans="2:11">
      <c r="B36" s="68"/>
      <c r="C36" s="68"/>
      <c r="D36" s="68"/>
      <c r="E36" s="68"/>
      <c r="F36" s="68"/>
      <c r="G36" s="68"/>
      <c r="H36" s="68"/>
      <c r="I36" s="68"/>
      <c r="J36" s="68"/>
      <c r="K36" s="68"/>
    </row>
    <row r="37" spans="2:11">
      <c r="B37" s="68"/>
      <c r="C37" s="68"/>
      <c r="D37" s="68"/>
      <c r="E37" s="68"/>
      <c r="F37" s="68"/>
      <c r="G37" s="68"/>
      <c r="H37" s="68"/>
      <c r="I37" s="68"/>
      <c r="J37" s="68"/>
      <c r="K37" s="68"/>
    </row>
    <row r="38" spans="2:11">
      <c r="B38" s="68"/>
      <c r="C38" s="68"/>
      <c r="D38" s="68"/>
      <c r="E38" s="68"/>
      <c r="F38" s="68"/>
      <c r="G38" s="68"/>
      <c r="H38" s="68"/>
      <c r="I38" s="68"/>
      <c r="J38" s="68"/>
      <c r="K38" s="68"/>
    </row>
    <row r="39" spans="2:11">
      <c r="B39" s="68"/>
      <c r="C39" s="68"/>
      <c r="D39" s="68"/>
      <c r="E39" s="68"/>
      <c r="F39" s="68"/>
      <c r="G39" s="68"/>
      <c r="H39" s="68"/>
      <c r="I39" s="68"/>
      <c r="J39" s="68"/>
      <c r="K39" s="68"/>
    </row>
    <row r="40" spans="2:11">
      <c r="B40" s="68"/>
      <c r="C40" s="68"/>
      <c r="D40" s="68"/>
      <c r="E40" s="68"/>
      <c r="F40" s="68"/>
      <c r="G40" s="68"/>
      <c r="H40" s="68"/>
      <c r="I40" s="68"/>
      <c r="J40" s="68"/>
      <c r="K40" s="68"/>
    </row>
    <row r="41" spans="2:11">
      <c r="B41" s="68"/>
      <c r="C41" s="68"/>
      <c r="D41" s="68"/>
      <c r="E41" s="68"/>
      <c r="F41" s="68"/>
      <c r="G41" s="68"/>
      <c r="H41" s="68"/>
      <c r="I41" s="68"/>
      <c r="J41" s="68"/>
      <c r="K41" s="68"/>
    </row>
    <row r="42" spans="2:11">
      <c r="B42" s="68"/>
      <c r="C42" s="68"/>
      <c r="D42" s="68"/>
      <c r="E42" s="68"/>
      <c r="F42" s="68"/>
      <c r="G42" s="68"/>
      <c r="H42" s="68"/>
      <c r="I42" s="68"/>
      <c r="J42" s="68"/>
      <c r="K42" s="68"/>
    </row>
    <row r="43" spans="2:11">
      <c r="B43" s="68"/>
      <c r="C43" s="68"/>
      <c r="D43" s="68"/>
      <c r="E43" s="68"/>
      <c r="F43" s="68"/>
      <c r="G43" s="68"/>
      <c r="H43" s="68"/>
      <c r="I43" s="68"/>
      <c r="J43" s="68"/>
      <c r="K43" s="68"/>
    </row>
    <row r="44" spans="2:11">
      <c r="B44" s="68"/>
      <c r="C44" s="68"/>
      <c r="D44" s="68"/>
      <c r="E44" s="68"/>
      <c r="F44" s="68"/>
      <c r="G44" s="68"/>
      <c r="H44" s="68"/>
      <c r="I44" s="68"/>
      <c r="J44" s="68"/>
      <c r="K44" s="68"/>
    </row>
    <row r="45" spans="2:11">
      <c r="B45" s="68"/>
      <c r="C45" s="68"/>
      <c r="D45" s="68"/>
      <c r="E45" s="68"/>
      <c r="F45" s="68"/>
      <c r="G45" s="68"/>
      <c r="H45" s="68"/>
      <c r="I45" s="68"/>
      <c r="J45" s="68"/>
      <c r="K45" s="68"/>
    </row>
    <row r="46" spans="2:11">
      <c r="B46" s="68"/>
      <c r="C46" s="68"/>
      <c r="D46" s="68"/>
      <c r="E46" s="68"/>
      <c r="F46" s="68"/>
      <c r="G46" s="68"/>
      <c r="H46" s="68"/>
      <c r="I46" s="68"/>
      <c r="J46" s="68"/>
      <c r="K46" s="68"/>
    </row>
    <row r="47" spans="2:11">
      <c r="B47" s="68"/>
      <c r="C47" s="68"/>
      <c r="D47" s="68"/>
      <c r="E47" s="68"/>
      <c r="F47" s="68"/>
      <c r="G47" s="68"/>
      <c r="H47" s="68"/>
      <c r="I47" s="68"/>
      <c r="J47" s="68"/>
      <c r="K47" s="68"/>
    </row>
    <row r="48" spans="2:11">
      <c r="B48" s="68"/>
      <c r="C48" s="68"/>
      <c r="D48" s="68"/>
      <c r="E48" s="68"/>
      <c r="F48" s="68"/>
      <c r="G48" s="68"/>
      <c r="H48" s="68"/>
      <c r="I48" s="68"/>
      <c r="J48" s="68"/>
      <c r="K48" s="68"/>
    </row>
    <row r="49" spans="2:11">
      <c r="B49" s="68"/>
      <c r="C49" s="68"/>
      <c r="D49" s="68"/>
      <c r="E49" s="68"/>
      <c r="F49" s="68"/>
      <c r="G49" s="68"/>
      <c r="H49" s="68"/>
      <c r="I49" s="68"/>
      <c r="J49" s="68"/>
      <c r="K49" s="68"/>
    </row>
    <row r="50" spans="2:11">
      <c r="B50" s="68"/>
      <c r="C50" s="68"/>
      <c r="D50" s="68"/>
      <c r="E50" s="68"/>
      <c r="F50" s="68"/>
      <c r="G50" s="68"/>
      <c r="H50" s="68"/>
      <c r="I50" s="68"/>
      <c r="J50" s="68"/>
      <c r="K50" s="68"/>
    </row>
    <row r="51" spans="2:11">
      <c r="B51" s="68"/>
      <c r="C51" s="68"/>
      <c r="D51" s="68"/>
      <c r="E51" s="68"/>
      <c r="F51" s="68"/>
      <c r="G51" s="68"/>
      <c r="H51" s="68"/>
      <c r="I51" s="68"/>
      <c r="J51" s="68"/>
      <c r="K51" s="68"/>
    </row>
    <row r="52" spans="2:11">
      <c r="B52" s="68"/>
      <c r="C52" s="68"/>
      <c r="D52" s="68"/>
      <c r="E52" s="68"/>
      <c r="F52" s="68"/>
      <c r="G52" s="68"/>
      <c r="H52" s="68"/>
      <c r="I52" s="68"/>
      <c r="J52" s="68"/>
      <c r="K52" s="68"/>
    </row>
    <row r="53" spans="2:11">
      <c r="B53" s="68"/>
      <c r="C53" s="68"/>
      <c r="D53" s="68"/>
      <c r="E53" s="68"/>
      <c r="F53" s="68"/>
      <c r="G53" s="68"/>
      <c r="H53" s="68"/>
      <c r="I53" s="68"/>
      <c r="J53" s="68"/>
      <c r="K53" s="68"/>
    </row>
    <row r="54" spans="2:11">
      <c r="B54" s="68"/>
      <c r="C54" s="68"/>
      <c r="D54" s="68"/>
      <c r="E54" s="68"/>
      <c r="F54" s="68"/>
      <c r="G54" s="68"/>
      <c r="H54" s="68"/>
      <c r="I54" s="68"/>
      <c r="J54" s="68"/>
      <c r="K54" s="68"/>
    </row>
    <row r="55" spans="2:11">
      <c r="B55" s="68"/>
      <c r="C55" s="68"/>
      <c r="D55" s="68"/>
      <c r="E55" s="68"/>
      <c r="F55" s="68"/>
      <c r="G55" s="68"/>
      <c r="H55" s="68"/>
      <c r="I55" s="68"/>
      <c r="J55" s="68"/>
      <c r="K55" s="68"/>
    </row>
    <row r="56" spans="2:11">
      <c r="B56" s="68"/>
      <c r="C56" s="68"/>
      <c r="D56" s="68"/>
      <c r="E56" s="68"/>
      <c r="F56" s="68"/>
      <c r="G56" s="68"/>
      <c r="H56" s="68"/>
      <c r="I56" s="68"/>
      <c r="J56" s="68"/>
      <c r="K56" s="68"/>
    </row>
    <row r="57" spans="2:11">
      <c r="B57" s="68"/>
      <c r="C57" s="68"/>
      <c r="D57" s="68"/>
      <c r="E57" s="68"/>
      <c r="F57" s="68"/>
      <c r="G57" s="68"/>
      <c r="H57" s="68"/>
      <c r="I57" s="68"/>
      <c r="J57" s="68"/>
      <c r="K57" s="68"/>
    </row>
    <row r="58" spans="2:11">
      <c r="B58" s="68"/>
      <c r="C58" s="68"/>
      <c r="D58" s="68"/>
      <c r="E58" s="68"/>
      <c r="F58" s="68"/>
      <c r="G58" s="68"/>
      <c r="H58" s="68"/>
      <c r="I58" s="68"/>
      <c r="J58" s="68"/>
      <c r="K58" s="68"/>
    </row>
    <row r="59" spans="2:11">
      <c r="B59" s="68"/>
      <c r="C59" s="68"/>
      <c r="D59" s="68"/>
      <c r="E59" s="68"/>
      <c r="F59" s="68"/>
      <c r="G59" s="68"/>
      <c r="H59" s="68"/>
      <c r="I59" s="68"/>
      <c r="J59" s="68"/>
      <c r="K59" s="68"/>
    </row>
    <row r="60" spans="2:11">
      <c r="B60" s="68"/>
      <c r="C60" s="68"/>
      <c r="D60" s="68"/>
      <c r="E60" s="68"/>
      <c r="F60" s="68"/>
      <c r="G60" s="68"/>
      <c r="H60" s="68"/>
      <c r="I60" s="68"/>
      <c r="J60" s="68"/>
      <c r="K60" s="68"/>
    </row>
    <row r="61" spans="2:11">
      <c r="B61" s="68"/>
      <c r="C61" s="68"/>
      <c r="D61" s="68"/>
      <c r="E61" s="68"/>
      <c r="F61" s="68"/>
      <c r="G61" s="68"/>
      <c r="H61" s="68"/>
      <c r="I61" s="68"/>
      <c r="J61" s="68"/>
      <c r="K61" s="68"/>
    </row>
    <row r="62" spans="2:11">
      <c r="B62" s="68"/>
      <c r="C62" s="68"/>
      <c r="D62" s="68"/>
      <c r="E62" s="68"/>
      <c r="F62" s="68"/>
      <c r="G62" s="68"/>
      <c r="H62" s="68"/>
      <c r="I62" s="68"/>
      <c r="J62" s="68"/>
      <c r="K62" s="68"/>
    </row>
    <row r="63" spans="2:11">
      <c r="B63" s="68"/>
      <c r="C63" s="68"/>
      <c r="D63" s="68"/>
      <c r="E63" s="68"/>
      <c r="F63" s="68"/>
      <c r="G63" s="68"/>
      <c r="H63" s="68"/>
      <c r="I63" s="68"/>
      <c r="J63" s="68"/>
      <c r="K63" s="68"/>
    </row>
    <row r="64" spans="2:11">
      <c r="B64" s="68"/>
      <c r="C64" s="68"/>
      <c r="D64" s="68"/>
      <c r="E64" s="68"/>
      <c r="F64" s="68"/>
      <c r="G64" s="68"/>
      <c r="H64" s="68"/>
      <c r="I64" s="68"/>
      <c r="J64" s="68"/>
      <c r="K64" s="68"/>
    </row>
    <row r="65" spans="2:11">
      <c r="B65" s="68"/>
      <c r="C65" s="68"/>
      <c r="D65" s="68"/>
      <c r="E65" s="68"/>
      <c r="F65" s="68"/>
      <c r="G65" s="68"/>
      <c r="H65" s="68"/>
      <c r="I65" s="68"/>
      <c r="J65" s="68"/>
      <c r="K65" s="68"/>
    </row>
    <row r="66" spans="2:11">
      <c r="B66" s="68"/>
      <c r="C66" s="68"/>
      <c r="D66" s="68"/>
      <c r="E66" s="68"/>
      <c r="F66" s="68"/>
      <c r="G66" s="68"/>
      <c r="H66" s="68"/>
      <c r="I66" s="68"/>
      <c r="J66" s="68"/>
      <c r="K66" s="68"/>
    </row>
    <row r="67" spans="2:11">
      <c r="B67" s="68"/>
      <c r="C67" s="68"/>
      <c r="D67" s="68"/>
      <c r="E67" s="68"/>
      <c r="F67" s="68"/>
      <c r="G67" s="68"/>
      <c r="H67" s="68"/>
      <c r="I67" s="68"/>
      <c r="J67" s="68"/>
      <c r="K67" s="68"/>
    </row>
    <row r="68" spans="2:11">
      <c r="B68" s="68"/>
      <c r="C68" s="68"/>
      <c r="D68" s="68"/>
      <c r="E68" s="68"/>
      <c r="F68" s="68"/>
      <c r="G68" s="68"/>
      <c r="H68" s="68"/>
      <c r="I68" s="68"/>
      <c r="J68" s="68"/>
      <c r="K68" s="68"/>
    </row>
    <row r="69" spans="2:11">
      <c r="B69" s="68"/>
      <c r="C69" s="68"/>
      <c r="D69" s="68"/>
      <c r="E69" s="68"/>
      <c r="F69" s="68"/>
      <c r="G69" s="68"/>
      <c r="H69" s="68"/>
      <c r="I69" s="68"/>
      <c r="J69" s="68"/>
      <c r="K69" s="68"/>
    </row>
    <row r="70" spans="2:11">
      <c r="B70" s="68"/>
      <c r="C70" s="68"/>
      <c r="D70" s="68"/>
      <c r="E70" s="68"/>
      <c r="F70" s="68"/>
      <c r="G70" s="68"/>
      <c r="H70" s="68"/>
      <c r="I70" s="68"/>
      <c r="J70" s="68"/>
      <c r="K70" s="68"/>
    </row>
    <row r="71" spans="2:11">
      <c r="B71" s="68"/>
      <c r="C71" s="68"/>
      <c r="D71" s="68"/>
      <c r="E71" s="68"/>
      <c r="F71" s="68"/>
      <c r="G71" s="68"/>
      <c r="H71" s="68"/>
      <c r="I71" s="68"/>
      <c r="J71" s="68"/>
      <c r="K71" s="68"/>
    </row>
    <row r="72" spans="2:11">
      <c r="B72" s="68"/>
      <c r="C72" s="68"/>
      <c r="D72" s="68"/>
      <c r="E72" s="68"/>
      <c r="F72" s="68"/>
      <c r="G72" s="68"/>
      <c r="H72" s="68"/>
      <c r="I72" s="68"/>
      <c r="J72" s="68"/>
      <c r="K72" s="68"/>
    </row>
    <row r="73" spans="2:11">
      <c r="B73" s="68"/>
      <c r="C73" s="68"/>
      <c r="D73" s="68"/>
      <c r="E73" s="68"/>
      <c r="F73" s="68"/>
      <c r="G73" s="68"/>
      <c r="H73" s="68"/>
      <c r="I73" s="68"/>
      <c r="J73" s="68"/>
      <c r="K73" s="68"/>
    </row>
    <row r="74" spans="2:11">
      <c r="B74" s="68"/>
      <c r="C74" s="68"/>
      <c r="D74" s="68"/>
      <c r="E74" s="68"/>
      <c r="F74" s="68"/>
      <c r="G74" s="68"/>
      <c r="H74" s="68"/>
      <c r="I74" s="68"/>
      <c r="J74" s="68"/>
      <c r="K74" s="68"/>
    </row>
    <row r="75" spans="2:11">
      <c r="B75" s="68"/>
      <c r="C75" s="68"/>
      <c r="D75" s="68"/>
      <c r="E75" s="68"/>
      <c r="F75" s="68"/>
      <c r="G75" s="68"/>
      <c r="H75" s="68"/>
      <c r="I75" s="68"/>
      <c r="J75" s="68"/>
      <c r="K75" s="68"/>
    </row>
    <row r="76" spans="2:11">
      <c r="B76" s="68"/>
      <c r="C76" s="68"/>
      <c r="D76" s="68"/>
      <c r="E76" s="68"/>
      <c r="F76" s="68"/>
      <c r="G76" s="68"/>
      <c r="H76" s="68"/>
      <c r="I76" s="68"/>
      <c r="J76" s="68"/>
      <c r="K76" s="68"/>
    </row>
    <row r="77" spans="2:11">
      <c r="B77" s="68"/>
      <c r="C77" s="68"/>
      <c r="D77" s="68"/>
      <c r="E77" s="68"/>
      <c r="F77" s="68"/>
      <c r="G77" s="68"/>
      <c r="H77" s="68"/>
      <c r="I77" s="68"/>
      <c r="J77" s="68"/>
      <c r="K77" s="68"/>
    </row>
    <row r="78" spans="2:11">
      <c r="B78" s="68"/>
      <c r="C78" s="68"/>
      <c r="D78" s="68"/>
      <c r="E78" s="68"/>
      <c r="F78" s="68"/>
      <c r="G78" s="68"/>
      <c r="H78" s="68"/>
      <c r="I78" s="68"/>
      <c r="J78" s="68"/>
      <c r="K78" s="68"/>
    </row>
    <row r="79" spans="2:11">
      <c r="B79" s="68"/>
      <c r="C79" s="68"/>
      <c r="D79" s="68"/>
      <c r="E79" s="68"/>
      <c r="F79" s="68"/>
      <c r="G79" s="68"/>
      <c r="H79" s="68"/>
      <c r="I79" s="68"/>
      <c r="J79" s="68"/>
      <c r="K79" s="68"/>
    </row>
    <row r="80" spans="2:11">
      <c r="B80" s="68"/>
      <c r="C80" s="68"/>
      <c r="D80" s="68"/>
      <c r="E80" s="68"/>
      <c r="F80" s="68"/>
      <c r="G80" s="68"/>
      <c r="H80" s="68"/>
      <c r="I80" s="68"/>
      <c r="J80" s="68"/>
      <c r="K80" s="68"/>
    </row>
    <row r="81" spans="2:11">
      <c r="B81" s="68"/>
      <c r="C81" s="68"/>
      <c r="D81" s="68"/>
      <c r="E81" s="68"/>
      <c r="F81" s="68"/>
      <c r="G81" s="68"/>
      <c r="H81" s="68"/>
      <c r="I81" s="68"/>
      <c r="J81" s="68"/>
      <c r="K81" s="68"/>
    </row>
    <row r="82" spans="2:11">
      <c r="B82" s="68"/>
      <c r="C82" s="68"/>
      <c r="D82" s="68"/>
      <c r="E82" s="68"/>
      <c r="F82" s="68"/>
      <c r="G82" s="68"/>
      <c r="H82" s="68"/>
      <c r="I82" s="68"/>
      <c r="J82" s="68"/>
      <c r="K82" s="68"/>
    </row>
    <row r="83" spans="2:11">
      <c r="B83" s="68"/>
      <c r="C83" s="68"/>
      <c r="D83" s="68"/>
      <c r="E83" s="68"/>
      <c r="F83" s="68"/>
      <c r="G83" s="68"/>
      <c r="H83" s="68"/>
      <c r="I83" s="68"/>
      <c r="J83" s="68"/>
      <c r="K83" s="68"/>
    </row>
    <row r="84" spans="2:11">
      <c r="B84" s="68"/>
      <c r="C84" s="68"/>
      <c r="D84" s="68"/>
      <c r="E84" s="68"/>
      <c r="F84" s="68"/>
      <c r="G84" s="68"/>
      <c r="H84" s="68"/>
      <c r="I84" s="68"/>
      <c r="J84" s="68"/>
      <c r="K84" s="68"/>
    </row>
    <row r="85" spans="2:11">
      <c r="B85" s="68"/>
      <c r="C85" s="68"/>
      <c r="D85" s="68"/>
      <c r="E85" s="68"/>
      <c r="F85" s="68"/>
      <c r="G85" s="68"/>
      <c r="H85" s="68"/>
      <c r="I85" s="68"/>
      <c r="J85" s="68"/>
      <c r="K85" s="68"/>
    </row>
    <row r="86" spans="2:11">
      <c r="B86" s="68"/>
      <c r="C86" s="68"/>
      <c r="D86" s="68"/>
      <c r="E86" s="68"/>
      <c r="F86" s="68"/>
      <c r="G86" s="68"/>
      <c r="H86" s="68"/>
      <c r="I86" s="68"/>
      <c r="J86" s="68"/>
      <c r="K86" s="68"/>
    </row>
    <row r="87" spans="2:11">
      <c r="B87" s="68"/>
      <c r="C87" s="68"/>
      <c r="D87" s="68"/>
      <c r="E87" s="68"/>
      <c r="F87" s="68"/>
      <c r="G87" s="68"/>
      <c r="H87" s="68"/>
      <c r="I87" s="68"/>
      <c r="J87" s="68"/>
      <c r="K87" s="68"/>
    </row>
    <row r="88" spans="2:11">
      <c r="B88" s="68"/>
      <c r="C88" s="68"/>
      <c r="D88" s="68"/>
      <c r="E88" s="68"/>
      <c r="F88" s="68"/>
      <c r="G88" s="68"/>
      <c r="H88" s="68"/>
      <c r="I88" s="68"/>
      <c r="J88" s="68"/>
      <c r="K88" s="68"/>
    </row>
    <row r="89" spans="2:11">
      <c r="B89" s="68"/>
      <c r="C89" s="68"/>
      <c r="D89" s="68"/>
      <c r="E89" s="68"/>
      <c r="F89" s="68"/>
      <c r="G89" s="68"/>
      <c r="H89" s="68"/>
      <c r="I89" s="68"/>
      <c r="J89" s="68"/>
      <c r="K89" s="68"/>
    </row>
    <row r="90" spans="2:11">
      <c r="B90" s="68"/>
      <c r="C90" s="68"/>
      <c r="D90" s="68"/>
      <c r="E90" s="68"/>
      <c r="F90" s="68"/>
      <c r="G90" s="68"/>
      <c r="H90" s="68"/>
      <c r="I90" s="68"/>
      <c r="J90" s="68"/>
      <c r="K90" s="68"/>
    </row>
    <row r="91" spans="2:11">
      <c r="B91" s="68"/>
      <c r="C91" s="68"/>
      <c r="D91" s="68"/>
      <c r="E91" s="68"/>
      <c r="F91" s="68"/>
      <c r="G91" s="68"/>
      <c r="H91" s="68"/>
      <c r="I91" s="68"/>
      <c r="J91" s="68"/>
      <c r="K91" s="68"/>
    </row>
    <row r="92" spans="2:11">
      <c r="B92" s="68"/>
      <c r="C92" s="68"/>
      <c r="D92" s="68"/>
      <c r="E92" s="68"/>
      <c r="F92" s="68"/>
      <c r="G92" s="68"/>
      <c r="H92" s="68"/>
      <c r="I92" s="68"/>
      <c r="J92" s="68"/>
      <c r="K92" s="68"/>
    </row>
    <row r="93" spans="2:11">
      <c r="B93" s="68"/>
      <c r="C93" s="68"/>
      <c r="D93" s="68"/>
      <c r="E93" s="68"/>
      <c r="F93" s="68"/>
      <c r="G93" s="68"/>
      <c r="H93" s="68"/>
      <c r="I93" s="68"/>
      <c r="J93" s="68"/>
      <c r="K93" s="68"/>
    </row>
    <row r="94" spans="2:11">
      <c r="B94" s="68"/>
      <c r="C94" s="68"/>
      <c r="D94" s="68"/>
      <c r="E94" s="68"/>
      <c r="F94" s="68"/>
      <c r="G94" s="68"/>
      <c r="H94" s="68"/>
      <c r="I94" s="68"/>
      <c r="J94" s="68"/>
      <c r="K94" s="68"/>
    </row>
    <row r="95" spans="2:11">
      <c r="B95" s="68"/>
      <c r="C95" s="68"/>
      <c r="D95" s="68"/>
      <c r="E95" s="68"/>
      <c r="F95" s="68"/>
      <c r="G95" s="68"/>
      <c r="H95" s="68"/>
      <c r="I95" s="68"/>
      <c r="J95" s="68"/>
      <c r="K95" s="68"/>
    </row>
    <row r="96" spans="2:11">
      <c r="B96" s="68"/>
      <c r="C96" s="68"/>
      <c r="D96" s="68"/>
      <c r="E96" s="68"/>
      <c r="F96" s="68"/>
      <c r="G96" s="68"/>
      <c r="H96" s="68"/>
      <c r="I96" s="68"/>
      <c r="J96" s="68"/>
      <c r="K96" s="68"/>
    </row>
    <row r="97" spans="2:11">
      <c r="B97" s="68"/>
      <c r="C97" s="68"/>
      <c r="D97" s="68"/>
      <c r="E97" s="68"/>
      <c r="F97" s="68"/>
      <c r="G97" s="68"/>
      <c r="H97" s="68"/>
      <c r="I97" s="68"/>
      <c r="J97" s="68"/>
      <c r="K97" s="68"/>
    </row>
    <row r="98" spans="2:11">
      <c r="B98" s="68"/>
      <c r="C98" s="68"/>
      <c r="D98" s="68"/>
      <c r="E98" s="68"/>
      <c r="F98" s="68"/>
      <c r="G98" s="68"/>
      <c r="H98" s="68"/>
      <c r="I98" s="68"/>
      <c r="J98" s="68"/>
      <c r="K98" s="68"/>
    </row>
    <row r="99" spans="2:11">
      <c r="B99" s="68"/>
      <c r="C99" s="68"/>
      <c r="D99" s="68"/>
      <c r="E99" s="68"/>
      <c r="F99" s="68"/>
      <c r="G99" s="68"/>
      <c r="H99" s="68"/>
      <c r="I99" s="68"/>
      <c r="J99" s="68"/>
      <c r="K99" s="68"/>
    </row>
    <row r="100" spans="2:11">
      <c r="B100" s="68"/>
      <c r="C100" s="68"/>
      <c r="D100" s="68"/>
      <c r="E100" s="68"/>
      <c r="F100" s="68"/>
      <c r="G100" s="68"/>
      <c r="H100" s="68"/>
      <c r="I100" s="68"/>
      <c r="J100" s="68"/>
      <c r="K100" s="68"/>
    </row>
    <row r="101" spans="2:11">
      <c r="B101" s="68"/>
      <c r="C101" s="68"/>
      <c r="D101" s="68"/>
      <c r="E101" s="68"/>
      <c r="F101" s="68"/>
      <c r="G101" s="68"/>
      <c r="H101" s="68"/>
      <c r="I101" s="68"/>
      <c r="J101" s="68"/>
      <c r="K101" s="68"/>
    </row>
    <row r="102" spans="2:11">
      <c r="B102" s="68"/>
      <c r="C102" s="68"/>
      <c r="D102" s="68"/>
      <c r="E102" s="68"/>
      <c r="F102" s="68"/>
      <c r="G102" s="68"/>
      <c r="H102" s="68"/>
      <c r="I102" s="68"/>
      <c r="J102" s="68"/>
      <c r="K102" s="68"/>
    </row>
    <row r="103" spans="2:11">
      <c r="B103" s="68"/>
      <c r="C103" s="68"/>
      <c r="D103" s="68"/>
      <c r="E103" s="68"/>
      <c r="F103" s="68"/>
      <c r="G103" s="68"/>
      <c r="H103" s="68"/>
      <c r="I103" s="68"/>
      <c r="J103" s="68"/>
      <c r="K103" s="68"/>
    </row>
    <row r="104" spans="2:11">
      <c r="B104" s="68"/>
      <c r="C104" s="68"/>
      <c r="D104" s="68"/>
      <c r="E104" s="68"/>
      <c r="F104" s="68"/>
      <c r="G104" s="68"/>
      <c r="H104" s="68"/>
      <c r="I104" s="68"/>
      <c r="J104" s="68"/>
      <c r="K104" s="68"/>
    </row>
    <row r="105" spans="2:11">
      <c r="B105" s="68"/>
      <c r="C105" s="68"/>
      <c r="D105" s="68"/>
      <c r="E105" s="68"/>
      <c r="F105" s="68"/>
      <c r="G105" s="68"/>
      <c r="H105" s="68"/>
      <c r="I105" s="68"/>
      <c r="J105" s="68"/>
      <c r="K105" s="68"/>
    </row>
    <row r="106" spans="2:11">
      <c r="B106" s="68"/>
      <c r="C106" s="68"/>
      <c r="D106" s="68"/>
      <c r="E106" s="68"/>
      <c r="F106" s="68"/>
      <c r="G106" s="68"/>
      <c r="H106" s="68"/>
      <c r="I106" s="68"/>
      <c r="J106" s="68"/>
      <c r="K106" s="68"/>
    </row>
    <row r="107" spans="2:11">
      <c r="B107" s="68"/>
      <c r="C107" s="68"/>
      <c r="D107" s="68"/>
      <c r="E107" s="68"/>
      <c r="F107" s="68"/>
      <c r="G107" s="68"/>
      <c r="H107" s="68"/>
      <c r="I107" s="68"/>
      <c r="J107" s="68"/>
      <c r="K107" s="68"/>
    </row>
    <row r="108" spans="2:11">
      <c r="B108" s="68"/>
      <c r="C108" s="68"/>
      <c r="D108" s="68"/>
      <c r="E108" s="68"/>
      <c r="F108" s="68"/>
      <c r="G108" s="68"/>
      <c r="H108" s="68"/>
      <c r="I108" s="68"/>
      <c r="J108" s="68"/>
      <c r="K108" s="68"/>
    </row>
    <row r="109" spans="2:11">
      <c r="B109" s="68"/>
      <c r="C109" s="68"/>
      <c r="D109" s="68"/>
      <c r="E109" s="68"/>
      <c r="F109" s="68"/>
      <c r="G109" s="68"/>
      <c r="H109" s="68"/>
      <c r="I109" s="68"/>
      <c r="J109" s="68"/>
      <c r="K109" s="68"/>
    </row>
    <row r="110" spans="2:11">
      <c r="B110" s="116"/>
      <c r="C110" s="117"/>
      <c r="D110" s="129"/>
      <c r="E110" s="129"/>
      <c r="F110" s="129"/>
      <c r="G110" s="129"/>
      <c r="H110" s="129"/>
      <c r="I110" s="117"/>
      <c r="J110" s="117"/>
      <c r="K110" s="117"/>
    </row>
    <row r="111" spans="2:11">
      <c r="B111" s="116"/>
      <c r="C111" s="117"/>
      <c r="D111" s="129"/>
      <c r="E111" s="129"/>
      <c r="F111" s="129"/>
      <c r="G111" s="129"/>
      <c r="H111" s="129"/>
      <c r="I111" s="117"/>
      <c r="J111" s="117"/>
      <c r="K111" s="117"/>
    </row>
    <row r="112" spans="2:11">
      <c r="B112" s="116"/>
      <c r="C112" s="117"/>
      <c r="D112" s="129"/>
      <c r="E112" s="129"/>
      <c r="F112" s="129"/>
      <c r="G112" s="129"/>
      <c r="H112" s="129"/>
      <c r="I112" s="117"/>
      <c r="J112" s="117"/>
      <c r="K112" s="117"/>
    </row>
    <row r="113" spans="2:11">
      <c r="B113" s="116"/>
      <c r="C113" s="117"/>
      <c r="D113" s="129"/>
      <c r="E113" s="129"/>
      <c r="F113" s="129"/>
      <c r="G113" s="129"/>
      <c r="H113" s="129"/>
      <c r="I113" s="117"/>
      <c r="J113" s="117"/>
      <c r="K113" s="117"/>
    </row>
    <row r="114" spans="2:11">
      <c r="B114" s="116"/>
      <c r="C114" s="117"/>
      <c r="D114" s="129"/>
      <c r="E114" s="129"/>
      <c r="F114" s="129"/>
      <c r="G114" s="129"/>
      <c r="H114" s="129"/>
      <c r="I114" s="117"/>
      <c r="J114" s="117"/>
      <c r="K114" s="117"/>
    </row>
    <row r="115" spans="2:11">
      <c r="B115" s="116"/>
      <c r="C115" s="117"/>
      <c r="D115" s="129"/>
      <c r="E115" s="129"/>
      <c r="F115" s="129"/>
      <c r="G115" s="129"/>
      <c r="H115" s="129"/>
      <c r="I115" s="117"/>
      <c r="J115" s="117"/>
      <c r="K115" s="117"/>
    </row>
    <row r="116" spans="2:11">
      <c r="B116" s="116"/>
      <c r="C116" s="117"/>
      <c r="D116" s="129"/>
      <c r="E116" s="129"/>
      <c r="F116" s="129"/>
      <c r="G116" s="129"/>
      <c r="H116" s="129"/>
      <c r="I116" s="117"/>
      <c r="J116" s="117"/>
      <c r="K116" s="117"/>
    </row>
    <row r="117" spans="2:11">
      <c r="B117" s="116"/>
      <c r="C117" s="117"/>
      <c r="D117" s="129"/>
      <c r="E117" s="129"/>
      <c r="F117" s="129"/>
      <c r="G117" s="129"/>
      <c r="H117" s="129"/>
      <c r="I117" s="117"/>
      <c r="J117" s="117"/>
      <c r="K117" s="117"/>
    </row>
    <row r="118" spans="2:11">
      <c r="B118" s="116"/>
      <c r="C118" s="117"/>
      <c r="D118" s="129"/>
      <c r="E118" s="129"/>
      <c r="F118" s="129"/>
      <c r="G118" s="129"/>
      <c r="H118" s="129"/>
      <c r="I118" s="117"/>
      <c r="J118" s="117"/>
      <c r="K118" s="117"/>
    </row>
    <row r="119" spans="2:11">
      <c r="B119" s="116"/>
      <c r="C119" s="117"/>
      <c r="D119" s="129"/>
      <c r="E119" s="129"/>
      <c r="F119" s="129"/>
      <c r="G119" s="129"/>
      <c r="H119" s="129"/>
      <c r="I119" s="117"/>
      <c r="J119" s="117"/>
      <c r="K119" s="117"/>
    </row>
    <row r="120" spans="2:11">
      <c r="B120" s="116"/>
      <c r="C120" s="117"/>
      <c r="D120" s="129"/>
      <c r="E120" s="129"/>
      <c r="F120" s="129"/>
      <c r="G120" s="129"/>
      <c r="H120" s="129"/>
      <c r="I120" s="117"/>
      <c r="J120" s="117"/>
      <c r="K120" s="117"/>
    </row>
    <row r="121" spans="2:11">
      <c r="B121" s="116"/>
      <c r="C121" s="117"/>
      <c r="D121" s="129"/>
      <c r="E121" s="129"/>
      <c r="F121" s="129"/>
      <c r="G121" s="129"/>
      <c r="H121" s="129"/>
      <c r="I121" s="117"/>
      <c r="J121" s="117"/>
      <c r="K121" s="117"/>
    </row>
    <row r="122" spans="2:11">
      <c r="B122" s="116"/>
      <c r="C122" s="117"/>
      <c r="D122" s="129"/>
      <c r="E122" s="129"/>
      <c r="F122" s="129"/>
      <c r="G122" s="129"/>
      <c r="H122" s="129"/>
      <c r="I122" s="117"/>
      <c r="J122" s="117"/>
      <c r="K122" s="117"/>
    </row>
    <row r="123" spans="2:11">
      <c r="B123" s="116"/>
      <c r="C123" s="117"/>
      <c r="D123" s="129"/>
      <c r="E123" s="129"/>
      <c r="F123" s="129"/>
      <c r="G123" s="129"/>
      <c r="H123" s="129"/>
      <c r="I123" s="117"/>
      <c r="J123" s="117"/>
      <c r="K123" s="117"/>
    </row>
    <row r="124" spans="2:11">
      <c r="B124" s="116"/>
      <c r="C124" s="117"/>
      <c r="D124" s="129"/>
      <c r="E124" s="129"/>
      <c r="F124" s="129"/>
      <c r="G124" s="129"/>
      <c r="H124" s="129"/>
      <c r="I124" s="117"/>
      <c r="J124" s="117"/>
      <c r="K124" s="117"/>
    </row>
    <row r="125" spans="2:11">
      <c r="B125" s="116"/>
      <c r="C125" s="117"/>
      <c r="D125" s="129"/>
      <c r="E125" s="129"/>
      <c r="F125" s="129"/>
      <c r="G125" s="129"/>
      <c r="H125" s="129"/>
      <c r="I125" s="117"/>
      <c r="J125" s="117"/>
      <c r="K125" s="117"/>
    </row>
    <row r="126" spans="2:11">
      <c r="B126" s="116"/>
      <c r="C126" s="117"/>
      <c r="D126" s="129"/>
      <c r="E126" s="129"/>
      <c r="F126" s="129"/>
      <c r="G126" s="129"/>
      <c r="H126" s="129"/>
      <c r="I126" s="117"/>
      <c r="J126" s="117"/>
      <c r="K126" s="117"/>
    </row>
    <row r="127" spans="2:11">
      <c r="B127" s="116"/>
      <c r="C127" s="117"/>
      <c r="D127" s="129"/>
      <c r="E127" s="129"/>
      <c r="F127" s="129"/>
      <c r="G127" s="129"/>
      <c r="H127" s="129"/>
      <c r="I127" s="117"/>
      <c r="J127" s="117"/>
      <c r="K127" s="117"/>
    </row>
    <row r="128" spans="2:11">
      <c r="B128" s="116"/>
      <c r="C128" s="117"/>
      <c r="D128" s="129"/>
      <c r="E128" s="129"/>
      <c r="F128" s="129"/>
      <c r="G128" s="129"/>
      <c r="H128" s="129"/>
      <c r="I128" s="117"/>
      <c r="J128" s="117"/>
      <c r="K128" s="117"/>
    </row>
    <row r="129" spans="2:11">
      <c r="B129" s="116"/>
      <c r="C129" s="117"/>
      <c r="D129" s="129"/>
      <c r="E129" s="129"/>
      <c r="F129" s="129"/>
      <c r="G129" s="129"/>
      <c r="H129" s="129"/>
      <c r="I129" s="117"/>
      <c r="J129" s="117"/>
      <c r="K129" s="117"/>
    </row>
    <row r="130" spans="2:11">
      <c r="B130" s="116"/>
      <c r="C130" s="117"/>
      <c r="D130" s="129"/>
      <c r="E130" s="129"/>
      <c r="F130" s="129"/>
      <c r="G130" s="129"/>
      <c r="H130" s="129"/>
      <c r="I130" s="117"/>
      <c r="J130" s="117"/>
      <c r="K130" s="117"/>
    </row>
    <row r="131" spans="2:11">
      <c r="B131" s="116"/>
      <c r="C131" s="117"/>
      <c r="D131" s="129"/>
      <c r="E131" s="129"/>
      <c r="F131" s="129"/>
      <c r="G131" s="129"/>
      <c r="H131" s="129"/>
      <c r="I131" s="117"/>
      <c r="J131" s="117"/>
      <c r="K131" s="117"/>
    </row>
    <row r="132" spans="2:11">
      <c r="B132" s="116"/>
      <c r="C132" s="117"/>
      <c r="D132" s="129"/>
      <c r="E132" s="129"/>
      <c r="F132" s="129"/>
      <c r="G132" s="129"/>
      <c r="H132" s="129"/>
      <c r="I132" s="117"/>
      <c r="J132" s="117"/>
      <c r="K132" s="117"/>
    </row>
    <row r="133" spans="2:11">
      <c r="B133" s="116"/>
      <c r="C133" s="117"/>
      <c r="D133" s="129"/>
      <c r="E133" s="129"/>
      <c r="F133" s="129"/>
      <c r="G133" s="129"/>
      <c r="H133" s="129"/>
      <c r="I133" s="117"/>
      <c r="J133" s="117"/>
      <c r="K133" s="117"/>
    </row>
    <row r="134" spans="2:11">
      <c r="B134" s="116"/>
      <c r="C134" s="117"/>
      <c r="D134" s="129"/>
      <c r="E134" s="129"/>
      <c r="F134" s="129"/>
      <c r="G134" s="129"/>
      <c r="H134" s="129"/>
      <c r="I134" s="117"/>
      <c r="J134" s="117"/>
      <c r="K134" s="117"/>
    </row>
    <row r="135" spans="2:11">
      <c r="B135" s="116"/>
      <c r="C135" s="117"/>
      <c r="D135" s="129"/>
      <c r="E135" s="129"/>
      <c r="F135" s="129"/>
      <c r="G135" s="129"/>
      <c r="H135" s="129"/>
      <c r="I135" s="117"/>
      <c r="J135" s="117"/>
      <c r="K135" s="117"/>
    </row>
    <row r="136" spans="2:11">
      <c r="B136" s="116"/>
      <c r="C136" s="117"/>
      <c r="D136" s="129"/>
      <c r="E136" s="129"/>
      <c r="F136" s="129"/>
      <c r="G136" s="129"/>
      <c r="H136" s="129"/>
      <c r="I136" s="117"/>
      <c r="J136" s="117"/>
      <c r="K136" s="117"/>
    </row>
    <row r="137" spans="2:11">
      <c r="B137" s="116"/>
      <c r="C137" s="117"/>
      <c r="D137" s="129"/>
      <c r="E137" s="129"/>
      <c r="F137" s="129"/>
      <c r="G137" s="129"/>
      <c r="H137" s="129"/>
      <c r="I137" s="117"/>
      <c r="J137" s="117"/>
      <c r="K137" s="117"/>
    </row>
    <row r="138" spans="2:11">
      <c r="B138" s="116"/>
      <c r="C138" s="117"/>
      <c r="D138" s="129"/>
      <c r="E138" s="129"/>
      <c r="F138" s="129"/>
      <c r="G138" s="129"/>
      <c r="H138" s="129"/>
      <c r="I138" s="117"/>
      <c r="J138" s="117"/>
      <c r="K138" s="117"/>
    </row>
    <row r="139" spans="2:11">
      <c r="B139" s="116"/>
      <c r="C139" s="117"/>
      <c r="D139" s="129"/>
      <c r="E139" s="129"/>
      <c r="F139" s="129"/>
      <c r="G139" s="129"/>
      <c r="H139" s="129"/>
      <c r="I139" s="117"/>
      <c r="J139" s="117"/>
      <c r="K139" s="117"/>
    </row>
    <row r="140" spans="2:11">
      <c r="B140" s="116"/>
      <c r="C140" s="117"/>
      <c r="D140" s="129"/>
      <c r="E140" s="129"/>
      <c r="F140" s="129"/>
      <c r="G140" s="129"/>
      <c r="H140" s="129"/>
      <c r="I140" s="117"/>
      <c r="J140" s="117"/>
      <c r="K140" s="117"/>
    </row>
    <row r="141" spans="2:11">
      <c r="B141" s="116"/>
      <c r="C141" s="117"/>
      <c r="D141" s="129"/>
      <c r="E141" s="129"/>
      <c r="F141" s="129"/>
      <c r="G141" s="129"/>
      <c r="H141" s="129"/>
      <c r="I141" s="117"/>
      <c r="J141" s="117"/>
      <c r="K141" s="117"/>
    </row>
    <row r="142" spans="2:11">
      <c r="B142" s="116"/>
      <c r="C142" s="117"/>
      <c r="D142" s="129"/>
      <c r="E142" s="129"/>
      <c r="F142" s="129"/>
      <c r="G142" s="129"/>
      <c r="H142" s="129"/>
      <c r="I142" s="117"/>
      <c r="J142" s="117"/>
      <c r="K142" s="117"/>
    </row>
    <row r="143" spans="2:11">
      <c r="B143" s="116"/>
      <c r="C143" s="117"/>
      <c r="D143" s="129"/>
      <c r="E143" s="129"/>
      <c r="F143" s="129"/>
      <c r="G143" s="129"/>
      <c r="H143" s="129"/>
      <c r="I143" s="117"/>
      <c r="J143" s="117"/>
      <c r="K143" s="117"/>
    </row>
    <row r="144" spans="2:11">
      <c r="B144" s="116"/>
      <c r="C144" s="117"/>
      <c r="D144" s="129"/>
      <c r="E144" s="129"/>
      <c r="F144" s="129"/>
      <c r="G144" s="129"/>
      <c r="H144" s="129"/>
      <c r="I144" s="117"/>
      <c r="J144" s="117"/>
      <c r="K144" s="117"/>
    </row>
    <row r="145" spans="2:11">
      <c r="B145" s="116"/>
      <c r="C145" s="117"/>
      <c r="D145" s="129"/>
      <c r="E145" s="129"/>
      <c r="F145" s="129"/>
      <c r="G145" s="129"/>
      <c r="H145" s="129"/>
      <c r="I145" s="117"/>
      <c r="J145" s="117"/>
      <c r="K145" s="117"/>
    </row>
    <row r="146" spans="2:11">
      <c r="B146" s="116"/>
      <c r="C146" s="117"/>
      <c r="D146" s="129"/>
      <c r="E146" s="129"/>
      <c r="F146" s="129"/>
      <c r="G146" s="129"/>
      <c r="H146" s="129"/>
      <c r="I146" s="117"/>
      <c r="J146" s="117"/>
      <c r="K146" s="117"/>
    </row>
    <row r="147" spans="2:11">
      <c r="B147" s="116"/>
      <c r="C147" s="117"/>
      <c r="D147" s="129"/>
      <c r="E147" s="129"/>
      <c r="F147" s="129"/>
      <c r="G147" s="129"/>
      <c r="H147" s="129"/>
      <c r="I147" s="117"/>
      <c r="J147" s="117"/>
      <c r="K147" s="117"/>
    </row>
    <row r="148" spans="2:11">
      <c r="B148" s="116"/>
      <c r="C148" s="117"/>
      <c r="D148" s="129"/>
      <c r="E148" s="129"/>
      <c r="F148" s="129"/>
      <c r="G148" s="129"/>
      <c r="H148" s="129"/>
      <c r="I148" s="117"/>
      <c r="J148" s="117"/>
      <c r="K148" s="117"/>
    </row>
    <row r="149" spans="2:11">
      <c r="B149" s="116"/>
      <c r="C149" s="117"/>
      <c r="D149" s="129"/>
      <c r="E149" s="129"/>
      <c r="F149" s="129"/>
      <c r="G149" s="129"/>
      <c r="H149" s="129"/>
      <c r="I149" s="117"/>
      <c r="J149" s="117"/>
      <c r="K149" s="117"/>
    </row>
    <row r="150" spans="2:11">
      <c r="B150" s="116"/>
      <c r="C150" s="117"/>
      <c r="D150" s="129"/>
      <c r="E150" s="129"/>
      <c r="F150" s="129"/>
      <c r="G150" s="129"/>
      <c r="H150" s="129"/>
      <c r="I150" s="117"/>
      <c r="J150" s="117"/>
      <c r="K150" s="117"/>
    </row>
    <row r="151" spans="2:11">
      <c r="B151" s="116"/>
      <c r="C151" s="117"/>
      <c r="D151" s="129"/>
      <c r="E151" s="129"/>
      <c r="F151" s="129"/>
      <c r="G151" s="129"/>
      <c r="H151" s="129"/>
      <c r="I151" s="117"/>
      <c r="J151" s="117"/>
      <c r="K151" s="117"/>
    </row>
    <row r="152" spans="2:11">
      <c r="B152" s="116"/>
      <c r="C152" s="117"/>
      <c r="D152" s="129"/>
      <c r="E152" s="129"/>
      <c r="F152" s="129"/>
      <c r="G152" s="129"/>
      <c r="H152" s="129"/>
      <c r="I152" s="117"/>
      <c r="J152" s="117"/>
      <c r="K152" s="117"/>
    </row>
    <row r="153" spans="2:11">
      <c r="B153" s="116"/>
      <c r="C153" s="117"/>
      <c r="D153" s="129"/>
      <c r="E153" s="129"/>
      <c r="F153" s="129"/>
      <c r="G153" s="129"/>
      <c r="H153" s="129"/>
      <c r="I153" s="117"/>
      <c r="J153" s="117"/>
      <c r="K153" s="117"/>
    </row>
    <row r="154" spans="2:11">
      <c r="B154" s="116"/>
      <c r="C154" s="117"/>
      <c r="D154" s="129"/>
      <c r="E154" s="129"/>
      <c r="F154" s="129"/>
      <c r="G154" s="129"/>
      <c r="H154" s="129"/>
      <c r="I154" s="117"/>
      <c r="J154" s="117"/>
      <c r="K154" s="117"/>
    </row>
    <row r="155" spans="2:11">
      <c r="B155" s="116"/>
      <c r="C155" s="117"/>
      <c r="D155" s="129"/>
      <c r="E155" s="129"/>
      <c r="F155" s="129"/>
      <c r="G155" s="129"/>
      <c r="H155" s="129"/>
      <c r="I155" s="117"/>
      <c r="J155" s="117"/>
      <c r="K155" s="117"/>
    </row>
    <row r="156" spans="2:11">
      <c r="B156" s="116"/>
      <c r="C156" s="117"/>
      <c r="D156" s="129"/>
      <c r="E156" s="129"/>
      <c r="F156" s="129"/>
      <c r="G156" s="129"/>
      <c r="H156" s="129"/>
      <c r="I156" s="117"/>
      <c r="J156" s="117"/>
      <c r="K156" s="117"/>
    </row>
    <row r="157" spans="2:11">
      <c r="B157" s="116"/>
      <c r="C157" s="117"/>
      <c r="D157" s="129"/>
      <c r="E157" s="129"/>
      <c r="F157" s="129"/>
      <c r="G157" s="129"/>
      <c r="H157" s="129"/>
      <c r="I157" s="117"/>
      <c r="J157" s="117"/>
      <c r="K157" s="117"/>
    </row>
    <row r="158" spans="2:11">
      <c r="B158" s="116"/>
      <c r="C158" s="117"/>
      <c r="D158" s="129"/>
      <c r="E158" s="129"/>
      <c r="F158" s="129"/>
      <c r="G158" s="129"/>
      <c r="H158" s="129"/>
      <c r="I158" s="117"/>
      <c r="J158" s="117"/>
      <c r="K158" s="117"/>
    </row>
    <row r="159" spans="2:11">
      <c r="B159" s="116"/>
      <c r="C159" s="117"/>
      <c r="D159" s="129"/>
      <c r="E159" s="129"/>
      <c r="F159" s="129"/>
      <c r="G159" s="129"/>
      <c r="H159" s="129"/>
      <c r="I159" s="117"/>
      <c r="J159" s="117"/>
      <c r="K159" s="117"/>
    </row>
    <row r="160" spans="2:11">
      <c r="B160" s="116"/>
      <c r="C160" s="117"/>
      <c r="D160" s="129"/>
      <c r="E160" s="129"/>
      <c r="F160" s="129"/>
      <c r="G160" s="129"/>
      <c r="H160" s="129"/>
      <c r="I160" s="117"/>
      <c r="J160" s="117"/>
      <c r="K160" s="117"/>
    </row>
    <row r="161" spans="2:11">
      <c r="B161" s="116"/>
      <c r="C161" s="117"/>
      <c r="D161" s="129"/>
      <c r="E161" s="129"/>
      <c r="F161" s="129"/>
      <c r="G161" s="129"/>
      <c r="H161" s="129"/>
      <c r="I161" s="117"/>
      <c r="J161" s="117"/>
      <c r="K161" s="117"/>
    </row>
    <row r="162" spans="2:11">
      <c r="B162" s="116"/>
      <c r="C162" s="117"/>
      <c r="D162" s="129"/>
      <c r="E162" s="129"/>
      <c r="F162" s="129"/>
      <c r="G162" s="129"/>
      <c r="H162" s="129"/>
      <c r="I162" s="117"/>
      <c r="J162" s="117"/>
      <c r="K162" s="117"/>
    </row>
    <row r="163" spans="2:11">
      <c r="B163" s="116"/>
      <c r="C163" s="117"/>
      <c r="D163" s="129"/>
      <c r="E163" s="129"/>
      <c r="F163" s="129"/>
      <c r="G163" s="129"/>
      <c r="H163" s="129"/>
      <c r="I163" s="117"/>
      <c r="J163" s="117"/>
      <c r="K163" s="117"/>
    </row>
    <row r="164" spans="2:11">
      <c r="B164" s="116"/>
      <c r="C164" s="117"/>
      <c r="D164" s="129"/>
      <c r="E164" s="129"/>
      <c r="F164" s="129"/>
      <c r="G164" s="129"/>
      <c r="H164" s="129"/>
      <c r="I164" s="117"/>
      <c r="J164" s="117"/>
      <c r="K164" s="117"/>
    </row>
    <row r="165" spans="2:11">
      <c r="B165" s="116"/>
      <c r="C165" s="117"/>
      <c r="D165" s="129"/>
      <c r="E165" s="129"/>
      <c r="F165" s="129"/>
      <c r="G165" s="129"/>
      <c r="H165" s="129"/>
      <c r="I165" s="117"/>
      <c r="J165" s="117"/>
      <c r="K165" s="117"/>
    </row>
    <row r="166" spans="2:11">
      <c r="B166" s="116"/>
      <c r="C166" s="117"/>
      <c r="D166" s="129"/>
      <c r="E166" s="129"/>
      <c r="F166" s="129"/>
      <c r="G166" s="129"/>
      <c r="H166" s="129"/>
      <c r="I166" s="117"/>
      <c r="J166" s="117"/>
      <c r="K166" s="117"/>
    </row>
    <row r="167" spans="2:11">
      <c r="B167" s="116"/>
      <c r="C167" s="117"/>
      <c r="D167" s="129"/>
      <c r="E167" s="129"/>
      <c r="F167" s="129"/>
      <c r="G167" s="129"/>
      <c r="H167" s="129"/>
      <c r="I167" s="117"/>
      <c r="J167" s="117"/>
      <c r="K167" s="117"/>
    </row>
    <row r="168" spans="2:11">
      <c r="B168" s="116"/>
      <c r="C168" s="117"/>
      <c r="D168" s="129"/>
      <c r="E168" s="129"/>
      <c r="F168" s="129"/>
      <c r="G168" s="129"/>
      <c r="H168" s="129"/>
      <c r="I168" s="117"/>
      <c r="J168" s="117"/>
      <c r="K168" s="117"/>
    </row>
    <row r="169" spans="2:11">
      <c r="B169" s="116"/>
      <c r="C169" s="117"/>
      <c r="D169" s="129"/>
      <c r="E169" s="129"/>
      <c r="F169" s="129"/>
      <c r="G169" s="129"/>
      <c r="H169" s="129"/>
      <c r="I169" s="117"/>
      <c r="J169" s="117"/>
      <c r="K169" s="117"/>
    </row>
    <row r="170" spans="2:11">
      <c r="B170" s="116"/>
      <c r="C170" s="117"/>
      <c r="D170" s="129"/>
      <c r="E170" s="129"/>
      <c r="F170" s="129"/>
      <c r="G170" s="129"/>
      <c r="H170" s="129"/>
      <c r="I170" s="117"/>
      <c r="J170" s="117"/>
      <c r="K170" s="117"/>
    </row>
    <row r="171" spans="2:11">
      <c r="B171" s="116"/>
      <c r="C171" s="117"/>
      <c r="D171" s="129"/>
      <c r="E171" s="129"/>
      <c r="F171" s="129"/>
      <c r="G171" s="129"/>
      <c r="H171" s="129"/>
      <c r="I171" s="117"/>
      <c r="J171" s="117"/>
      <c r="K171" s="117"/>
    </row>
    <row r="172" spans="2:11">
      <c r="B172" s="116"/>
      <c r="C172" s="117"/>
      <c r="D172" s="129"/>
      <c r="E172" s="129"/>
      <c r="F172" s="129"/>
      <c r="G172" s="129"/>
      <c r="H172" s="129"/>
      <c r="I172" s="117"/>
      <c r="J172" s="117"/>
      <c r="K172" s="117"/>
    </row>
    <row r="173" spans="2:11">
      <c r="B173" s="116"/>
      <c r="C173" s="117"/>
      <c r="D173" s="129"/>
      <c r="E173" s="129"/>
      <c r="F173" s="129"/>
      <c r="G173" s="129"/>
      <c r="H173" s="129"/>
      <c r="I173" s="117"/>
      <c r="J173" s="117"/>
      <c r="K173" s="117"/>
    </row>
    <row r="174" spans="2:11">
      <c r="B174" s="116"/>
      <c r="C174" s="117"/>
      <c r="D174" s="129"/>
      <c r="E174" s="129"/>
      <c r="F174" s="129"/>
      <c r="G174" s="129"/>
      <c r="H174" s="129"/>
      <c r="I174" s="117"/>
      <c r="J174" s="117"/>
      <c r="K174" s="117"/>
    </row>
    <row r="175" spans="2:11">
      <c r="B175" s="116"/>
      <c r="C175" s="117"/>
      <c r="D175" s="129"/>
      <c r="E175" s="129"/>
      <c r="F175" s="129"/>
      <c r="G175" s="129"/>
      <c r="H175" s="129"/>
      <c r="I175" s="117"/>
      <c r="J175" s="117"/>
      <c r="K175" s="117"/>
    </row>
    <row r="176" spans="2:11">
      <c r="B176" s="116"/>
      <c r="C176" s="117"/>
      <c r="D176" s="129"/>
      <c r="E176" s="129"/>
      <c r="F176" s="129"/>
      <c r="G176" s="129"/>
      <c r="H176" s="129"/>
      <c r="I176" s="117"/>
      <c r="J176" s="117"/>
      <c r="K176" s="117"/>
    </row>
    <row r="177" spans="2:11">
      <c r="B177" s="116"/>
      <c r="C177" s="117"/>
      <c r="D177" s="129"/>
      <c r="E177" s="129"/>
      <c r="F177" s="129"/>
      <c r="G177" s="129"/>
      <c r="H177" s="129"/>
      <c r="I177" s="117"/>
      <c r="J177" s="117"/>
      <c r="K177" s="117"/>
    </row>
    <row r="178" spans="2:11">
      <c r="B178" s="116"/>
      <c r="C178" s="117"/>
      <c r="D178" s="129"/>
      <c r="E178" s="129"/>
      <c r="F178" s="129"/>
      <c r="G178" s="129"/>
      <c r="H178" s="129"/>
      <c r="I178" s="117"/>
      <c r="J178" s="117"/>
      <c r="K178" s="117"/>
    </row>
    <row r="179" spans="2:11">
      <c r="B179" s="116"/>
      <c r="C179" s="117"/>
      <c r="D179" s="129"/>
      <c r="E179" s="129"/>
      <c r="F179" s="129"/>
      <c r="G179" s="129"/>
      <c r="H179" s="129"/>
      <c r="I179" s="117"/>
      <c r="J179" s="117"/>
      <c r="K179" s="117"/>
    </row>
    <row r="180" spans="2:11">
      <c r="B180" s="116"/>
      <c r="C180" s="117"/>
      <c r="D180" s="129"/>
      <c r="E180" s="129"/>
      <c r="F180" s="129"/>
      <c r="G180" s="129"/>
      <c r="H180" s="129"/>
      <c r="I180" s="117"/>
      <c r="J180" s="117"/>
      <c r="K180" s="117"/>
    </row>
    <row r="181" spans="2:11">
      <c r="B181" s="116"/>
      <c r="C181" s="117"/>
      <c r="D181" s="129"/>
      <c r="E181" s="129"/>
      <c r="F181" s="129"/>
      <c r="G181" s="129"/>
      <c r="H181" s="129"/>
      <c r="I181" s="117"/>
      <c r="J181" s="117"/>
      <c r="K181" s="117"/>
    </row>
    <row r="182" spans="2:11">
      <c r="B182" s="116"/>
      <c r="C182" s="117"/>
      <c r="D182" s="129"/>
      <c r="E182" s="129"/>
      <c r="F182" s="129"/>
      <c r="G182" s="129"/>
      <c r="H182" s="129"/>
      <c r="I182" s="117"/>
      <c r="J182" s="117"/>
      <c r="K182" s="117"/>
    </row>
    <row r="183" spans="2:11">
      <c r="B183" s="116"/>
      <c r="C183" s="117"/>
      <c r="D183" s="129"/>
      <c r="E183" s="129"/>
      <c r="F183" s="129"/>
      <c r="G183" s="129"/>
      <c r="H183" s="129"/>
      <c r="I183" s="117"/>
      <c r="J183" s="117"/>
      <c r="K183" s="117"/>
    </row>
    <row r="184" spans="2:11">
      <c r="B184" s="116"/>
      <c r="C184" s="117"/>
      <c r="D184" s="129"/>
      <c r="E184" s="129"/>
      <c r="F184" s="129"/>
      <c r="G184" s="129"/>
      <c r="H184" s="129"/>
      <c r="I184" s="117"/>
      <c r="J184" s="117"/>
      <c r="K184" s="117"/>
    </row>
    <row r="185" spans="2:11">
      <c r="B185" s="116"/>
      <c r="C185" s="117"/>
      <c r="D185" s="129"/>
      <c r="E185" s="129"/>
      <c r="F185" s="129"/>
      <c r="G185" s="129"/>
      <c r="H185" s="129"/>
      <c r="I185" s="117"/>
      <c r="J185" s="117"/>
      <c r="K185" s="117"/>
    </row>
    <row r="186" spans="2:11">
      <c r="B186" s="116"/>
      <c r="C186" s="117"/>
      <c r="D186" s="129"/>
      <c r="E186" s="129"/>
      <c r="F186" s="129"/>
      <c r="G186" s="129"/>
      <c r="H186" s="129"/>
      <c r="I186" s="117"/>
      <c r="J186" s="117"/>
      <c r="K186" s="117"/>
    </row>
    <row r="187" spans="2:11">
      <c r="B187" s="116"/>
      <c r="C187" s="117"/>
      <c r="D187" s="129"/>
      <c r="E187" s="129"/>
      <c r="F187" s="129"/>
      <c r="G187" s="129"/>
      <c r="H187" s="129"/>
      <c r="I187" s="117"/>
      <c r="J187" s="117"/>
      <c r="K187" s="117"/>
    </row>
    <row r="188" spans="2:11">
      <c r="B188" s="116"/>
      <c r="C188" s="117"/>
      <c r="D188" s="129"/>
      <c r="E188" s="129"/>
      <c r="F188" s="129"/>
      <c r="G188" s="129"/>
      <c r="H188" s="129"/>
      <c r="I188" s="117"/>
      <c r="J188" s="117"/>
      <c r="K188" s="117"/>
    </row>
    <row r="189" spans="2:11">
      <c r="B189" s="116"/>
      <c r="C189" s="117"/>
      <c r="D189" s="129"/>
      <c r="E189" s="129"/>
      <c r="F189" s="129"/>
      <c r="G189" s="129"/>
      <c r="H189" s="129"/>
      <c r="I189" s="117"/>
      <c r="J189" s="117"/>
      <c r="K189" s="117"/>
    </row>
    <row r="190" spans="2:11">
      <c r="B190" s="116"/>
      <c r="C190" s="117"/>
      <c r="D190" s="129"/>
      <c r="E190" s="129"/>
      <c r="F190" s="129"/>
      <c r="G190" s="129"/>
      <c r="H190" s="129"/>
      <c r="I190" s="117"/>
      <c r="J190" s="117"/>
      <c r="K190" s="117"/>
    </row>
    <row r="191" spans="2:11">
      <c r="B191" s="116"/>
      <c r="C191" s="117"/>
      <c r="D191" s="129"/>
      <c r="E191" s="129"/>
      <c r="F191" s="129"/>
      <c r="G191" s="129"/>
      <c r="H191" s="129"/>
      <c r="I191" s="117"/>
      <c r="J191" s="117"/>
      <c r="K191" s="117"/>
    </row>
    <row r="192" spans="2:11">
      <c r="B192" s="116"/>
      <c r="C192" s="117"/>
      <c r="D192" s="129"/>
      <c r="E192" s="129"/>
      <c r="F192" s="129"/>
      <c r="G192" s="129"/>
      <c r="H192" s="129"/>
      <c r="I192" s="117"/>
      <c r="J192" s="117"/>
      <c r="K192" s="117"/>
    </row>
    <row r="193" spans="2:11">
      <c r="B193" s="116"/>
      <c r="C193" s="117"/>
      <c r="D193" s="129"/>
      <c r="E193" s="129"/>
      <c r="F193" s="129"/>
      <c r="G193" s="129"/>
      <c r="H193" s="129"/>
      <c r="I193" s="117"/>
      <c r="J193" s="117"/>
      <c r="K193" s="117"/>
    </row>
    <row r="194" spans="2:11">
      <c r="B194" s="116"/>
      <c r="C194" s="117"/>
      <c r="D194" s="129"/>
      <c r="E194" s="129"/>
      <c r="F194" s="129"/>
      <c r="G194" s="129"/>
      <c r="H194" s="129"/>
      <c r="I194" s="117"/>
      <c r="J194" s="117"/>
      <c r="K194" s="117"/>
    </row>
    <row r="195" spans="2:11">
      <c r="B195" s="116"/>
      <c r="C195" s="117"/>
      <c r="D195" s="129"/>
      <c r="E195" s="129"/>
      <c r="F195" s="129"/>
      <c r="G195" s="129"/>
      <c r="H195" s="129"/>
      <c r="I195" s="117"/>
      <c r="J195" s="117"/>
      <c r="K195" s="117"/>
    </row>
    <row r="196" spans="2:11">
      <c r="B196" s="116"/>
      <c r="C196" s="117"/>
      <c r="D196" s="129"/>
      <c r="E196" s="129"/>
      <c r="F196" s="129"/>
      <c r="G196" s="129"/>
      <c r="H196" s="129"/>
      <c r="I196" s="117"/>
      <c r="J196" s="117"/>
      <c r="K196" s="117"/>
    </row>
    <row r="197" spans="2:11">
      <c r="B197" s="116"/>
      <c r="C197" s="117"/>
      <c r="D197" s="129"/>
      <c r="E197" s="129"/>
      <c r="F197" s="129"/>
      <c r="G197" s="129"/>
      <c r="H197" s="129"/>
      <c r="I197" s="117"/>
      <c r="J197" s="117"/>
      <c r="K197" s="117"/>
    </row>
    <row r="198" spans="2:11">
      <c r="B198" s="116"/>
      <c r="C198" s="117"/>
      <c r="D198" s="129"/>
      <c r="E198" s="129"/>
      <c r="F198" s="129"/>
      <c r="G198" s="129"/>
      <c r="H198" s="129"/>
      <c r="I198" s="117"/>
      <c r="J198" s="117"/>
      <c r="K198" s="117"/>
    </row>
    <row r="199" spans="2:11">
      <c r="B199" s="116"/>
      <c r="C199" s="117"/>
      <c r="D199" s="129"/>
      <c r="E199" s="129"/>
      <c r="F199" s="129"/>
      <c r="G199" s="129"/>
      <c r="H199" s="129"/>
      <c r="I199" s="117"/>
      <c r="J199" s="117"/>
      <c r="K199" s="117"/>
    </row>
    <row r="200" spans="2:11">
      <c r="B200" s="116"/>
      <c r="C200" s="117"/>
      <c r="D200" s="129"/>
      <c r="E200" s="129"/>
      <c r="F200" s="129"/>
      <c r="G200" s="129"/>
      <c r="H200" s="129"/>
      <c r="I200" s="117"/>
      <c r="J200" s="117"/>
      <c r="K200" s="117"/>
    </row>
    <row r="201" spans="2:11">
      <c r="B201" s="116"/>
      <c r="C201" s="117"/>
      <c r="D201" s="129"/>
      <c r="E201" s="129"/>
      <c r="F201" s="129"/>
      <c r="G201" s="129"/>
      <c r="H201" s="129"/>
      <c r="I201" s="117"/>
      <c r="J201" s="117"/>
      <c r="K201" s="117"/>
    </row>
    <row r="202" spans="2:11">
      <c r="B202" s="116"/>
      <c r="C202" s="117"/>
      <c r="D202" s="129"/>
      <c r="E202" s="129"/>
      <c r="F202" s="129"/>
      <c r="G202" s="129"/>
      <c r="H202" s="129"/>
      <c r="I202" s="117"/>
      <c r="J202" s="117"/>
      <c r="K202" s="117"/>
    </row>
    <row r="203" spans="2:11">
      <c r="B203" s="116"/>
      <c r="C203" s="117"/>
      <c r="D203" s="129"/>
      <c r="E203" s="129"/>
      <c r="F203" s="129"/>
      <c r="G203" s="129"/>
      <c r="H203" s="129"/>
      <c r="I203" s="117"/>
      <c r="J203" s="117"/>
      <c r="K203" s="117"/>
    </row>
    <row r="204" spans="2:11">
      <c r="B204" s="116"/>
      <c r="C204" s="117"/>
      <c r="D204" s="129"/>
      <c r="E204" s="129"/>
      <c r="F204" s="129"/>
      <c r="G204" s="129"/>
      <c r="H204" s="129"/>
      <c r="I204" s="117"/>
      <c r="J204" s="117"/>
      <c r="K204" s="117"/>
    </row>
    <row r="205" spans="2:11">
      <c r="B205" s="116"/>
      <c r="C205" s="117"/>
      <c r="D205" s="129"/>
      <c r="E205" s="129"/>
      <c r="F205" s="129"/>
      <c r="G205" s="129"/>
      <c r="H205" s="129"/>
      <c r="I205" s="117"/>
      <c r="J205" s="117"/>
      <c r="K205" s="117"/>
    </row>
    <row r="206" spans="2:11">
      <c r="B206" s="116"/>
      <c r="C206" s="117"/>
      <c r="D206" s="129"/>
      <c r="E206" s="129"/>
      <c r="F206" s="129"/>
      <c r="G206" s="129"/>
      <c r="H206" s="129"/>
      <c r="I206" s="117"/>
      <c r="J206" s="117"/>
      <c r="K206" s="117"/>
    </row>
    <row r="207" spans="2:11">
      <c r="B207" s="116"/>
      <c r="C207" s="117"/>
      <c r="D207" s="129"/>
      <c r="E207" s="129"/>
      <c r="F207" s="129"/>
      <c r="G207" s="129"/>
      <c r="H207" s="129"/>
      <c r="I207" s="117"/>
      <c r="J207" s="117"/>
      <c r="K207" s="117"/>
    </row>
    <row r="208" spans="2:11">
      <c r="B208" s="116"/>
      <c r="C208" s="117"/>
      <c r="D208" s="129"/>
      <c r="E208" s="129"/>
      <c r="F208" s="129"/>
      <c r="G208" s="129"/>
      <c r="H208" s="129"/>
      <c r="I208" s="117"/>
      <c r="J208" s="117"/>
      <c r="K208" s="117"/>
    </row>
    <row r="209" spans="2:11">
      <c r="B209" s="116"/>
      <c r="C209" s="117"/>
      <c r="D209" s="129"/>
      <c r="E209" s="129"/>
      <c r="F209" s="129"/>
      <c r="G209" s="129"/>
      <c r="H209" s="129"/>
      <c r="I209" s="117"/>
      <c r="J209" s="117"/>
      <c r="K209" s="117"/>
    </row>
    <row r="210" spans="2:11">
      <c r="B210" s="116"/>
      <c r="C210" s="117"/>
      <c r="D210" s="129"/>
      <c r="E210" s="129"/>
      <c r="F210" s="129"/>
      <c r="G210" s="129"/>
      <c r="H210" s="129"/>
      <c r="I210" s="117"/>
      <c r="J210" s="117"/>
      <c r="K210" s="117"/>
    </row>
    <row r="211" spans="2:11">
      <c r="B211" s="116"/>
      <c r="C211" s="117"/>
      <c r="D211" s="129"/>
      <c r="E211" s="129"/>
      <c r="F211" s="129"/>
      <c r="G211" s="129"/>
      <c r="H211" s="129"/>
      <c r="I211" s="117"/>
      <c r="J211" s="117"/>
      <c r="K211" s="117"/>
    </row>
    <row r="212" spans="2:11">
      <c r="B212" s="116"/>
      <c r="C212" s="117"/>
      <c r="D212" s="129"/>
      <c r="E212" s="129"/>
      <c r="F212" s="129"/>
      <c r="G212" s="129"/>
      <c r="H212" s="129"/>
      <c r="I212" s="117"/>
      <c r="J212" s="117"/>
      <c r="K212" s="117"/>
    </row>
    <row r="213" spans="2:11">
      <c r="B213" s="116"/>
      <c r="C213" s="117"/>
      <c r="D213" s="129"/>
      <c r="E213" s="129"/>
      <c r="F213" s="129"/>
      <c r="G213" s="129"/>
      <c r="H213" s="129"/>
      <c r="I213" s="117"/>
      <c r="J213" s="117"/>
      <c r="K213" s="117"/>
    </row>
    <row r="214" spans="2:11">
      <c r="B214" s="116"/>
      <c r="C214" s="117"/>
      <c r="D214" s="129"/>
      <c r="E214" s="129"/>
      <c r="F214" s="129"/>
      <c r="G214" s="129"/>
      <c r="H214" s="129"/>
      <c r="I214" s="117"/>
      <c r="J214" s="117"/>
      <c r="K214" s="117"/>
    </row>
    <row r="215" spans="2:11">
      <c r="B215" s="116"/>
      <c r="C215" s="117"/>
      <c r="D215" s="129"/>
      <c r="E215" s="129"/>
      <c r="F215" s="129"/>
      <c r="G215" s="129"/>
      <c r="H215" s="129"/>
      <c r="I215" s="117"/>
      <c r="J215" s="117"/>
      <c r="K215" s="117"/>
    </row>
    <row r="216" spans="2:11">
      <c r="B216" s="116"/>
      <c r="C216" s="117"/>
      <c r="D216" s="129"/>
      <c r="E216" s="129"/>
      <c r="F216" s="129"/>
      <c r="G216" s="129"/>
      <c r="H216" s="129"/>
      <c r="I216" s="117"/>
      <c r="J216" s="117"/>
      <c r="K216" s="117"/>
    </row>
    <row r="217" spans="2:11">
      <c r="B217" s="116"/>
      <c r="C217" s="117"/>
      <c r="D217" s="129"/>
      <c r="E217" s="129"/>
      <c r="F217" s="129"/>
      <c r="G217" s="129"/>
      <c r="H217" s="129"/>
      <c r="I217" s="117"/>
      <c r="J217" s="117"/>
      <c r="K217" s="117"/>
    </row>
    <row r="218" spans="2:11">
      <c r="B218" s="116"/>
      <c r="C218" s="117"/>
      <c r="D218" s="129"/>
      <c r="E218" s="129"/>
      <c r="F218" s="129"/>
      <c r="G218" s="129"/>
      <c r="H218" s="129"/>
      <c r="I218" s="117"/>
      <c r="J218" s="117"/>
      <c r="K218" s="117"/>
    </row>
    <row r="219" spans="2:11">
      <c r="B219" s="116"/>
      <c r="C219" s="117"/>
      <c r="D219" s="129"/>
      <c r="E219" s="129"/>
      <c r="F219" s="129"/>
      <c r="G219" s="129"/>
      <c r="H219" s="129"/>
      <c r="I219" s="117"/>
      <c r="J219" s="117"/>
      <c r="K219" s="117"/>
    </row>
    <row r="220" spans="2:11">
      <c r="B220" s="116"/>
      <c r="C220" s="117"/>
      <c r="D220" s="129"/>
      <c r="E220" s="129"/>
      <c r="F220" s="129"/>
      <c r="G220" s="129"/>
      <c r="H220" s="129"/>
      <c r="I220" s="117"/>
      <c r="J220" s="117"/>
      <c r="K220" s="117"/>
    </row>
    <row r="221" spans="2:11">
      <c r="B221" s="116"/>
      <c r="C221" s="117"/>
      <c r="D221" s="129"/>
      <c r="E221" s="129"/>
      <c r="F221" s="129"/>
      <c r="G221" s="129"/>
      <c r="H221" s="129"/>
      <c r="I221" s="117"/>
      <c r="J221" s="117"/>
      <c r="K221" s="117"/>
    </row>
    <row r="222" spans="2:11">
      <c r="B222" s="116"/>
      <c r="C222" s="117"/>
      <c r="D222" s="129"/>
      <c r="E222" s="129"/>
      <c r="F222" s="129"/>
      <c r="G222" s="129"/>
      <c r="H222" s="129"/>
      <c r="I222" s="117"/>
      <c r="J222" s="117"/>
      <c r="K222" s="117"/>
    </row>
    <row r="223" spans="2:11">
      <c r="B223" s="116"/>
      <c r="C223" s="117"/>
      <c r="D223" s="129"/>
      <c r="E223" s="129"/>
      <c r="F223" s="129"/>
      <c r="G223" s="129"/>
      <c r="H223" s="129"/>
      <c r="I223" s="117"/>
      <c r="J223" s="117"/>
      <c r="K223" s="117"/>
    </row>
    <row r="224" spans="2:11">
      <c r="B224" s="116"/>
      <c r="C224" s="117"/>
      <c r="D224" s="129"/>
      <c r="E224" s="129"/>
      <c r="F224" s="129"/>
      <c r="G224" s="129"/>
      <c r="H224" s="129"/>
      <c r="I224" s="117"/>
      <c r="J224" s="117"/>
      <c r="K224" s="117"/>
    </row>
    <row r="225" spans="2:11">
      <c r="B225" s="116"/>
      <c r="C225" s="117"/>
      <c r="D225" s="129"/>
      <c r="E225" s="129"/>
      <c r="F225" s="129"/>
      <c r="G225" s="129"/>
      <c r="H225" s="129"/>
      <c r="I225" s="117"/>
      <c r="J225" s="117"/>
      <c r="K225" s="117"/>
    </row>
    <row r="226" spans="2:11">
      <c r="B226" s="116"/>
      <c r="C226" s="117"/>
      <c r="D226" s="129"/>
      <c r="E226" s="129"/>
      <c r="F226" s="129"/>
      <c r="G226" s="129"/>
      <c r="H226" s="129"/>
      <c r="I226" s="117"/>
      <c r="J226" s="117"/>
      <c r="K226" s="117"/>
    </row>
    <row r="227" spans="2:11">
      <c r="B227" s="116"/>
      <c r="C227" s="117"/>
      <c r="D227" s="129"/>
      <c r="E227" s="129"/>
      <c r="F227" s="129"/>
      <c r="G227" s="129"/>
      <c r="H227" s="129"/>
      <c r="I227" s="117"/>
      <c r="J227" s="117"/>
      <c r="K227" s="117"/>
    </row>
    <row r="228" spans="2:11">
      <c r="B228" s="116"/>
      <c r="C228" s="117"/>
      <c r="D228" s="129"/>
      <c r="E228" s="129"/>
      <c r="F228" s="129"/>
      <c r="G228" s="129"/>
      <c r="H228" s="129"/>
      <c r="I228" s="117"/>
      <c r="J228" s="117"/>
      <c r="K228" s="117"/>
    </row>
    <row r="229" spans="2:11">
      <c r="B229" s="116"/>
      <c r="C229" s="117"/>
      <c r="D229" s="129"/>
      <c r="E229" s="129"/>
      <c r="F229" s="129"/>
      <c r="G229" s="129"/>
      <c r="H229" s="129"/>
      <c r="I229" s="117"/>
      <c r="J229" s="117"/>
      <c r="K229" s="117"/>
    </row>
    <row r="230" spans="2:11">
      <c r="B230" s="116"/>
      <c r="C230" s="117"/>
      <c r="D230" s="129"/>
      <c r="E230" s="129"/>
      <c r="F230" s="129"/>
      <c r="G230" s="129"/>
      <c r="H230" s="129"/>
      <c r="I230" s="117"/>
      <c r="J230" s="117"/>
      <c r="K230" s="117"/>
    </row>
    <row r="231" spans="2:11">
      <c r="B231" s="116"/>
      <c r="C231" s="117"/>
      <c r="D231" s="129"/>
      <c r="E231" s="129"/>
      <c r="F231" s="129"/>
      <c r="G231" s="129"/>
      <c r="H231" s="129"/>
      <c r="I231" s="117"/>
      <c r="J231" s="117"/>
      <c r="K231" s="117"/>
    </row>
    <row r="232" spans="2:11">
      <c r="B232" s="116"/>
      <c r="C232" s="117"/>
      <c r="D232" s="129"/>
      <c r="E232" s="129"/>
      <c r="F232" s="129"/>
      <c r="G232" s="129"/>
      <c r="H232" s="129"/>
      <c r="I232" s="117"/>
      <c r="J232" s="117"/>
      <c r="K232" s="117"/>
    </row>
    <row r="233" spans="2:11">
      <c r="B233" s="116"/>
      <c r="C233" s="117"/>
      <c r="D233" s="129"/>
      <c r="E233" s="129"/>
      <c r="F233" s="129"/>
      <c r="G233" s="129"/>
      <c r="H233" s="129"/>
      <c r="I233" s="117"/>
      <c r="J233" s="117"/>
      <c r="K233" s="117"/>
    </row>
    <row r="234" spans="2:11">
      <c r="B234" s="116"/>
      <c r="C234" s="117"/>
      <c r="D234" s="129"/>
      <c r="E234" s="129"/>
      <c r="F234" s="129"/>
      <c r="G234" s="129"/>
      <c r="H234" s="129"/>
      <c r="I234" s="117"/>
      <c r="J234" s="117"/>
      <c r="K234" s="117"/>
    </row>
    <row r="235" spans="2:11">
      <c r="B235" s="116"/>
      <c r="C235" s="117"/>
      <c r="D235" s="129"/>
      <c r="E235" s="129"/>
      <c r="F235" s="129"/>
      <c r="G235" s="129"/>
      <c r="H235" s="129"/>
      <c r="I235" s="117"/>
      <c r="J235" s="117"/>
      <c r="K235" s="117"/>
    </row>
    <row r="236" spans="2:11">
      <c r="B236" s="116"/>
      <c r="C236" s="117"/>
      <c r="D236" s="129"/>
      <c r="E236" s="129"/>
      <c r="F236" s="129"/>
      <c r="G236" s="129"/>
      <c r="H236" s="129"/>
      <c r="I236" s="117"/>
      <c r="J236" s="117"/>
      <c r="K236" s="117"/>
    </row>
    <row r="237" spans="2:11">
      <c r="B237" s="116"/>
      <c r="C237" s="117"/>
      <c r="D237" s="129"/>
      <c r="E237" s="129"/>
      <c r="F237" s="129"/>
      <c r="G237" s="129"/>
      <c r="H237" s="129"/>
      <c r="I237" s="117"/>
      <c r="J237" s="117"/>
      <c r="K237" s="117"/>
    </row>
    <row r="238" spans="2:11">
      <c r="B238" s="116"/>
      <c r="C238" s="117"/>
      <c r="D238" s="129"/>
      <c r="E238" s="129"/>
      <c r="F238" s="129"/>
      <c r="G238" s="129"/>
      <c r="H238" s="129"/>
      <c r="I238" s="117"/>
      <c r="J238" s="117"/>
      <c r="K238" s="117"/>
    </row>
    <row r="239" spans="2:11">
      <c r="B239" s="116"/>
      <c r="C239" s="117"/>
      <c r="D239" s="129"/>
      <c r="E239" s="129"/>
      <c r="F239" s="129"/>
      <c r="G239" s="129"/>
      <c r="H239" s="129"/>
      <c r="I239" s="117"/>
      <c r="J239" s="117"/>
      <c r="K239" s="117"/>
    </row>
    <row r="240" spans="2:11">
      <c r="B240" s="116"/>
      <c r="C240" s="117"/>
      <c r="D240" s="129"/>
      <c r="E240" s="129"/>
      <c r="F240" s="129"/>
      <c r="G240" s="129"/>
      <c r="H240" s="129"/>
      <c r="I240" s="117"/>
      <c r="J240" s="117"/>
      <c r="K240" s="117"/>
    </row>
    <row r="241" spans="2:11">
      <c r="B241" s="116"/>
      <c r="C241" s="117"/>
      <c r="D241" s="129"/>
      <c r="E241" s="129"/>
      <c r="F241" s="129"/>
      <c r="G241" s="129"/>
      <c r="H241" s="129"/>
      <c r="I241" s="117"/>
      <c r="J241" s="117"/>
      <c r="K241" s="117"/>
    </row>
    <row r="242" spans="2:11">
      <c r="B242" s="116"/>
      <c r="C242" s="117"/>
      <c r="D242" s="129"/>
      <c r="E242" s="129"/>
      <c r="F242" s="129"/>
      <c r="G242" s="129"/>
      <c r="H242" s="129"/>
      <c r="I242" s="117"/>
      <c r="J242" s="117"/>
      <c r="K242" s="117"/>
    </row>
    <row r="243" spans="2:11">
      <c r="B243" s="116"/>
      <c r="C243" s="117"/>
      <c r="D243" s="129"/>
      <c r="E243" s="129"/>
      <c r="F243" s="129"/>
      <c r="G243" s="129"/>
      <c r="H243" s="129"/>
      <c r="I243" s="117"/>
      <c r="J243" s="117"/>
      <c r="K243" s="117"/>
    </row>
    <row r="244" spans="2:11">
      <c r="B244" s="116"/>
      <c r="C244" s="117"/>
      <c r="D244" s="129"/>
      <c r="E244" s="129"/>
      <c r="F244" s="129"/>
      <c r="G244" s="129"/>
      <c r="H244" s="129"/>
      <c r="I244" s="117"/>
      <c r="J244" s="117"/>
      <c r="K244" s="117"/>
    </row>
    <row r="245" spans="2:11">
      <c r="B245" s="116"/>
      <c r="C245" s="117"/>
      <c r="D245" s="129"/>
      <c r="E245" s="129"/>
      <c r="F245" s="129"/>
      <c r="G245" s="129"/>
      <c r="H245" s="129"/>
      <c r="I245" s="117"/>
      <c r="J245" s="117"/>
      <c r="K245" s="117"/>
    </row>
    <row r="246" spans="2:11">
      <c r="B246" s="116"/>
      <c r="C246" s="117"/>
      <c r="D246" s="129"/>
      <c r="E246" s="129"/>
      <c r="F246" s="129"/>
      <c r="G246" s="129"/>
      <c r="H246" s="129"/>
      <c r="I246" s="117"/>
      <c r="J246" s="117"/>
      <c r="K246" s="117"/>
    </row>
    <row r="247" spans="2:11">
      <c r="B247" s="116"/>
      <c r="C247" s="117"/>
      <c r="D247" s="129"/>
      <c r="E247" s="129"/>
      <c r="F247" s="129"/>
      <c r="G247" s="129"/>
      <c r="H247" s="129"/>
      <c r="I247" s="117"/>
      <c r="J247" s="117"/>
      <c r="K247" s="117"/>
    </row>
    <row r="248" spans="2:11">
      <c r="B248" s="116"/>
      <c r="C248" s="117"/>
      <c r="D248" s="129"/>
      <c r="E248" s="129"/>
      <c r="F248" s="129"/>
      <c r="G248" s="129"/>
      <c r="H248" s="129"/>
      <c r="I248" s="117"/>
      <c r="J248" s="117"/>
      <c r="K248" s="117"/>
    </row>
    <row r="249" spans="2:11">
      <c r="B249" s="116"/>
      <c r="C249" s="117"/>
      <c r="D249" s="129"/>
      <c r="E249" s="129"/>
      <c r="F249" s="129"/>
      <c r="G249" s="129"/>
      <c r="H249" s="129"/>
      <c r="I249" s="117"/>
      <c r="J249" s="117"/>
      <c r="K249" s="117"/>
    </row>
    <row r="250" spans="2:11">
      <c r="B250" s="116"/>
      <c r="C250" s="117"/>
      <c r="D250" s="129"/>
      <c r="E250" s="129"/>
      <c r="F250" s="129"/>
      <c r="G250" s="129"/>
      <c r="H250" s="129"/>
      <c r="I250" s="117"/>
      <c r="J250" s="117"/>
      <c r="K250" s="117"/>
    </row>
    <row r="251" spans="2:11">
      <c r="B251" s="116"/>
      <c r="C251" s="117"/>
      <c r="D251" s="129"/>
      <c r="E251" s="129"/>
      <c r="F251" s="129"/>
      <c r="G251" s="129"/>
      <c r="H251" s="129"/>
      <c r="I251" s="117"/>
      <c r="J251" s="117"/>
      <c r="K251" s="117"/>
    </row>
    <row r="252" spans="2:11">
      <c r="B252" s="116"/>
      <c r="C252" s="117"/>
      <c r="D252" s="129"/>
      <c r="E252" s="129"/>
      <c r="F252" s="129"/>
      <c r="G252" s="129"/>
      <c r="H252" s="129"/>
      <c r="I252" s="117"/>
      <c r="J252" s="117"/>
      <c r="K252" s="117"/>
    </row>
    <row r="253" spans="2:11">
      <c r="B253" s="116"/>
      <c r="C253" s="117"/>
      <c r="D253" s="129"/>
      <c r="E253" s="129"/>
      <c r="F253" s="129"/>
      <c r="G253" s="129"/>
      <c r="H253" s="129"/>
      <c r="I253" s="117"/>
      <c r="J253" s="117"/>
      <c r="K253" s="117"/>
    </row>
    <row r="254" spans="2:11">
      <c r="B254" s="116"/>
      <c r="C254" s="117"/>
      <c r="D254" s="129"/>
      <c r="E254" s="129"/>
      <c r="F254" s="129"/>
      <c r="G254" s="129"/>
      <c r="H254" s="129"/>
      <c r="I254" s="117"/>
      <c r="J254" s="117"/>
      <c r="K254" s="117"/>
    </row>
    <row r="255" spans="2:11">
      <c r="B255" s="116"/>
      <c r="C255" s="117"/>
      <c r="D255" s="129"/>
      <c r="E255" s="129"/>
      <c r="F255" s="129"/>
      <c r="G255" s="129"/>
      <c r="H255" s="129"/>
      <c r="I255" s="117"/>
      <c r="J255" s="117"/>
      <c r="K255" s="117"/>
    </row>
    <row r="256" spans="2:11">
      <c r="B256" s="116"/>
      <c r="C256" s="117"/>
      <c r="D256" s="129"/>
      <c r="E256" s="129"/>
      <c r="F256" s="129"/>
      <c r="G256" s="129"/>
      <c r="H256" s="129"/>
      <c r="I256" s="117"/>
      <c r="J256" s="117"/>
      <c r="K256" s="117"/>
    </row>
    <row r="257" spans="2:11">
      <c r="B257" s="116"/>
      <c r="C257" s="117"/>
      <c r="D257" s="129"/>
      <c r="E257" s="129"/>
      <c r="F257" s="129"/>
      <c r="G257" s="129"/>
      <c r="H257" s="129"/>
      <c r="I257" s="117"/>
      <c r="J257" s="117"/>
      <c r="K257" s="117"/>
    </row>
    <row r="258" spans="2:11">
      <c r="B258" s="116"/>
      <c r="C258" s="117"/>
      <c r="D258" s="129"/>
      <c r="E258" s="129"/>
      <c r="F258" s="129"/>
      <c r="G258" s="129"/>
      <c r="H258" s="129"/>
      <c r="I258" s="117"/>
      <c r="J258" s="117"/>
      <c r="K258" s="117"/>
    </row>
    <row r="259" spans="2:11">
      <c r="B259" s="116"/>
      <c r="C259" s="117"/>
      <c r="D259" s="129"/>
      <c r="E259" s="129"/>
      <c r="F259" s="129"/>
      <c r="G259" s="129"/>
      <c r="H259" s="129"/>
      <c r="I259" s="117"/>
      <c r="J259" s="117"/>
      <c r="K259" s="117"/>
    </row>
    <row r="260" spans="2:11">
      <c r="B260" s="116"/>
      <c r="C260" s="117"/>
      <c r="D260" s="129"/>
      <c r="E260" s="129"/>
      <c r="F260" s="129"/>
      <c r="G260" s="129"/>
      <c r="H260" s="129"/>
      <c r="I260" s="117"/>
      <c r="J260" s="117"/>
      <c r="K260" s="117"/>
    </row>
    <row r="261" spans="2:11">
      <c r="B261" s="116"/>
      <c r="C261" s="117"/>
      <c r="D261" s="129"/>
      <c r="E261" s="129"/>
      <c r="F261" s="129"/>
      <c r="G261" s="129"/>
      <c r="H261" s="129"/>
      <c r="I261" s="117"/>
      <c r="J261" s="117"/>
      <c r="K261" s="117"/>
    </row>
    <row r="262" spans="2:11">
      <c r="B262" s="116"/>
      <c r="C262" s="117"/>
      <c r="D262" s="129"/>
      <c r="E262" s="129"/>
      <c r="F262" s="129"/>
      <c r="G262" s="129"/>
      <c r="H262" s="129"/>
      <c r="I262" s="117"/>
      <c r="J262" s="117"/>
      <c r="K262" s="117"/>
    </row>
    <row r="263" spans="2:11">
      <c r="B263" s="116"/>
      <c r="C263" s="117"/>
      <c r="D263" s="129"/>
      <c r="E263" s="129"/>
      <c r="F263" s="129"/>
      <c r="G263" s="129"/>
      <c r="H263" s="129"/>
      <c r="I263" s="117"/>
      <c r="J263" s="117"/>
      <c r="K263" s="117"/>
    </row>
    <row r="264" spans="2:11">
      <c r="B264" s="116"/>
      <c r="C264" s="117"/>
      <c r="D264" s="129"/>
      <c r="E264" s="129"/>
      <c r="F264" s="129"/>
      <c r="G264" s="129"/>
      <c r="H264" s="129"/>
      <c r="I264" s="117"/>
      <c r="J264" s="117"/>
      <c r="K264" s="117"/>
    </row>
    <row r="265" spans="2:11">
      <c r="B265" s="116"/>
      <c r="C265" s="117"/>
      <c r="D265" s="129"/>
      <c r="E265" s="129"/>
      <c r="F265" s="129"/>
      <c r="G265" s="129"/>
      <c r="H265" s="129"/>
      <c r="I265" s="117"/>
      <c r="J265" s="117"/>
      <c r="K265" s="117"/>
    </row>
    <row r="266" spans="2:11">
      <c r="B266" s="116"/>
      <c r="C266" s="117"/>
      <c r="D266" s="129"/>
      <c r="E266" s="129"/>
      <c r="F266" s="129"/>
      <c r="G266" s="129"/>
      <c r="H266" s="129"/>
      <c r="I266" s="117"/>
      <c r="J266" s="117"/>
      <c r="K266" s="117"/>
    </row>
    <row r="267" spans="2:11">
      <c r="B267" s="116"/>
      <c r="C267" s="117"/>
      <c r="D267" s="129"/>
      <c r="E267" s="129"/>
      <c r="F267" s="129"/>
      <c r="G267" s="129"/>
      <c r="H267" s="129"/>
      <c r="I267" s="117"/>
      <c r="J267" s="117"/>
      <c r="K267" s="117"/>
    </row>
    <row r="268" spans="2:11">
      <c r="B268" s="116"/>
      <c r="C268" s="117"/>
      <c r="D268" s="129"/>
      <c r="E268" s="129"/>
      <c r="F268" s="129"/>
      <c r="G268" s="129"/>
      <c r="H268" s="129"/>
      <c r="I268" s="117"/>
      <c r="J268" s="117"/>
      <c r="K268" s="117"/>
    </row>
    <row r="269" spans="2:11">
      <c r="B269" s="116"/>
      <c r="C269" s="117"/>
      <c r="D269" s="129"/>
      <c r="E269" s="129"/>
      <c r="F269" s="129"/>
      <c r="G269" s="129"/>
      <c r="H269" s="129"/>
      <c r="I269" s="117"/>
      <c r="J269" s="117"/>
      <c r="K269" s="117"/>
    </row>
    <row r="270" spans="2:11">
      <c r="B270" s="116"/>
      <c r="C270" s="117"/>
      <c r="D270" s="129"/>
      <c r="E270" s="129"/>
      <c r="F270" s="129"/>
      <c r="G270" s="129"/>
      <c r="H270" s="129"/>
      <c r="I270" s="117"/>
      <c r="J270" s="117"/>
      <c r="K270" s="117"/>
    </row>
    <row r="271" spans="2:11">
      <c r="B271" s="116"/>
      <c r="C271" s="117"/>
      <c r="D271" s="129"/>
      <c r="E271" s="129"/>
      <c r="F271" s="129"/>
      <c r="G271" s="129"/>
      <c r="H271" s="129"/>
      <c r="I271" s="117"/>
      <c r="J271" s="117"/>
      <c r="K271" s="117"/>
    </row>
    <row r="272" spans="2:11">
      <c r="B272" s="116"/>
      <c r="C272" s="117"/>
      <c r="D272" s="129"/>
      <c r="E272" s="129"/>
      <c r="F272" s="129"/>
      <c r="G272" s="129"/>
      <c r="H272" s="129"/>
      <c r="I272" s="117"/>
      <c r="J272" s="117"/>
      <c r="K272" s="117"/>
    </row>
    <row r="273" spans="2:11">
      <c r="B273" s="116"/>
      <c r="C273" s="117"/>
      <c r="D273" s="129"/>
      <c r="E273" s="129"/>
      <c r="F273" s="129"/>
      <c r="G273" s="129"/>
      <c r="H273" s="129"/>
      <c r="I273" s="117"/>
      <c r="J273" s="117"/>
      <c r="K273" s="117"/>
    </row>
    <row r="274" spans="2:11">
      <c r="B274" s="116"/>
      <c r="C274" s="117"/>
      <c r="D274" s="129"/>
      <c r="E274" s="129"/>
      <c r="F274" s="129"/>
      <c r="G274" s="129"/>
      <c r="H274" s="129"/>
      <c r="I274" s="117"/>
      <c r="J274" s="117"/>
      <c r="K274" s="117"/>
    </row>
    <row r="275" spans="2:11">
      <c r="B275" s="116"/>
      <c r="C275" s="117"/>
      <c r="D275" s="129"/>
      <c r="E275" s="129"/>
      <c r="F275" s="129"/>
      <c r="G275" s="129"/>
      <c r="H275" s="129"/>
      <c r="I275" s="117"/>
      <c r="J275" s="117"/>
      <c r="K275" s="117"/>
    </row>
    <row r="276" spans="2:11">
      <c r="B276" s="116"/>
      <c r="C276" s="117"/>
      <c r="D276" s="129"/>
      <c r="E276" s="129"/>
      <c r="F276" s="129"/>
      <c r="G276" s="129"/>
      <c r="H276" s="129"/>
      <c r="I276" s="117"/>
      <c r="J276" s="117"/>
      <c r="K276" s="117"/>
    </row>
    <row r="277" spans="2:11">
      <c r="B277" s="116"/>
      <c r="C277" s="117"/>
      <c r="D277" s="129"/>
      <c r="E277" s="129"/>
      <c r="F277" s="129"/>
      <c r="G277" s="129"/>
      <c r="H277" s="129"/>
      <c r="I277" s="117"/>
      <c r="J277" s="117"/>
      <c r="K277" s="117"/>
    </row>
    <row r="278" spans="2:11">
      <c r="B278" s="116"/>
      <c r="C278" s="117"/>
      <c r="D278" s="129"/>
      <c r="E278" s="129"/>
      <c r="F278" s="129"/>
      <c r="G278" s="129"/>
      <c r="H278" s="129"/>
      <c r="I278" s="117"/>
      <c r="J278" s="117"/>
      <c r="K278" s="117"/>
    </row>
    <row r="279" spans="2:11">
      <c r="B279" s="116"/>
      <c r="C279" s="117"/>
      <c r="D279" s="129"/>
      <c r="E279" s="129"/>
      <c r="F279" s="129"/>
      <c r="G279" s="129"/>
      <c r="H279" s="129"/>
      <c r="I279" s="117"/>
      <c r="J279" s="117"/>
      <c r="K279" s="117"/>
    </row>
    <row r="280" spans="2:11">
      <c r="B280" s="116"/>
      <c r="C280" s="117"/>
      <c r="D280" s="129"/>
      <c r="E280" s="129"/>
      <c r="F280" s="129"/>
      <c r="G280" s="129"/>
      <c r="H280" s="129"/>
      <c r="I280" s="117"/>
      <c r="J280" s="117"/>
      <c r="K280" s="117"/>
    </row>
    <row r="281" spans="2:11">
      <c r="B281" s="116"/>
      <c r="C281" s="117"/>
      <c r="D281" s="129"/>
      <c r="E281" s="129"/>
      <c r="F281" s="129"/>
      <c r="G281" s="129"/>
      <c r="H281" s="129"/>
      <c r="I281" s="117"/>
      <c r="J281" s="117"/>
      <c r="K281" s="117"/>
    </row>
    <row r="282" spans="2:11">
      <c r="B282" s="116"/>
      <c r="C282" s="117"/>
      <c r="D282" s="129"/>
      <c r="E282" s="129"/>
      <c r="F282" s="129"/>
      <c r="G282" s="129"/>
      <c r="H282" s="129"/>
      <c r="I282" s="117"/>
      <c r="J282" s="117"/>
      <c r="K282" s="117"/>
    </row>
    <row r="283" spans="2:11">
      <c r="B283" s="116"/>
      <c r="C283" s="117"/>
      <c r="D283" s="129"/>
      <c r="E283" s="129"/>
      <c r="F283" s="129"/>
      <c r="G283" s="129"/>
      <c r="H283" s="129"/>
      <c r="I283" s="117"/>
      <c r="J283" s="117"/>
      <c r="K283" s="117"/>
    </row>
    <row r="284" spans="2:11">
      <c r="B284" s="116"/>
      <c r="C284" s="117"/>
      <c r="D284" s="129"/>
      <c r="E284" s="129"/>
      <c r="F284" s="129"/>
      <c r="G284" s="129"/>
      <c r="H284" s="129"/>
      <c r="I284" s="117"/>
      <c r="J284" s="117"/>
      <c r="K284" s="117"/>
    </row>
    <row r="285" spans="2:11">
      <c r="B285" s="116"/>
      <c r="C285" s="117"/>
      <c r="D285" s="129"/>
      <c r="E285" s="129"/>
      <c r="F285" s="129"/>
      <c r="G285" s="129"/>
      <c r="H285" s="129"/>
      <c r="I285" s="117"/>
      <c r="J285" s="117"/>
      <c r="K285" s="117"/>
    </row>
    <row r="286" spans="2:11">
      <c r="B286" s="116"/>
      <c r="C286" s="117"/>
      <c r="D286" s="129"/>
      <c r="E286" s="129"/>
      <c r="F286" s="129"/>
      <c r="G286" s="129"/>
      <c r="H286" s="129"/>
      <c r="I286" s="117"/>
      <c r="J286" s="117"/>
      <c r="K286" s="117"/>
    </row>
    <row r="287" spans="2:11">
      <c r="B287" s="116"/>
      <c r="C287" s="117"/>
      <c r="D287" s="129"/>
      <c r="E287" s="129"/>
      <c r="F287" s="129"/>
      <c r="G287" s="129"/>
      <c r="H287" s="129"/>
      <c r="I287" s="117"/>
      <c r="J287" s="117"/>
      <c r="K287" s="117"/>
    </row>
    <row r="288" spans="2:11">
      <c r="B288" s="116"/>
      <c r="C288" s="117"/>
      <c r="D288" s="129"/>
      <c r="E288" s="129"/>
      <c r="F288" s="129"/>
      <c r="G288" s="129"/>
      <c r="H288" s="129"/>
      <c r="I288" s="117"/>
      <c r="J288" s="117"/>
      <c r="K288" s="117"/>
    </row>
    <row r="289" spans="2:11">
      <c r="B289" s="116"/>
      <c r="C289" s="117"/>
      <c r="D289" s="129"/>
      <c r="E289" s="129"/>
      <c r="F289" s="129"/>
      <c r="G289" s="129"/>
      <c r="H289" s="129"/>
      <c r="I289" s="117"/>
      <c r="J289" s="117"/>
      <c r="K289" s="117"/>
    </row>
    <row r="290" spans="2:11">
      <c r="B290" s="116"/>
      <c r="C290" s="117"/>
      <c r="D290" s="129"/>
      <c r="E290" s="129"/>
      <c r="F290" s="129"/>
      <c r="G290" s="129"/>
      <c r="H290" s="129"/>
      <c r="I290" s="117"/>
      <c r="J290" s="117"/>
      <c r="K290" s="117"/>
    </row>
    <row r="291" spans="2:11">
      <c r="B291" s="116"/>
      <c r="C291" s="117"/>
      <c r="D291" s="129"/>
      <c r="E291" s="129"/>
      <c r="F291" s="129"/>
      <c r="G291" s="129"/>
      <c r="H291" s="129"/>
      <c r="I291" s="117"/>
      <c r="J291" s="117"/>
      <c r="K291" s="117"/>
    </row>
    <row r="292" spans="2:11">
      <c r="B292" s="116"/>
      <c r="C292" s="117"/>
      <c r="D292" s="129"/>
      <c r="E292" s="129"/>
      <c r="F292" s="129"/>
      <c r="G292" s="129"/>
      <c r="H292" s="129"/>
      <c r="I292" s="117"/>
      <c r="J292" s="117"/>
      <c r="K292" s="117"/>
    </row>
    <row r="293" spans="2:11">
      <c r="B293" s="116"/>
      <c r="C293" s="117"/>
      <c r="D293" s="129"/>
      <c r="E293" s="129"/>
      <c r="F293" s="129"/>
      <c r="G293" s="129"/>
      <c r="H293" s="129"/>
      <c r="I293" s="117"/>
      <c r="J293" s="117"/>
      <c r="K293" s="117"/>
    </row>
    <row r="294" spans="2:11">
      <c r="B294" s="116"/>
      <c r="C294" s="117"/>
      <c r="D294" s="129"/>
      <c r="E294" s="129"/>
      <c r="F294" s="129"/>
      <c r="G294" s="129"/>
      <c r="H294" s="129"/>
      <c r="I294" s="117"/>
      <c r="J294" s="117"/>
      <c r="K294" s="117"/>
    </row>
    <row r="295" spans="2:11">
      <c r="B295" s="116"/>
      <c r="C295" s="117"/>
      <c r="D295" s="129"/>
      <c r="E295" s="129"/>
      <c r="F295" s="129"/>
      <c r="G295" s="129"/>
      <c r="H295" s="129"/>
      <c r="I295" s="117"/>
      <c r="J295" s="117"/>
      <c r="K295" s="117"/>
    </row>
    <row r="296" spans="2:11">
      <c r="B296" s="116"/>
      <c r="C296" s="117"/>
      <c r="D296" s="129"/>
      <c r="E296" s="129"/>
      <c r="F296" s="129"/>
      <c r="G296" s="129"/>
      <c r="H296" s="129"/>
      <c r="I296" s="117"/>
      <c r="J296" s="117"/>
      <c r="K296" s="117"/>
    </row>
    <row r="297" spans="2:11">
      <c r="B297" s="116"/>
      <c r="C297" s="117"/>
      <c r="D297" s="129"/>
      <c r="E297" s="129"/>
      <c r="F297" s="129"/>
      <c r="G297" s="129"/>
      <c r="H297" s="129"/>
      <c r="I297" s="117"/>
      <c r="J297" s="117"/>
      <c r="K297" s="117"/>
    </row>
    <row r="298" spans="2:11">
      <c r="B298" s="116"/>
      <c r="C298" s="117"/>
      <c r="D298" s="129"/>
      <c r="E298" s="129"/>
      <c r="F298" s="129"/>
      <c r="G298" s="129"/>
      <c r="H298" s="129"/>
      <c r="I298" s="117"/>
      <c r="J298" s="117"/>
      <c r="K298" s="117"/>
    </row>
    <row r="299" spans="2:11">
      <c r="B299" s="116"/>
      <c r="C299" s="117"/>
      <c r="D299" s="129"/>
      <c r="E299" s="129"/>
      <c r="F299" s="129"/>
      <c r="G299" s="129"/>
      <c r="H299" s="129"/>
      <c r="I299" s="117"/>
      <c r="J299" s="117"/>
      <c r="K299" s="117"/>
    </row>
    <row r="300" spans="2:11">
      <c r="B300" s="116"/>
      <c r="C300" s="117"/>
      <c r="D300" s="129"/>
      <c r="E300" s="129"/>
      <c r="F300" s="129"/>
      <c r="G300" s="129"/>
      <c r="H300" s="129"/>
      <c r="I300" s="117"/>
      <c r="J300" s="117"/>
      <c r="K300" s="117"/>
    </row>
    <row r="301" spans="2:11">
      <c r="B301" s="116"/>
      <c r="C301" s="117"/>
      <c r="D301" s="129"/>
      <c r="E301" s="129"/>
      <c r="F301" s="129"/>
      <c r="G301" s="129"/>
      <c r="H301" s="129"/>
      <c r="I301" s="117"/>
      <c r="J301" s="117"/>
      <c r="K301" s="117"/>
    </row>
    <row r="302" spans="2:11">
      <c r="B302" s="116"/>
      <c r="C302" s="117"/>
      <c r="D302" s="129"/>
      <c r="E302" s="129"/>
      <c r="F302" s="129"/>
      <c r="G302" s="129"/>
      <c r="H302" s="129"/>
      <c r="I302" s="117"/>
      <c r="J302" s="117"/>
      <c r="K302" s="117"/>
    </row>
    <row r="303" spans="2:11">
      <c r="B303" s="116"/>
      <c r="C303" s="117"/>
      <c r="D303" s="129"/>
      <c r="E303" s="129"/>
      <c r="F303" s="129"/>
      <c r="G303" s="129"/>
      <c r="H303" s="129"/>
      <c r="I303" s="117"/>
      <c r="J303" s="117"/>
      <c r="K303" s="117"/>
    </row>
    <row r="304" spans="2:11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sheetProtection sheet="1" objects="1" scenarios="1"/>
  <mergeCells count="1">
    <mergeCell ref="B6:K6"/>
  </mergeCells>
  <phoneticPr fontId="3" type="noConversion"/>
  <dataValidations count="1">
    <dataValidation allowBlank="1" showInputMessage="1" showErrorMessage="1" sqref="D14:K27 A1:B1048576 C5:C1048576 I13:J13 I11 D11:H13 D1:I10 J1:J12 K1:K13 L1:XFD27 D28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גיליון26">
    <tabColor indexed="52"/>
    <pageSetUpPr fitToPage="1"/>
  </sheetPr>
  <dimension ref="B1:F967"/>
  <sheetViews>
    <sheetView rightToLeft="1" workbookViewId="0">
      <selection activeCell="B15" sqref="B15"/>
    </sheetView>
  </sheetViews>
  <sheetFormatPr defaultColWidth="9.140625" defaultRowHeight="18"/>
  <cols>
    <col min="1" max="1" width="6.28515625" style="1" customWidth="1"/>
    <col min="2" max="2" width="65.28515625" style="2" bestFit="1" customWidth="1"/>
    <col min="3" max="3" width="69.28515625" style="1" bestFit="1" customWidth="1"/>
    <col min="4" max="4" width="11.85546875" style="1" customWidth="1"/>
    <col min="5" max="16384" width="9.140625" style="1"/>
  </cols>
  <sheetData>
    <row r="1" spans="2:6">
      <c r="B1" s="46" t="s">
        <v>142</v>
      </c>
      <c r="C1" s="67" t="s" vm="1">
        <v>224</v>
      </c>
    </row>
    <row r="2" spans="2:6">
      <c r="B2" s="46" t="s">
        <v>141</v>
      </c>
      <c r="C2" s="67" t="s">
        <v>225</v>
      </c>
    </row>
    <row r="3" spans="2:6">
      <c r="B3" s="46" t="s">
        <v>143</v>
      </c>
      <c r="C3" s="67" t="s">
        <v>226</v>
      </c>
    </row>
    <row r="4" spans="2:6">
      <c r="B4" s="46" t="s">
        <v>144</v>
      </c>
      <c r="C4" s="67">
        <v>2207</v>
      </c>
    </row>
    <row r="6" spans="2:6" ht="26.25" customHeight="1">
      <c r="B6" s="153" t="s">
        <v>176</v>
      </c>
      <c r="C6" s="154"/>
      <c r="D6" s="155"/>
    </row>
    <row r="7" spans="2:6" s="3" customFormat="1" ht="31.5">
      <c r="B7" s="47" t="s">
        <v>112</v>
      </c>
      <c r="C7" s="52" t="s">
        <v>104</v>
      </c>
      <c r="D7" s="53" t="s">
        <v>103</v>
      </c>
    </row>
    <row r="8" spans="2:6" s="3" customFormat="1">
      <c r="B8" s="14"/>
      <c r="C8" s="31" t="s">
        <v>204</v>
      </c>
      <c r="D8" s="16" t="s">
        <v>21</v>
      </c>
    </row>
    <row r="9" spans="2:6" s="4" customFormat="1" ht="18" customHeight="1">
      <c r="B9" s="17"/>
      <c r="C9" s="18" t="s">
        <v>0</v>
      </c>
      <c r="D9" s="19" t="s">
        <v>1</v>
      </c>
    </row>
    <row r="10" spans="2:6" s="4" customFormat="1" ht="18" customHeight="1">
      <c r="B10" s="93" t="s">
        <v>2600</v>
      </c>
      <c r="C10" s="79">
        <v>29012.743439284604</v>
      </c>
      <c r="D10" s="93"/>
    </row>
    <row r="11" spans="2:6">
      <c r="B11" s="70" t="s">
        <v>24</v>
      </c>
      <c r="C11" s="79">
        <v>16384.903229582167</v>
      </c>
      <c r="D11" s="107"/>
    </row>
    <row r="12" spans="2:6">
      <c r="B12" s="146" t="s">
        <v>2682</v>
      </c>
      <c r="C12" s="76">
        <v>2357.4464924291742</v>
      </c>
      <c r="D12" s="147">
        <v>46698</v>
      </c>
      <c r="E12" s="3"/>
      <c r="F12" s="3"/>
    </row>
    <row r="13" spans="2:6">
      <c r="B13" s="146" t="s">
        <v>2683</v>
      </c>
      <c r="C13" s="76">
        <v>676.76924523869138</v>
      </c>
      <c r="D13" s="147">
        <v>46022</v>
      </c>
      <c r="E13" s="3"/>
      <c r="F13" s="3"/>
    </row>
    <row r="14" spans="2:6">
      <c r="B14" s="146" t="s">
        <v>2606</v>
      </c>
      <c r="C14" s="76">
        <v>479.269388091</v>
      </c>
      <c r="D14" s="147">
        <v>47467</v>
      </c>
    </row>
    <row r="15" spans="2:6">
      <c r="B15" s="146" t="s">
        <v>2607</v>
      </c>
      <c r="C15" s="76">
        <v>456.01180879999998</v>
      </c>
      <c r="D15" s="147">
        <v>46132</v>
      </c>
      <c r="E15" s="3"/>
      <c r="F15" s="3"/>
    </row>
    <row r="16" spans="2:6">
      <c r="B16" s="146" t="s">
        <v>2684</v>
      </c>
      <c r="C16" s="76">
        <v>207.43141918136817</v>
      </c>
      <c r="D16" s="147">
        <v>45383</v>
      </c>
      <c r="E16" s="3"/>
      <c r="F16" s="3"/>
    </row>
    <row r="17" spans="2:4">
      <c r="B17" s="146" t="s">
        <v>2685</v>
      </c>
      <c r="C17" s="76">
        <v>5709.3990083033486</v>
      </c>
      <c r="D17" s="147">
        <v>46871</v>
      </c>
    </row>
    <row r="18" spans="2:4">
      <c r="B18" s="146" t="s">
        <v>2686</v>
      </c>
      <c r="C18" s="76">
        <v>192.29273871209205</v>
      </c>
      <c r="D18" s="147">
        <v>48482</v>
      </c>
    </row>
    <row r="19" spans="2:4">
      <c r="B19" s="146" t="s">
        <v>2687</v>
      </c>
      <c r="C19" s="76">
        <v>1775.5767965532605</v>
      </c>
      <c r="D19" s="147">
        <v>45473</v>
      </c>
    </row>
    <row r="20" spans="2:4">
      <c r="B20" s="146" t="s">
        <v>2688</v>
      </c>
      <c r="C20" s="76">
        <v>542.63595603457645</v>
      </c>
      <c r="D20" s="147">
        <v>46022</v>
      </c>
    </row>
    <row r="21" spans="2:4">
      <c r="B21" s="146" t="s">
        <v>2689</v>
      </c>
      <c r="C21" s="76">
        <v>71.625327525845989</v>
      </c>
      <c r="D21" s="147">
        <v>48844</v>
      </c>
    </row>
    <row r="22" spans="2:4">
      <c r="B22" s="146" t="s">
        <v>2690</v>
      </c>
      <c r="C22" s="76">
        <v>136.60872398810977</v>
      </c>
      <c r="D22" s="147">
        <v>45340</v>
      </c>
    </row>
    <row r="23" spans="2:4">
      <c r="B23" s="146" t="s">
        <v>2691</v>
      </c>
      <c r="C23" s="76">
        <v>493.03075000000001</v>
      </c>
      <c r="D23" s="147">
        <v>45838</v>
      </c>
    </row>
    <row r="24" spans="2:4">
      <c r="B24" s="146" t="s">
        <v>2692</v>
      </c>
      <c r="C24" s="76">
        <v>773.82444887061422</v>
      </c>
      <c r="D24" s="147">
        <v>45935</v>
      </c>
    </row>
    <row r="25" spans="2:4">
      <c r="B25" s="146" t="s">
        <v>2693</v>
      </c>
      <c r="C25" s="76">
        <v>1490.2312566294522</v>
      </c>
      <c r="D25" s="147">
        <v>47391</v>
      </c>
    </row>
    <row r="26" spans="2:4">
      <c r="B26" s="146" t="s">
        <v>2694</v>
      </c>
      <c r="C26" s="76">
        <v>291.64671922463532</v>
      </c>
      <c r="D26" s="147">
        <v>52047</v>
      </c>
    </row>
    <row r="27" spans="2:4">
      <c r="B27" s="146" t="s">
        <v>2695</v>
      </c>
      <c r="C27" s="76">
        <v>731.10315000000003</v>
      </c>
      <c r="D27" s="147">
        <v>45363</v>
      </c>
    </row>
    <row r="28" spans="2:4">
      <c r="B28" s="148" t="s">
        <v>39</v>
      </c>
      <c r="C28" s="79">
        <v>12627.840209702439</v>
      </c>
      <c r="D28" s="149"/>
    </row>
    <row r="29" spans="2:4">
      <c r="B29" s="146" t="s">
        <v>1798</v>
      </c>
      <c r="C29" s="76">
        <v>6.9688810357897539</v>
      </c>
      <c r="D29" s="147">
        <v>47467</v>
      </c>
    </row>
    <row r="30" spans="2:4">
      <c r="B30" s="146" t="s">
        <v>2608</v>
      </c>
      <c r="C30" s="76">
        <v>1998.6824595327998</v>
      </c>
      <c r="D30" s="147">
        <v>46601</v>
      </c>
    </row>
    <row r="31" spans="2:4">
      <c r="B31" s="146" t="s">
        <v>1800</v>
      </c>
      <c r="C31" s="76">
        <v>683.32945361920008</v>
      </c>
      <c r="D31" s="147">
        <v>46371</v>
      </c>
    </row>
    <row r="32" spans="2:4">
      <c r="B32" s="146" t="s">
        <v>2609</v>
      </c>
      <c r="C32" s="76">
        <v>27.327443213304932</v>
      </c>
      <c r="D32" s="147">
        <v>45778</v>
      </c>
    </row>
    <row r="33" spans="2:4">
      <c r="B33" s="146" t="s">
        <v>2610</v>
      </c>
      <c r="C33" s="76">
        <v>65.6791522052837</v>
      </c>
      <c r="D33" s="147">
        <v>46997</v>
      </c>
    </row>
    <row r="34" spans="2:4">
      <c r="B34" s="146" t="s">
        <v>2611</v>
      </c>
      <c r="C34" s="76">
        <v>3141.8570050943995</v>
      </c>
      <c r="D34" s="147">
        <v>45343</v>
      </c>
    </row>
    <row r="35" spans="2:4">
      <c r="B35" s="146" t="s">
        <v>2612</v>
      </c>
      <c r="C35" s="76">
        <v>4.3776754670239404</v>
      </c>
      <c r="D35" s="147">
        <v>46326</v>
      </c>
    </row>
    <row r="36" spans="2:4">
      <c r="B36" s="146" t="s">
        <v>2613</v>
      </c>
      <c r="C36" s="76">
        <v>89.784299999726088</v>
      </c>
      <c r="D36" s="147">
        <v>47301</v>
      </c>
    </row>
    <row r="37" spans="2:4">
      <c r="B37" s="146" t="s">
        <v>2614</v>
      </c>
      <c r="C37" s="76">
        <v>1016.2626486330799</v>
      </c>
      <c r="D37" s="147">
        <v>45494</v>
      </c>
    </row>
    <row r="38" spans="2:4">
      <c r="B38" s="146" t="s">
        <v>1804</v>
      </c>
      <c r="C38" s="76">
        <v>11.490953382007529</v>
      </c>
      <c r="D38" s="147">
        <v>46753</v>
      </c>
    </row>
    <row r="39" spans="2:4">
      <c r="B39" s="146" t="s">
        <v>2615</v>
      </c>
      <c r="C39" s="76">
        <v>1912.3718641151997</v>
      </c>
      <c r="D39" s="147">
        <v>46012</v>
      </c>
    </row>
    <row r="40" spans="2:4">
      <c r="B40" s="146" t="s">
        <v>1808</v>
      </c>
      <c r="C40" s="76">
        <v>105.51666961935913</v>
      </c>
      <c r="D40" s="147">
        <v>47665</v>
      </c>
    </row>
    <row r="41" spans="2:4">
      <c r="B41" s="146" t="s">
        <v>1811</v>
      </c>
      <c r="C41" s="76">
        <v>351.17402554080002</v>
      </c>
      <c r="D41" s="147">
        <v>47262</v>
      </c>
    </row>
    <row r="42" spans="2:4">
      <c r="B42" s="146" t="s">
        <v>2616</v>
      </c>
      <c r="C42" s="76">
        <v>268.70349731735109</v>
      </c>
      <c r="D42" s="147">
        <v>47665</v>
      </c>
    </row>
    <row r="43" spans="2:4">
      <c r="B43" s="146" t="s">
        <v>2617</v>
      </c>
      <c r="C43" s="76">
        <v>27.52685618633954</v>
      </c>
      <c r="D43" s="147">
        <v>45485</v>
      </c>
    </row>
    <row r="44" spans="2:4">
      <c r="B44" s="146" t="s">
        <v>2618</v>
      </c>
      <c r="C44" s="76">
        <v>70.966678203324761</v>
      </c>
      <c r="D44" s="147">
        <v>46417</v>
      </c>
    </row>
    <row r="45" spans="2:4">
      <c r="B45" s="146" t="s">
        <v>2619</v>
      </c>
      <c r="C45" s="76">
        <v>72.37043777974111</v>
      </c>
      <c r="D45" s="147">
        <v>47832</v>
      </c>
    </row>
    <row r="46" spans="2:4">
      <c r="B46" s="146" t="s">
        <v>2620</v>
      </c>
      <c r="C46" s="76">
        <v>78.465517093811883</v>
      </c>
      <c r="D46" s="147">
        <v>48121</v>
      </c>
    </row>
    <row r="47" spans="2:4">
      <c r="B47" s="146" t="s">
        <v>2621</v>
      </c>
      <c r="C47" s="76">
        <v>18.811606044403135</v>
      </c>
      <c r="D47" s="147">
        <v>48121</v>
      </c>
    </row>
    <row r="48" spans="2:4">
      <c r="B48" s="146" t="s">
        <v>1818</v>
      </c>
      <c r="C48" s="76">
        <v>109.303629143384</v>
      </c>
      <c r="D48" s="147">
        <v>47937</v>
      </c>
    </row>
    <row r="49" spans="2:4">
      <c r="B49" s="146" t="s">
        <v>2622</v>
      </c>
      <c r="C49" s="76">
        <v>33.35830246292128</v>
      </c>
      <c r="D49" s="147">
        <v>46572</v>
      </c>
    </row>
    <row r="50" spans="2:4">
      <c r="B50" s="146" t="s">
        <v>2623</v>
      </c>
      <c r="C50" s="76">
        <v>839.24907359999986</v>
      </c>
      <c r="D50" s="147">
        <v>46938</v>
      </c>
    </row>
    <row r="51" spans="2:4">
      <c r="B51" s="146" t="s">
        <v>1820</v>
      </c>
      <c r="C51" s="76">
        <v>124.10665933536833</v>
      </c>
      <c r="D51" s="147">
        <v>47312</v>
      </c>
    </row>
    <row r="52" spans="2:4">
      <c r="B52" s="146" t="s">
        <v>2624</v>
      </c>
      <c r="C52" s="76">
        <v>77.566653554173769</v>
      </c>
      <c r="D52" s="147">
        <v>50678</v>
      </c>
    </row>
    <row r="53" spans="2:4">
      <c r="B53" s="146" t="s">
        <v>2625</v>
      </c>
      <c r="C53" s="76">
        <v>11.834355176883813</v>
      </c>
      <c r="D53" s="147">
        <v>46722</v>
      </c>
    </row>
    <row r="54" spans="2:4">
      <c r="B54" s="146" t="s">
        <v>2626</v>
      </c>
      <c r="C54" s="76">
        <v>16.984370367957027</v>
      </c>
      <c r="D54" s="147">
        <v>46794</v>
      </c>
    </row>
    <row r="55" spans="2:4">
      <c r="B55" s="146" t="s">
        <v>1825</v>
      </c>
      <c r="C55" s="76">
        <v>12.309543641206847</v>
      </c>
      <c r="D55" s="147">
        <v>47467</v>
      </c>
    </row>
    <row r="56" spans="2:4">
      <c r="B56" s="146" t="s">
        <v>2627</v>
      </c>
      <c r="C56" s="76">
        <v>554.70553148959993</v>
      </c>
      <c r="D56" s="147">
        <v>47031</v>
      </c>
    </row>
    <row r="57" spans="2:4">
      <c r="B57" s="146" t="s">
        <v>2628</v>
      </c>
      <c r="C57" s="76">
        <v>843.84418319999997</v>
      </c>
      <c r="D57" s="147">
        <v>46054</v>
      </c>
    </row>
    <row r="58" spans="2:4">
      <c r="B58" s="146" t="s">
        <v>2629</v>
      </c>
      <c r="C58" s="76">
        <v>42.314376782399997</v>
      </c>
      <c r="D58" s="147">
        <v>47262</v>
      </c>
    </row>
    <row r="59" spans="2:4">
      <c r="B59" s="146" t="s">
        <v>2630</v>
      </c>
      <c r="C59" s="76">
        <v>10.596406865599999</v>
      </c>
      <c r="D59" s="147">
        <v>45939</v>
      </c>
    </row>
    <row r="60" spans="2:4">
      <c r="B60" s="68"/>
      <c r="C60" s="68"/>
      <c r="D60" s="68"/>
    </row>
    <row r="61" spans="2:4">
      <c r="B61" s="68"/>
      <c r="C61" s="68"/>
      <c r="D61" s="68"/>
    </row>
    <row r="62" spans="2:4">
      <c r="B62" s="68"/>
      <c r="C62" s="68"/>
      <c r="D62" s="68"/>
    </row>
    <row r="63" spans="2:4">
      <c r="B63" s="68"/>
      <c r="C63" s="68"/>
      <c r="D63" s="68"/>
    </row>
    <row r="64" spans="2:4">
      <c r="B64" s="68"/>
      <c r="C64" s="68"/>
      <c r="D64" s="68"/>
    </row>
    <row r="65" spans="2:4">
      <c r="B65" s="68"/>
      <c r="C65" s="68"/>
      <c r="D65" s="68"/>
    </row>
    <row r="66" spans="2:4">
      <c r="B66" s="68"/>
      <c r="C66" s="68"/>
      <c r="D66" s="68"/>
    </row>
    <row r="67" spans="2:4">
      <c r="B67" s="68"/>
      <c r="C67" s="68"/>
      <c r="D67" s="68"/>
    </row>
    <row r="68" spans="2:4">
      <c r="B68" s="68"/>
      <c r="C68" s="68"/>
      <c r="D68" s="68"/>
    </row>
    <row r="69" spans="2:4">
      <c r="B69" s="68"/>
      <c r="C69" s="68"/>
      <c r="D69" s="68"/>
    </row>
    <row r="70" spans="2:4">
      <c r="B70" s="68"/>
      <c r="C70" s="68"/>
      <c r="D70" s="68"/>
    </row>
    <row r="71" spans="2:4">
      <c r="B71" s="68"/>
      <c r="C71" s="68"/>
      <c r="D71" s="68"/>
    </row>
    <row r="72" spans="2:4">
      <c r="B72" s="68"/>
      <c r="C72" s="68"/>
      <c r="D72" s="68"/>
    </row>
    <row r="73" spans="2:4">
      <c r="B73" s="68"/>
      <c r="C73" s="68"/>
      <c r="D73" s="68"/>
    </row>
    <row r="74" spans="2:4">
      <c r="B74" s="68"/>
      <c r="C74" s="68"/>
      <c r="D74" s="68"/>
    </row>
    <row r="75" spans="2:4">
      <c r="B75" s="68"/>
      <c r="C75" s="68"/>
      <c r="D75" s="68"/>
    </row>
    <row r="76" spans="2:4">
      <c r="B76" s="68"/>
      <c r="C76" s="68"/>
      <c r="D76" s="68"/>
    </row>
    <row r="77" spans="2:4">
      <c r="B77" s="68"/>
      <c r="C77" s="68"/>
      <c r="D77" s="68"/>
    </row>
    <row r="78" spans="2:4">
      <c r="B78" s="68"/>
      <c r="C78" s="68"/>
      <c r="D78" s="68"/>
    </row>
    <row r="79" spans="2:4">
      <c r="B79" s="68"/>
      <c r="C79" s="68"/>
      <c r="D79" s="68"/>
    </row>
    <row r="80" spans="2:4">
      <c r="B80" s="68"/>
      <c r="C80" s="68"/>
      <c r="D80" s="68"/>
    </row>
    <row r="81" spans="2:4">
      <c r="B81" s="68"/>
      <c r="C81" s="68"/>
      <c r="D81" s="68"/>
    </row>
    <row r="82" spans="2:4">
      <c r="B82" s="68"/>
      <c r="C82" s="68"/>
      <c r="D82" s="68"/>
    </row>
    <row r="83" spans="2:4">
      <c r="B83" s="68"/>
      <c r="C83" s="68"/>
      <c r="D83" s="68"/>
    </row>
    <row r="84" spans="2:4">
      <c r="B84" s="68"/>
      <c r="C84" s="68"/>
      <c r="D84" s="68"/>
    </row>
    <row r="85" spans="2:4">
      <c r="B85" s="68"/>
      <c r="C85" s="68"/>
      <c r="D85" s="68"/>
    </row>
    <row r="86" spans="2:4">
      <c r="B86" s="68"/>
      <c r="C86" s="68"/>
      <c r="D86" s="68"/>
    </row>
    <row r="87" spans="2:4">
      <c r="B87" s="68"/>
      <c r="C87" s="68"/>
      <c r="D87" s="68"/>
    </row>
    <row r="88" spans="2:4">
      <c r="B88" s="68"/>
      <c r="C88" s="68"/>
      <c r="D88" s="68"/>
    </row>
    <row r="89" spans="2:4">
      <c r="B89" s="68"/>
      <c r="C89" s="68"/>
      <c r="D89" s="68"/>
    </row>
    <row r="90" spans="2:4">
      <c r="B90" s="68"/>
      <c r="C90" s="68"/>
      <c r="D90" s="68"/>
    </row>
    <row r="91" spans="2:4">
      <c r="B91" s="68"/>
      <c r="C91" s="68"/>
      <c r="D91" s="68"/>
    </row>
    <row r="92" spans="2:4">
      <c r="B92" s="68"/>
      <c r="C92" s="68"/>
      <c r="D92" s="68"/>
    </row>
    <row r="93" spans="2:4">
      <c r="B93" s="68"/>
      <c r="C93" s="68"/>
      <c r="D93" s="68"/>
    </row>
    <row r="94" spans="2:4">
      <c r="B94" s="68"/>
      <c r="C94" s="68"/>
      <c r="D94" s="68"/>
    </row>
    <row r="95" spans="2:4">
      <c r="B95" s="68"/>
      <c r="C95" s="68"/>
      <c r="D95" s="68"/>
    </row>
    <row r="96" spans="2:4">
      <c r="B96" s="68"/>
      <c r="C96" s="68"/>
      <c r="D96" s="68"/>
    </row>
    <row r="97" spans="2:4">
      <c r="B97" s="68"/>
      <c r="C97" s="68"/>
      <c r="D97" s="68"/>
    </row>
    <row r="98" spans="2:4">
      <c r="B98" s="68"/>
      <c r="C98" s="68"/>
      <c r="D98" s="68"/>
    </row>
    <row r="99" spans="2:4">
      <c r="B99" s="68"/>
      <c r="C99" s="68"/>
      <c r="D99" s="68"/>
    </row>
    <row r="100" spans="2:4">
      <c r="B100" s="68"/>
      <c r="C100" s="68"/>
      <c r="D100" s="68"/>
    </row>
    <row r="101" spans="2:4">
      <c r="B101" s="68"/>
      <c r="C101" s="68"/>
      <c r="D101" s="68"/>
    </row>
    <row r="102" spans="2:4">
      <c r="B102" s="68"/>
      <c r="C102" s="68"/>
      <c r="D102" s="68"/>
    </row>
    <row r="103" spans="2:4">
      <c r="B103" s="68"/>
      <c r="C103" s="68"/>
      <c r="D103" s="68"/>
    </row>
    <row r="104" spans="2:4">
      <c r="B104" s="68"/>
      <c r="C104" s="68"/>
      <c r="D104" s="68"/>
    </row>
    <row r="105" spans="2:4">
      <c r="B105" s="68"/>
      <c r="C105" s="68"/>
      <c r="D105" s="68"/>
    </row>
    <row r="106" spans="2:4">
      <c r="B106" s="68"/>
      <c r="C106" s="68"/>
      <c r="D106" s="68"/>
    </row>
    <row r="107" spans="2:4">
      <c r="B107" s="68"/>
      <c r="C107" s="68"/>
      <c r="D107" s="68"/>
    </row>
    <row r="108" spans="2:4">
      <c r="B108" s="68"/>
      <c r="C108" s="68"/>
      <c r="D108" s="68"/>
    </row>
    <row r="109" spans="2:4">
      <c r="B109" s="68"/>
      <c r="C109" s="68"/>
      <c r="D109" s="68"/>
    </row>
    <row r="110" spans="2:4">
      <c r="B110" s="116"/>
      <c r="C110" s="117"/>
      <c r="D110" s="117"/>
    </row>
    <row r="111" spans="2:4">
      <c r="B111" s="116"/>
      <c r="C111" s="117"/>
      <c r="D111" s="117"/>
    </row>
    <row r="112" spans="2:4">
      <c r="B112" s="116"/>
      <c r="C112" s="117"/>
      <c r="D112" s="117"/>
    </row>
    <row r="113" spans="2:4">
      <c r="B113" s="116"/>
      <c r="C113" s="117"/>
      <c r="D113" s="117"/>
    </row>
    <row r="114" spans="2:4">
      <c r="B114" s="116"/>
      <c r="C114" s="117"/>
      <c r="D114" s="117"/>
    </row>
    <row r="115" spans="2:4">
      <c r="B115" s="116"/>
      <c r="C115" s="117"/>
      <c r="D115" s="117"/>
    </row>
    <row r="116" spans="2:4">
      <c r="B116" s="116"/>
      <c r="C116" s="117"/>
      <c r="D116" s="117"/>
    </row>
    <row r="117" spans="2:4">
      <c r="B117" s="116"/>
      <c r="C117" s="117"/>
      <c r="D117" s="117"/>
    </row>
    <row r="118" spans="2:4">
      <c r="B118" s="116"/>
      <c r="C118" s="117"/>
      <c r="D118" s="117"/>
    </row>
    <row r="119" spans="2:4">
      <c r="B119" s="116"/>
      <c r="C119" s="117"/>
      <c r="D119" s="117"/>
    </row>
    <row r="120" spans="2:4">
      <c r="B120" s="116"/>
      <c r="C120" s="117"/>
      <c r="D120" s="117"/>
    </row>
    <row r="121" spans="2:4">
      <c r="B121" s="116"/>
      <c r="C121" s="117"/>
      <c r="D121" s="117"/>
    </row>
    <row r="122" spans="2:4">
      <c r="B122" s="116"/>
      <c r="C122" s="117"/>
      <c r="D122" s="117"/>
    </row>
    <row r="123" spans="2:4">
      <c r="B123" s="116"/>
      <c r="C123" s="117"/>
      <c r="D123" s="117"/>
    </row>
    <row r="124" spans="2:4">
      <c r="B124" s="116"/>
      <c r="C124" s="117"/>
      <c r="D124" s="117"/>
    </row>
    <row r="125" spans="2:4">
      <c r="B125" s="116"/>
      <c r="C125" s="117"/>
      <c r="D125" s="117"/>
    </row>
    <row r="126" spans="2:4">
      <c r="B126" s="116"/>
      <c r="C126" s="117"/>
      <c r="D126" s="117"/>
    </row>
    <row r="127" spans="2:4">
      <c r="B127" s="116"/>
      <c r="C127" s="117"/>
      <c r="D127" s="117"/>
    </row>
    <row r="128" spans="2:4">
      <c r="B128" s="116"/>
      <c r="C128" s="117"/>
      <c r="D128" s="117"/>
    </row>
    <row r="129" spans="2:4">
      <c r="B129" s="116"/>
      <c r="C129" s="117"/>
      <c r="D129" s="117"/>
    </row>
    <row r="130" spans="2:4">
      <c r="B130" s="116"/>
      <c r="C130" s="117"/>
      <c r="D130" s="117"/>
    </row>
    <row r="131" spans="2:4">
      <c r="B131" s="116"/>
      <c r="C131" s="117"/>
      <c r="D131" s="117"/>
    </row>
    <row r="132" spans="2:4">
      <c r="B132" s="116"/>
      <c r="C132" s="117"/>
      <c r="D132" s="117"/>
    </row>
    <row r="133" spans="2:4">
      <c r="B133" s="116"/>
      <c r="C133" s="117"/>
      <c r="D133" s="117"/>
    </row>
    <row r="134" spans="2:4">
      <c r="B134" s="116"/>
      <c r="C134" s="117"/>
      <c r="D134" s="117"/>
    </row>
    <row r="135" spans="2:4">
      <c r="B135" s="116"/>
      <c r="C135" s="117"/>
      <c r="D135" s="117"/>
    </row>
    <row r="136" spans="2:4">
      <c r="B136" s="116"/>
      <c r="C136" s="117"/>
      <c r="D136" s="117"/>
    </row>
    <row r="137" spans="2:4">
      <c r="B137" s="116"/>
      <c r="C137" s="117"/>
      <c r="D137" s="117"/>
    </row>
    <row r="138" spans="2:4">
      <c r="B138" s="116"/>
      <c r="C138" s="117"/>
      <c r="D138" s="117"/>
    </row>
    <row r="139" spans="2:4">
      <c r="B139" s="116"/>
      <c r="C139" s="117"/>
      <c r="D139" s="117"/>
    </row>
    <row r="140" spans="2:4">
      <c r="B140" s="116"/>
      <c r="C140" s="117"/>
      <c r="D140" s="117"/>
    </row>
    <row r="141" spans="2:4">
      <c r="B141" s="116"/>
      <c r="C141" s="117"/>
      <c r="D141" s="117"/>
    </row>
    <row r="142" spans="2:4">
      <c r="B142" s="116"/>
      <c r="C142" s="117"/>
      <c r="D142" s="117"/>
    </row>
    <row r="143" spans="2:4">
      <c r="B143" s="116"/>
      <c r="C143" s="117"/>
      <c r="D143" s="117"/>
    </row>
    <row r="144" spans="2:4">
      <c r="B144" s="116"/>
      <c r="C144" s="117"/>
      <c r="D144" s="117"/>
    </row>
    <row r="145" spans="2:4">
      <c r="B145" s="116"/>
      <c r="C145" s="117"/>
      <c r="D145" s="117"/>
    </row>
    <row r="146" spans="2:4">
      <c r="B146" s="116"/>
      <c r="C146" s="117"/>
      <c r="D146" s="117"/>
    </row>
    <row r="147" spans="2:4">
      <c r="B147" s="116"/>
      <c r="C147" s="117"/>
      <c r="D147" s="117"/>
    </row>
    <row r="148" spans="2:4">
      <c r="B148" s="116"/>
      <c r="C148" s="117"/>
      <c r="D148" s="117"/>
    </row>
    <row r="149" spans="2:4">
      <c r="B149" s="116"/>
      <c r="C149" s="117"/>
      <c r="D149" s="117"/>
    </row>
    <row r="150" spans="2:4">
      <c r="B150" s="116"/>
      <c r="C150" s="117"/>
      <c r="D150" s="117"/>
    </row>
    <row r="151" spans="2:4">
      <c r="B151" s="116"/>
      <c r="C151" s="117"/>
      <c r="D151" s="117"/>
    </row>
    <row r="152" spans="2:4">
      <c r="B152" s="116"/>
      <c r="C152" s="117"/>
      <c r="D152" s="117"/>
    </row>
    <row r="153" spans="2:4">
      <c r="B153" s="116"/>
      <c r="C153" s="117"/>
      <c r="D153" s="117"/>
    </row>
    <row r="154" spans="2:4">
      <c r="B154" s="116"/>
      <c r="C154" s="117"/>
      <c r="D154" s="117"/>
    </row>
    <row r="155" spans="2:4">
      <c r="B155" s="116"/>
      <c r="C155" s="117"/>
      <c r="D155" s="117"/>
    </row>
    <row r="156" spans="2:4">
      <c r="B156" s="116"/>
      <c r="C156" s="117"/>
      <c r="D156" s="117"/>
    </row>
    <row r="157" spans="2:4">
      <c r="B157" s="116"/>
      <c r="C157" s="117"/>
      <c r="D157" s="117"/>
    </row>
    <row r="158" spans="2:4">
      <c r="B158" s="116"/>
      <c r="C158" s="117"/>
      <c r="D158" s="117"/>
    </row>
    <row r="159" spans="2:4">
      <c r="B159" s="116"/>
      <c r="C159" s="117"/>
      <c r="D159" s="117"/>
    </row>
    <row r="160" spans="2:4">
      <c r="B160" s="116"/>
      <c r="C160" s="117"/>
      <c r="D160" s="117"/>
    </row>
    <row r="161" spans="2:4">
      <c r="B161" s="116"/>
      <c r="C161" s="117"/>
      <c r="D161" s="117"/>
    </row>
    <row r="162" spans="2:4">
      <c r="B162" s="116"/>
      <c r="C162" s="117"/>
      <c r="D162" s="117"/>
    </row>
    <row r="163" spans="2:4">
      <c r="B163" s="116"/>
      <c r="C163" s="117"/>
      <c r="D163" s="117"/>
    </row>
    <row r="164" spans="2:4">
      <c r="B164" s="116"/>
      <c r="C164" s="117"/>
      <c r="D164" s="117"/>
    </row>
    <row r="165" spans="2:4">
      <c r="B165" s="116"/>
      <c r="C165" s="117"/>
      <c r="D165" s="117"/>
    </row>
    <row r="166" spans="2:4">
      <c r="B166" s="116"/>
      <c r="C166" s="117"/>
      <c r="D166" s="117"/>
    </row>
    <row r="167" spans="2:4">
      <c r="B167" s="116"/>
      <c r="C167" s="117"/>
      <c r="D167" s="117"/>
    </row>
    <row r="168" spans="2:4">
      <c r="B168" s="116"/>
      <c r="C168" s="117"/>
      <c r="D168" s="117"/>
    </row>
    <row r="169" spans="2:4">
      <c r="B169" s="116"/>
      <c r="C169" s="117"/>
      <c r="D169" s="117"/>
    </row>
    <row r="170" spans="2:4">
      <c r="B170" s="116"/>
      <c r="C170" s="117"/>
      <c r="D170" s="117"/>
    </row>
    <row r="171" spans="2:4">
      <c r="B171" s="116"/>
      <c r="C171" s="117"/>
      <c r="D171" s="117"/>
    </row>
    <row r="172" spans="2:4">
      <c r="B172" s="116"/>
      <c r="C172" s="117"/>
      <c r="D172" s="117"/>
    </row>
    <row r="173" spans="2:4">
      <c r="B173" s="116"/>
      <c r="C173" s="117"/>
      <c r="D173" s="117"/>
    </row>
    <row r="174" spans="2:4">
      <c r="B174" s="116"/>
      <c r="C174" s="117"/>
      <c r="D174" s="117"/>
    </row>
    <row r="175" spans="2:4">
      <c r="B175" s="116"/>
      <c r="C175" s="117"/>
      <c r="D175" s="117"/>
    </row>
    <row r="176" spans="2:4">
      <c r="B176" s="116"/>
      <c r="C176" s="117"/>
      <c r="D176" s="117"/>
    </row>
    <row r="177" spans="2:4">
      <c r="B177" s="116"/>
      <c r="C177" s="117"/>
      <c r="D177" s="117"/>
    </row>
    <row r="178" spans="2:4">
      <c r="B178" s="116"/>
      <c r="C178" s="117"/>
      <c r="D178" s="117"/>
    </row>
    <row r="179" spans="2:4">
      <c r="B179" s="116"/>
      <c r="C179" s="117"/>
      <c r="D179" s="117"/>
    </row>
    <row r="180" spans="2:4">
      <c r="B180" s="116"/>
      <c r="C180" s="117"/>
      <c r="D180" s="117"/>
    </row>
    <row r="181" spans="2:4">
      <c r="B181" s="116"/>
      <c r="C181" s="117"/>
      <c r="D181" s="117"/>
    </row>
    <row r="182" spans="2:4">
      <c r="B182" s="116"/>
      <c r="C182" s="117"/>
      <c r="D182" s="117"/>
    </row>
    <row r="183" spans="2:4">
      <c r="B183" s="116"/>
      <c r="C183" s="117"/>
      <c r="D183" s="117"/>
    </row>
    <row r="184" spans="2:4">
      <c r="B184" s="116"/>
      <c r="C184" s="117"/>
      <c r="D184" s="117"/>
    </row>
    <row r="185" spans="2:4">
      <c r="B185" s="116"/>
      <c r="C185" s="117"/>
      <c r="D185" s="117"/>
    </row>
    <row r="186" spans="2:4">
      <c r="B186" s="116"/>
      <c r="C186" s="117"/>
      <c r="D186" s="117"/>
    </row>
    <row r="187" spans="2:4">
      <c r="B187" s="116"/>
      <c r="C187" s="117"/>
      <c r="D187" s="117"/>
    </row>
    <row r="188" spans="2:4">
      <c r="B188" s="116"/>
      <c r="C188" s="117"/>
      <c r="D188" s="117"/>
    </row>
    <row r="189" spans="2:4">
      <c r="B189" s="116"/>
      <c r="C189" s="117"/>
      <c r="D189" s="117"/>
    </row>
    <row r="190" spans="2:4">
      <c r="B190" s="116"/>
      <c r="C190" s="117"/>
      <c r="D190" s="117"/>
    </row>
    <row r="191" spans="2:4">
      <c r="B191" s="116"/>
      <c r="C191" s="117"/>
      <c r="D191" s="117"/>
    </row>
    <row r="192" spans="2:4">
      <c r="B192" s="116"/>
      <c r="C192" s="117"/>
      <c r="D192" s="117"/>
    </row>
    <row r="193" spans="2:4">
      <c r="B193" s="116"/>
      <c r="C193" s="117"/>
      <c r="D193" s="117"/>
    </row>
    <row r="194" spans="2:4">
      <c r="B194" s="116"/>
      <c r="C194" s="117"/>
      <c r="D194" s="117"/>
    </row>
    <row r="195" spans="2:4">
      <c r="B195" s="116"/>
      <c r="C195" s="117"/>
      <c r="D195" s="117"/>
    </row>
    <row r="196" spans="2:4">
      <c r="B196" s="116"/>
      <c r="C196" s="117"/>
      <c r="D196" s="117"/>
    </row>
    <row r="197" spans="2:4">
      <c r="B197" s="116"/>
      <c r="C197" s="117"/>
      <c r="D197" s="117"/>
    </row>
    <row r="198" spans="2:4">
      <c r="B198" s="116"/>
      <c r="C198" s="117"/>
      <c r="D198" s="117"/>
    </row>
    <row r="199" spans="2:4">
      <c r="B199" s="116"/>
      <c r="C199" s="117"/>
      <c r="D199" s="117"/>
    </row>
    <row r="200" spans="2:4">
      <c r="B200" s="116"/>
      <c r="C200" s="117"/>
      <c r="D200" s="117"/>
    </row>
    <row r="201" spans="2:4">
      <c r="B201" s="116"/>
      <c r="C201" s="117"/>
      <c r="D201" s="117"/>
    </row>
    <row r="202" spans="2:4">
      <c r="B202" s="116"/>
      <c r="C202" s="117"/>
      <c r="D202" s="117"/>
    </row>
    <row r="203" spans="2:4">
      <c r="B203" s="116"/>
      <c r="C203" s="117"/>
      <c r="D203" s="117"/>
    </row>
    <row r="204" spans="2:4">
      <c r="B204" s="116"/>
      <c r="C204" s="117"/>
      <c r="D204" s="117"/>
    </row>
    <row r="205" spans="2:4">
      <c r="B205" s="116"/>
      <c r="C205" s="117"/>
      <c r="D205" s="117"/>
    </row>
    <row r="206" spans="2:4">
      <c r="B206" s="116"/>
      <c r="C206" s="117"/>
      <c r="D206" s="117"/>
    </row>
    <row r="207" spans="2:4">
      <c r="B207" s="116"/>
      <c r="C207" s="117"/>
      <c r="D207" s="117"/>
    </row>
    <row r="208" spans="2:4">
      <c r="B208" s="116"/>
      <c r="C208" s="117"/>
      <c r="D208" s="117"/>
    </row>
    <row r="209" spans="2:4">
      <c r="B209" s="116"/>
      <c r="C209" s="117"/>
      <c r="D209" s="117"/>
    </row>
    <row r="210" spans="2:4">
      <c r="B210" s="116"/>
      <c r="C210" s="117"/>
      <c r="D210" s="117"/>
    </row>
    <row r="211" spans="2:4">
      <c r="B211" s="116"/>
      <c r="C211" s="117"/>
      <c r="D211" s="117"/>
    </row>
    <row r="212" spans="2:4">
      <c r="B212" s="116"/>
      <c r="C212" s="117"/>
      <c r="D212" s="117"/>
    </row>
    <row r="213" spans="2:4">
      <c r="B213" s="116"/>
      <c r="C213" s="117"/>
      <c r="D213" s="117"/>
    </row>
    <row r="214" spans="2:4">
      <c r="B214" s="116"/>
      <c r="C214" s="117"/>
      <c r="D214" s="117"/>
    </row>
    <row r="215" spans="2:4">
      <c r="B215" s="116"/>
      <c r="C215" s="117"/>
      <c r="D215" s="117"/>
    </row>
    <row r="216" spans="2:4">
      <c r="B216" s="116"/>
      <c r="C216" s="117"/>
      <c r="D216" s="117"/>
    </row>
    <row r="217" spans="2:4">
      <c r="B217" s="116"/>
      <c r="C217" s="117"/>
      <c r="D217" s="117"/>
    </row>
    <row r="218" spans="2:4">
      <c r="B218" s="116"/>
      <c r="C218" s="117"/>
      <c r="D218" s="117"/>
    </row>
    <row r="219" spans="2:4">
      <c r="B219" s="116"/>
      <c r="C219" s="117"/>
      <c r="D219" s="117"/>
    </row>
    <row r="220" spans="2:4">
      <c r="B220" s="116"/>
      <c r="C220" s="117"/>
      <c r="D220" s="117"/>
    </row>
    <row r="221" spans="2:4">
      <c r="B221" s="116"/>
      <c r="C221" s="117"/>
      <c r="D221" s="117"/>
    </row>
    <row r="222" spans="2:4">
      <c r="B222" s="116"/>
      <c r="C222" s="117"/>
      <c r="D222" s="117"/>
    </row>
    <row r="223" spans="2:4">
      <c r="B223" s="116"/>
      <c r="C223" s="117"/>
      <c r="D223" s="117"/>
    </row>
    <row r="224" spans="2:4">
      <c r="B224" s="116"/>
      <c r="C224" s="117"/>
      <c r="D224" s="117"/>
    </row>
    <row r="225" spans="2:4">
      <c r="B225" s="116"/>
      <c r="C225" s="117"/>
      <c r="D225" s="117"/>
    </row>
    <row r="226" spans="2:4">
      <c r="B226" s="116"/>
      <c r="C226" s="117"/>
      <c r="D226" s="117"/>
    </row>
    <row r="227" spans="2:4">
      <c r="B227" s="116"/>
      <c r="C227" s="117"/>
      <c r="D227" s="117"/>
    </row>
    <row r="228" spans="2:4">
      <c r="B228" s="116"/>
      <c r="C228" s="117"/>
      <c r="D228" s="117"/>
    </row>
    <row r="229" spans="2:4">
      <c r="B229" s="116"/>
      <c r="C229" s="117"/>
      <c r="D229" s="117"/>
    </row>
    <row r="230" spans="2:4">
      <c r="B230" s="116"/>
      <c r="C230" s="117"/>
      <c r="D230" s="117"/>
    </row>
    <row r="231" spans="2:4">
      <c r="B231" s="116"/>
      <c r="C231" s="117"/>
      <c r="D231" s="117"/>
    </row>
    <row r="232" spans="2:4">
      <c r="B232" s="116"/>
      <c r="C232" s="117"/>
      <c r="D232" s="117"/>
    </row>
    <row r="233" spans="2:4">
      <c r="B233" s="116"/>
      <c r="C233" s="117"/>
      <c r="D233" s="117"/>
    </row>
    <row r="234" spans="2:4">
      <c r="B234" s="116"/>
      <c r="C234" s="117"/>
      <c r="D234" s="117"/>
    </row>
    <row r="235" spans="2:4">
      <c r="B235" s="116"/>
      <c r="C235" s="117"/>
      <c r="D235" s="117"/>
    </row>
    <row r="236" spans="2:4">
      <c r="B236" s="116"/>
      <c r="C236" s="117"/>
      <c r="D236" s="117"/>
    </row>
    <row r="237" spans="2:4">
      <c r="B237" s="116"/>
      <c r="C237" s="117"/>
      <c r="D237" s="117"/>
    </row>
    <row r="238" spans="2:4">
      <c r="B238" s="116"/>
      <c r="C238" s="117"/>
      <c r="D238" s="117"/>
    </row>
    <row r="239" spans="2:4">
      <c r="B239" s="116"/>
      <c r="C239" s="117"/>
      <c r="D239" s="117"/>
    </row>
    <row r="240" spans="2:4">
      <c r="B240" s="116"/>
      <c r="C240" s="117"/>
      <c r="D240" s="117"/>
    </row>
    <row r="241" spans="2:4">
      <c r="B241" s="116"/>
      <c r="C241" s="117"/>
      <c r="D241" s="117"/>
    </row>
    <row r="242" spans="2:4">
      <c r="B242" s="116"/>
      <c r="C242" s="117"/>
      <c r="D242" s="117"/>
    </row>
    <row r="243" spans="2:4">
      <c r="B243" s="116"/>
      <c r="C243" s="117"/>
      <c r="D243" s="117"/>
    </row>
    <row r="244" spans="2:4">
      <c r="B244" s="116"/>
      <c r="C244" s="117"/>
      <c r="D244" s="117"/>
    </row>
    <row r="245" spans="2:4">
      <c r="B245" s="116"/>
      <c r="C245" s="117"/>
      <c r="D245" s="117"/>
    </row>
    <row r="246" spans="2:4">
      <c r="B246" s="116"/>
      <c r="C246" s="117"/>
      <c r="D246" s="117"/>
    </row>
    <row r="247" spans="2:4">
      <c r="B247" s="116"/>
      <c r="C247" s="117"/>
      <c r="D247" s="117"/>
    </row>
    <row r="248" spans="2:4">
      <c r="B248" s="116"/>
      <c r="C248" s="117"/>
      <c r="D248" s="117"/>
    </row>
    <row r="249" spans="2:4">
      <c r="B249" s="116"/>
      <c r="C249" s="117"/>
      <c r="D249" s="117"/>
    </row>
    <row r="250" spans="2:4">
      <c r="B250" s="116"/>
      <c r="C250" s="117"/>
      <c r="D250" s="117"/>
    </row>
    <row r="251" spans="2:4">
      <c r="B251" s="116"/>
      <c r="C251" s="117"/>
      <c r="D251" s="117"/>
    </row>
    <row r="252" spans="2:4">
      <c r="B252" s="116"/>
      <c r="C252" s="117"/>
      <c r="D252" s="117"/>
    </row>
    <row r="253" spans="2:4">
      <c r="B253" s="116"/>
      <c r="C253" s="117"/>
      <c r="D253" s="117"/>
    </row>
    <row r="254" spans="2:4">
      <c r="B254" s="116"/>
      <c r="C254" s="117"/>
      <c r="D254" s="117"/>
    </row>
    <row r="255" spans="2:4">
      <c r="B255" s="116"/>
      <c r="C255" s="117"/>
      <c r="D255" s="117"/>
    </row>
    <row r="256" spans="2:4">
      <c r="B256" s="116"/>
      <c r="C256" s="117"/>
      <c r="D256" s="117"/>
    </row>
    <row r="257" spans="2:4">
      <c r="B257" s="116"/>
      <c r="C257" s="117"/>
      <c r="D257" s="117"/>
    </row>
    <row r="258" spans="2:4">
      <c r="B258" s="116"/>
      <c r="C258" s="117"/>
      <c r="D258" s="117"/>
    </row>
    <row r="259" spans="2:4">
      <c r="B259" s="116"/>
      <c r="C259" s="117"/>
      <c r="D259" s="117"/>
    </row>
    <row r="260" spans="2:4">
      <c r="B260" s="116"/>
      <c r="C260" s="117"/>
      <c r="D260" s="117"/>
    </row>
    <row r="261" spans="2:4">
      <c r="B261" s="116"/>
      <c r="C261" s="117"/>
      <c r="D261" s="117"/>
    </row>
    <row r="262" spans="2:4">
      <c r="B262" s="116"/>
      <c r="C262" s="117"/>
      <c r="D262" s="117"/>
    </row>
    <row r="263" spans="2:4">
      <c r="B263" s="116"/>
      <c r="C263" s="117"/>
      <c r="D263" s="117"/>
    </row>
    <row r="264" spans="2:4">
      <c r="B264" s="116"/>
      <c r="C264" s="117"/>
      <c r="D264" s="117"/>
    </row>
    <row r="265" spans="2:4">
      <c r="B265" s="116"/>
      <c r="C265" s="117"/>
      <c r="D265" s="117"/>
    </row>
    <row r="266" spans="2:4">
      <c r="B266" s="116"/>
      <c r="C266" s="117"/>
      <c r="D266" s="117"/>
    </row>
    <row r="267" spans="2:4">
      <c r="B267" s="116"/>
      <c r="C267" s="117"/>
      <c r="D267" s="117"/>
    </row>
    <row r="268" spans="2:4">
      <c r="B268" s="116"/>
      <c r="C268" s="117"/>
      <c r="D268" s="117"/>
    </row>
    <row r="269" spans="2:4">
      <c r="B269" s="116"/>
      <c r="C269" s="117"/>
      <c r="D269" s="117"/>
    </row>
    <row r="270" spans="2:4">
      <c r="B270" s="116"/>
      <c r="C270" s="117"/>
      <c r="D270" s="117"/>
    </row>
    <row r="271" spans="2:4">
      <c r="B271" s="116"/>
      <c r="C271" s="117"/>
      <c r="D271" s="117"/>
    </row>
    <row r="272" spans="2:4">
      <c r="B272" s="116"/>
      <c r="C272" s="117"/>
      <c r="D272" s="117"/>
    </row>
    <row r="273" spans="2:4">
      <c r="B273" s="116"/>
      <c r="C273" s="117"/>
      <c r="D273" s="117"/>
    </row>
    <row r="274" spans="2:4">
      <c r="B274" s="116"/>
      <c r="C274" s="117"/>
      <c r="D274" s="117"/>
    </row>
    <row r="275" spans="2:4">
      <c r="B275" s="116"/>
      <c r="C275" s="117"/>
      <c r="D275" s="117"/>
    </row>
    <row r="276" spans="2:4">
      <c r="B276" s="116"/>
      <c r="C276" s="117"/>
      <c r="D276" s="117"/>
    </row>
    <row r="277" spans="2:4">
      <c r="B277" s="116"/>
      <c r="C277" s="117"/>
      <c r="D277" s="117"/>
    </row>
    <row r="278" spans="2:4">
      <c r="B278" s="116"/>
      <c r="C278" s="117"/>
      <c r="D278" s="117"/>
    </row>
    <row r="279" spans="2:4">
      <c r="B279" s="116"/>
      <c r="C279" s="117"/>
      <c r="D279" s="117"/>
    </row>
    <row r="280" spans="2:4">
      <c r="B280" s="116"/>
      <c r="C280" s="117"/>
      <c r="D280" s="117"/>
    </row>
    <row r="281" spans="2:4">
      <c r="B281" s="116"/>
      <c r="C281" s="117"/>
      <c r="D281" s="117"/>
    </row>
    <row r="282" spans="2:4">
      <c r="B282" s="116"/>
      <c r="C282" s="117"/>
      <c r="D282" s="117"/>
    </row>
    <row r="283" spans="2:4">
      <c r="B283" s="116"/>
      <c r="C283" s="117"/>
      <c r="D283" s="117"/>
    </row>
    <row r="284" spans="2:4">
      <c r="B284" s="116"/>
      <c r="C284" s="117"/>
      <c r="D284" s="117"/>
    </row>
    <row r="285" spans="2:4">
      <c r="B285" s="116"/>
      <c r="C285" s="117"/>
      <c r="D285" s="117"/>
    </row>
    <row r="286" spans="2:4">
      <c r="B286" s="116"/>
      <c r="C286" s="117"/>
      <c r="D286" s="117"/>
    </row>
    <row r="287" spans="2:4">
      <c r="B287" s="116"/>
      <c r="C287" s="117"/>
      <c r="D287" s="117"/>
    </row>
    <row r="288" spans="2:4">
      <c r="B288" s="116"/>
      <c r="C288" s="117"/>
      <c r="D288" s="117"/>
    </row>
    <row r="289" spans="2:4">
      <c r="B289" s="116"/>
      <c r="C289" s="117"/>
      <c r="D289" s="117"/>
    </row>
    <row r="290" spans="2:4">
      <c r="B290" s="116"/>
      <c r="C290" s="117"/>
      <c r="D290" s="117"/>
    </row>
    <row r="291" spans="2:4">
      <c r="B291" s="116"/>
      <c r="C291" s="117"/>
      <c r="D291" s="117"/>
    </row>
    <row r="292" spans="2:4">
      <c r="B292" s="116"/>
      <c r="C292" s="117"/>
      <c r="D292" s="117"/>
    </row>
    <row r="293" spans="2:4">
      <c r="B293" s="116"/>
      <c r="C293" s="117"/>
      <c r="D293" s="117"/>
    </row>
    <row r="294" spans="2:4">
      <c r="B294" s="116"/>
      <c r="C294" s="117"/>
      <c r="D294" s="117"/>
    </row>
    <row r="295" spans="2:4">
      <c r="B295" s="116"/>
      <c r="C295" s="117"/>
      <c r="D295" s="117"/>
    </row>
    <row r="296" spans="2:4">
      <c r="B296" s="116"/>
      <c r="C296" s="117"/>
      <c r="D296" s="117"/>
    </row>
    <row r="297" spans="2:4">
      <c r="B297" s="116"/>
      <c r="C297" s="117"/>
      <c r="D297" s="117"/>
    </row>
    <row r="298" spans="2:4">
      <c r="B298" s="116"/>
      <c r="C298" s="117"/>
      <c r="D298" s="117"/>
    </row>
    <row r="299" spans="2:4">
      <c r="B299" s="116"/>
      <c r="C299" s="117"/>
      <c r="D299" s="117"/>
    </row>
    <row r="300" spans="2:4">
      <c r="B300" s="116"/>
      <c r="C300" s="117"/>
      <c r="D300" s="117"/>
    </row>
    <row r="301" spans="2:4">
      <c r="B301" s="116"/>
      <c r="C301" s="117"/>
      <c r="D301" s="117"/>
    </row>
    <row r="302" spans="2:4">
      <c r="B302" s="116"/>
      <c r="C302" s="117"/>
      <c r="D302" s="117"/>
    </row>
    <row r="303" spans="2:4">
      <c r="B303" s="116"/>
      <c r="C303" s="117"/>
      <c r="D303" s="117"/>
    </row>
    <row r="304" spans="2:4">
      <c r="B304" s="116"/>
      <c r="C304" s="117"/>
      <c r="D304" s="117"/>
    </row>
    <row r="305" spans="2:4">
      <c r="B305" s="116"/>
      <c r="C305" s="117"/>
      <c r="D305" s="117"/>
    </row>
    <row r="306" spans="2:4">
      <c r="B306" s="116"/>
      <c r="C306" s="117"/>
      <c r="D306" s="117"/>
    </row>
    <row r="307" spans="2:4">
      <c r="B307" s="116"/>
      <c r="C307" s="117"/>
      <c r="D307" s="117"/>
    </row>
    <row r="308" spans="2:4">
      <c r="B308" s="116"/>
      <c r="C308" s="117"/>
      <c r="D308" s="117"/>
    </row>
    <row r="309" spans="2:4">
      <c r="B309" s="116"/>
      <c r="C309" s="117"/>
      <c r="D309" s="117"/>
    </row>
    <row r="310" spans="2:4">
      <c r="B310" s="116"/>
      <c r="C310" s="117"/>
      <c r="D310" s="117"/>
    </row>
    <row r="311" spans="2:4">
      <c r="B311" s="116"/>
      <c r="C311" s="117"/>
      <c r="D311" s="117"/>
    </row>
    <row r="312" spans="2:4">
      <c r="B312" s="116"/>
      <c r="C312" s="117"/>
      <c r="D312" s="117"/>
    </row>
    <row r="313" spans="2:4">
      <c r="B313" s="116"/>
      <c r="C313" s="117"/>
      <c r="D313" s="117"/>
    </row>
    <row r="314" spans="2:4">
      <c r="B314" s="116"/>
      <c r="C314" s="117"/>
      <c r="D314" s="117"/>
    </row>
    <row r="315" spans="2:4">
      <c r="B315" s="116"/>
      <c r="C315" s="117"/>
      <c r="D315" s="117"/>
    </row>
    <row r="316" spans="2:4">
      <c r="B316" s="116"/>
      <c r="C316" s="117"/>
      <c r="D316" s="117"/>
    </row>
    <row r="317" spans="2:4">
      <c r="B317" s="116"/>
      <c r="C317" s="117"/>
      <c r="D317" s="117"/>
    </row>
    <row r="318" spans="2:4">
      <c r="B318" s="116"/>
      <c r="C318" s="117"/>
      <c r="D318" s="117"/>
    </row>
    <row r="319" spans="2:4">
      <c r="B319" s="116"/>
      <c r="C319" s="117"/>
      <c r="D319" s="117"/>
    </row>
    <row r="320" spans="2:4">
      <c r="B320" s="116"/>
      <c r="C320" s="117"/>
      <c r="D320" s="117"/>
    </row>
    <row r="321" spans="2:4">
      <c r="B321" s="116"/>
      <c r="C321" s="117"/>
      <c r="D321" s="117"/>
    </row>
    <row r="322" spans="2:4">
      <c r="B322" s="116"/>
      <c r="C322" s="117"/>
      <c r="D322" s="117"/>
    </row>
    <row r="323" spans="2:4">
      <c r="B323" s="116"/>
      <c r="C323" s="117"/>
      <c r="D323" s="117"/>
    </row>
    <row r="324" spans="2:4">
      <c r="B324" s="116"/>
      <c r="C324" s="117"/>
      <c r="D324" s="117"/>
    </row>
    <row r="325" spans="2:4">
      <c r="B325" s="116"/>
      <c r="C325" s="117"/>
      <c r="D325" s="117"/>
    </row>
    <row r="326" spans="2:4">
      <c r="B326" s="116"/>
      <c r="C326" s="117"/>
      <c r="D326" s="117"/>
    </row>
    <row r="327" spans="2:4">
      <c r="B327" s="116"/>
      <c r="C327" s="117"/>
      <c r="D327" s="117"/>
    </row>
    <row r="328" spans="2:4">
      <c r="B328" s="116"/>
      <c r="C328" s="117"/>
      <c r="D328" s="117"/>
    </row>
    <row r="329" spans="2:4">
      <c r="B329" s="116"/>
      <c r="C329" s="117"/>
      <c r="D329" s="117"/>
    </row>
    <row r="330" spans="2:4">
      <c r="B330" s="116"/>
      <c r="C330" s="117"/>
      <c r="D330" s="117"/>
    </row>
    <row r="331" spans="2:4">
      <c r="B331" s="116"/>
      <c r="C331" s="117"/>
      <c r="D331" s="117"/>
    </row>
    <row r="332" spans="2:4">
      <c r="B332" s="116"/>
      <c r="C332" s="117"/>
      <c r="D332" s="117"/>
    </row>
    <row r="333" spans="2:4">
      <c r="B333" s="116"/>
      <c r="C333" s="117"/>
      <c r="D333" s="117"/>
    </row>
    <row r="334" spans="2:4">
      <c r="B334" s="116"/>
      <c r="C334" s="117"/>
      <c r="D334" s="117"/>
    </row>
    <row r="335" spans="2:4">
      <c r="B335" s="116"/>
      <c r="C335" s="117"/>
      <c r="D335" s="117"/>
    </row>
    <row r="336" spans="2:4">
      <c r="B336" s="116"/>
      <c r="C336" s="117"/>
      <c r="D336" s="117"/>
    </row>
    <row r="337" spans="2:4">
      <c r="B337" s="116"/>
      <c r="C337" s="117"/>
      <c r="D337" s="117"/>
    </row>
    <row r="338" spans="2:4">
      <c r="B338" s="116"/>
      <c r="C338" s="117"/>
      <c r="D338" s="117"/>
    </row>
    <row r="339" spans="2:4">
      <c r="B339" s="116"/>
      <c r="C339" s="117"/>
      <c r="D339" s="117"/>
    </row>
    <row r="340" spans="2:4">
      <c r="B340" s="116"/>
      <c r="C340" s="117"/>
      <c r="D340" s="117"/>
    </row>
    <row r="341" spans="2:4">
      <c r="B341" s="116"/>
      <c r="C341" s="117"/>
      <c r="D341" s="117"/>
    </row>
    <row r="342" spans="2:4">
      <c r="B342" s="116"/>
      <c r="C342" s="117"/>
      <c r="D342" s="117"/>
    </row>
    <row r="343" spans="2:4">
      <c r="B343" s="116"/>
      <c r="C343" s="117"/>
      <c r="D343" s="117"/>
    </row>
    <row r="344" spans="2:4">
      <c r="B344" s="116"/>
      <c r="C344" s="117"/>
      <c r="D344" s="117"/>
    </row>
    <row r="345" spans="2:4">
      <c r="B345" s="116"/>
      <c r="C345" s="117"/>
      <c r="D345" s="117"/>
    </row>
    <row r="346" spans="2:4">
      <c r="B346" s="116"/>
      <c r="C346" s="117"/>
      <c r="D346" s="117"/>
    </row>
    <row r="347" spans="2:4">
      <c r="B347" s="116"/>
      <c r="C347" s="117"/>
      <c r="D347" s="117"/>
    </row>
    <row r="348" spans="2:4">
      <c r="B348" s="116"/>
      <c r="C348" s="117"/>
      <c r="D348" s="117"/>
    </row>
    <row r="349" spans="2:4">
      <c r="B349" s="116"/>
      <c r="C349" s="117"/>
      <c r="D349" s="117"/>
    </row>
    <row r="350" spans="2:4">
      <c r="B350" s="116"/>
      <c r="C350" s="117"/>
      <c r="D350" s="117"/>
    </row>
    <row r="351" spans="2:4">
      <c r="B351" s="116"/>
      <c r="C351" s="117"/>
      <c r="D351" s="117"/>
    </row>
    <row r="352" spans="2:4">
      <c r="B352" s="116"/>
      <c r="C352" s="117"/>
      <c r="D352" s="117"/>
    </row>
    <row r="353" spans="2:4">
      <c r="B353" s="116"/>
      <c r="C353" s="117"/>
      <c r="D353" s="117"/>
    </row>
    <row r="354" spans="2:4">
      <c r="B354" s="116"/>
      <c r="C354" s="117"/>
      <c r="D354" s="117"/>
    </row>
    <row r="355" spans="2:4">
      <c r="B355" s="116"/>
      <c r="C355" s="117"/>
      <c r="D355" s="117"/>
    </row>
    <row r="356" spans="2:4">
      <c r="B356" s="116"/>
      <c r="C356" s="117"/>
      <c r="D356" s="117"/>
    </row>
    <row r="357" spans="2:4">
      <c r="B357" s="116"/>
      <c r="C357" s="117"/>
      <c r="D357" s="117"/>
    </row>
    <row r="358" spans="2:4">
      <c r="B358" s="116"/>
      <c r="C358" s="117"/>
      <c r="D358" s="117"/>
    </row>
    <row r="359" spans="2:4">
      <c r="B359" s="116"/>
      <c r="C359" s="117"/>
      <c r="D359" s="117"/>
    </row>
    <row r="360" spans="2:4">
      <c r="B360" s="116"/>
      <c r="C360" s="117"/>
      <c r="D360" s="117"/>
    </row>
    <row r="361" spans="2:4">
      <c r="B361" s="116"/>
      <c r="C361" s="117"/>
      <c r="D361" s="117"/>
    </row>
    <row r="362" spans="2:4">
      <c r="B362" s="116"/>
      <c r="C362" s="117"/>
      <c r="D362" s="117"/>
    </row>
    <row r="363" spans="2:4">
      <c r="B363" s="116"/>
      <c r="C363" s="117"/>
      <c r="D363" s="117"/>
    </row>
    <row r="364" spans="2:4">
      <c r="B364" s="116"/>
      <c r="C364" s="117"/>
      <c r="D364" s="117"/>
    </row>
    <row r="365" spans="2:4">
      <c r="B365" s="116"/>
      <c r="C365" s="117"/>
      <c r="D365" s="117"/>
    </row>
    <row r="366" spans="2:4">
      <c r="B366" s="116"/>
      <c r="C366" s="117"/>
      <c r="D366" s="117"/>
    </row>
    <row r="367" spans="2:4">
      <c r="B367" s="116"/>
      <c r="C367" s="117"/>
      <c r="D367" s="117"/>
    </row>
    <row r="368" spans="2:4">
      <c r="B368" s="116"/>
      <c r="C368" s="117"/>
      <c r="D368" s="117"/>
    </row>
    <row r="369" spans="2:4">
      <c r="B369" s="116"/>
      <c r="C369" s="117"/>
      <c r="D369" s="117"/>
    </row>
    <row r="370" spans="2:4">
      <c r="B370" s="116"/>
      <c r="C370" s="117"/>
      <c r="D370" s="117"/>
    </row>
    <row r="371" spans="2:4">
      <c r="B371" s="116"/>
      <c r="C371" s="117"/>
      <c r="D371" s="117"/>
    </row>
    <row r="372" spans="2:4">
      <c r="B372" s="116"/>
      <c r="C372" s="117"/>
      <c r="D372" s="117"/>
    </row>
    <row r="373" spans="2:4">
      <c r="B373" s="116"/>
      <c r="C373" s="117"/>
      <c r="D373" s="117"/>
    </row>
    <row r="374" spans="2:4">
      <c r="B374" s="116"/>
      <c r="C374" s="117"/>
      <c r="D374" s="117"/>
    </row>
    <row r="375" spans="2:4">
      <c r="B375" s="116"/>
      <c r="C375" s="117"/>
      <c r="D375" s="117"/>
    </row>
    <row r="376" spans="2:4">
      <c r="B376" s="116"/>
      <c r="C376" s="117"/>
      <c r="D376" s="117"/>
    </row>
    <row r="377" spans="2:4">
      <c r="B377" s="116"/>
      <c r="C377" s="117"/>
      <c r="D377" s="117"/>
    </row>
    <row r="378" spans="2:4">
      <c r="B378" s="116"/>
      <c r="C378" s="117"/>
      <c r="D378" s="117"/>
    </row>
    <row r="379" spans="2:4">
      <c r="B379" s="116"/>
      <c r="C379" s="117"/>
      <c r="D379" s="117"/>
    </row>
    <row r="380" spans="2:4">
      <c r="B380" s="116"/>
      <c r="C380" s="117"/>
      <c r="D380" s="117"/>
    </row>
    <row r="381" spans="2:4">
      <c r="B381" s="116"/>
      <c r="C381" s="117"/>
      <c r="D381" s="117"/>
    </row>
    <row r="382" spans="2:4">
      <c r="B382" s="116"/>
      <c r="C382" s="117"/>
      <c r="D382" s="117"/>
    </row>
    <row r="383" spans="2:4">
      <c r="B383" s="116"/>
      <c r="C383" s="117"/>
      <c r="D383" s="117"/>
    </row>
    <row r="384" spans="2:4">
      <c r="B384" s="116"/>
      <c r="C384" s="117"/>
      <c r="D384" s="117"/>
    </row>
    <row r="385" spans="2:4">
      <c r="B385" s="116"/>
      <c r="C385" s="117"/>
      <c r="D385" s="117"/>
    </row>
    <row r="386" spans="2:4">
      <c r="B386" s="116"/>
      <c r="C386" s="117"/>
      <c r="D386" s="117"/>
    </row>
    <row r="387" spans="2:4">
      <c r="B387" s="116"/>
      <c r="C387" s="117"/>
      <c r="D387" s="117"/>
    </row>
    <row r="388" spans="2:4">
      <c r="B388" s="116"/>
      <c r="C388" s="117"/>
      <c r="D388" s="117"/>
    </row>
    <row r="389" spans="2:4">
      <c r="B389" s="116"/>
      <c r="C389" s="117"/>
      <c r="D389" s="117"/>
    </row>
    <row r="390" spans="2:4">
      <c r="B390" s="116"/>
      <c r="C390" s="117"/>
      <c r="D390" s="117"/>
    </row>
    <row r="391" spans="2:4">
      <c r="B391" s="116"/>
      <c r="C391" s="117"/>
      <c r="D391" s="117"/>
    </row>
    <row r="392" spans="2:4">
      <c r="B392" s="116"/>
      <c r="C392" s="117"/>
      <c r="D392" s="117"/>
    </row>
    <row r="393" spans="2:4">
      <c r="B393" s="116"/>
      <c r="C393" s="117"/>
      <c r="D393" s="117"/>
    </row>
    <row r="394" spans="2:4">
      <c r="B394" s="116"/>
      <c r="C394" s="117"/>
      <c r="D394" s="117"/>
    </row>
    <row r="395" spans="2:4">
      <c r="B395" s="116"/>
      <c r="C395" s="117"/>
      <c r="D395" s="117"/>
    </row>
    <row r="396" spans="2:4">
      <c r="B396" s="116"/>
      <c r="C396" s="117"/>
      <c r="D396" s="117"/>
    </row>
    <row r="397" spans="2:4">
      <c r="B397" s="116"/>
      <c r="C397" s="117"/>
      <c r="D397" s="117"/>
    </row>
    <row r="398" spans="2:4">
      <c r="B398" s="116"/>
      <c r="C398" s="117"/>
      <c r="D398" s="117"/>
    </row>
    <row r="399" spans="2:4">
      <c r="B399" s="116"/>
      <c r="C399" s="117"/>
      <c r="D399" s="117"/>
    </row>
    <row r="400" spans="2:4">
      <c r="B400" s="116"/>
      <c r="C400" s="117"/>
      <c r="D400" s="117"/>
    </row>
    <row r="401" spans="2:4">
      <c r="B401" s="116"/>
      <c r="C401" s="117"/>
      <c r="D401" s="117"/>
    </row>
    <row r="402" spans="2:4">
      <c r="B402" s="116"/>
      <c r="C402" s="117"/>
      <c r="D402" s="117"/>
    </row>
    <row r="403" spans="2:4">
      <c r="B403" s="116"/>
      <c r="C403" s="117"/>
      <c r="D403" s="117"/>
    </row>
    <row r="404" spans="2:4">
      <c r="B404" s="116"/>
      <c r="C404" s="117"/>
      <c r="D404" s="117"/>
    </row>
    <row r="405" spans="2:4">
      <c r="B405" s="116"/>
      <c r="C405" s="117"/>
      <c r="D405" s="117"/>
    </row>
    <row r="406" spans="2:4">
      <c r="B406" s="116"/>
      <c r="C406" s="117"/>
      <c r="D406" s="117"/>
    </row>
    <row r="407" spans="2:4">
      <c r="B407" s="116"/>
      <c r="C407" s="117"/>
      <c r="D407" s="117"/>
    </row>
    <row r="408" spans="2:4">
      <c r="B408" s="116"/>
      <c r="C408" s="117"/>
      <c r="D408" s="117"/>
    </row>
    <row r="409" spans="2:4">
      <c r="B409" s="116"/>
      <c r="C409" s="117"/>
      <c r="D409" s="117"/>
    </row>
    <row r="410" spans="2:4">
      <c r="B410" s="116"/>
      <c r="C410" s="117"/>
      <c r="D410" s="117"/>
    </row>
    <row r="411" spans="2:4">
      <c r="B411" s="116"/>
      <c r="C411" s="117"/>
      <c r="D411" s="117"/>
    </row>
    <row r="412" spans="2:4">
      <c r="B412" s="116"/>
      <c r="C412" s="117"/>
      <c r="D412" s="117"/>
    </row>
    <row r="413" spans="2:4">
      <c r="B413" s="116"/>
      <c r="C413" s="117"/>
      <c r="D413" s="117"/>
    </row>
    <row r="414" spans="2:4">
      <c r="B414" s="116"/>
      <c r="C414" s="117"/>
      <c r="D414" s="117"/>
    </row>
    <row r="415" spans="2:4">
      <c r="B415" s="116"/>
      <c r="C415" s="117"/>
      <c r="D415" s="117"/>
    </row>
    <row r="416" spans="2:4">
      <c r="B416" s="116"/>
      <c r="C416" s="117"/>
      <c r="D416" s="117"/>
    </row>
    <row r="417" spans="2:4">
      <c r="B417" s="116"/>
      <c r="C417" s="117"/>
      <c r="D417" s="117"/>
    </row>
    <row r="418" spans="2:4">
      <c r="B418" s="116"/>
      <c r="C418" s="117"/>
      <c r="D418" s="117"/>
    </row>
    <row r="419" spans="2:4">
      <c r="B419" s="116"/>
      <c r="C419" s="117"/>
      <c r="D419" s="117"/>
    </row>
    <row r="420" spans="2:4">
      <c r="B420" s="116"/>
      <c r="C420" s="117"/>
      <c r="D420" s="117"/>
    </row>
    <row r="421" spans="2:4">
      <c r="B421" s="116"/>
      <c r="C421" s="117"/>
      <c r="D421" s="117"/>
    </row>
    <row r="422" spans="2:4">
      <c r="B422" s="116"/>
      <c r="C422" s="117"/>
      <c r="D422" s="117"/>
    </row>
    <row r="423" spans="2:4">
      <c r="B423" s="116"/>
      <c r="C423" s="117"/>
      <c r="D423" s="117"/>
    </row>
    <row r="424" spans="2:4">
      <c r="B424" s="116"/>
      <c r="C424" s="117"/>
      <c r="D424" s="117"/>
    </row>
    <row r="425" spans="2:4">
      <c r="B425" s="116"/>
      <c r="C425" s="117"/>
      <c r="D425" s="117"/>
    </row>
    <row r="426" spans="2:4">
      <c r="B426" s="116"/>
      <c r="C426" s="117"/>
      <c r="D426" s="117"/>
    </row>
    <row r="427" spans="2:4">
      <c r="B427" s="116"/>
      <c r="C427" s="117"/>
      <c r="D427" s="117"/>
    </row>
    <row r="428" spans="2:4">
      <c r="B428" s="116"/>
      <c r="C428" s="117"/>
      <c r="D428" s="117"/>
    </row>
    <row r="429" spans="2:4">
      <c r="B429" s="116"/>
      <c r="C429" s="117"/>
      <c r="D429" s="117"/>
    </row>
    <row r="430" spans="2:4">
      <c r="B430" s="116"/>
      <c r="C430" s="117"/>
      <c r="D430" s="117"/>
    </row>
    <row r="431" spans="2:4">
      <c r="B431" s="116"/>
      <c r="C431" s="117"/>
      <c r="D431" s="117"/>
    </row>
    <row r="432" spans="2:4">
      <c r="B432" s="116"/>
      <c r="C432" s="117"/>
      <c r="D432" s="117"/>
    </row>
    <row r="433" spans="2:4">
      <c r="B433" s="116"/>
      <c r="C433" s="117"/>
      <c r="D433" s="117"/>
    </row>
    <row r="434" spans="2:4">
      <c r="B434" s="116"/>
      <c r="C434" s="117"/>
      <c r="D434" s="117"/>
    </row>
    <row r="435" spans="2:4">
      <c r="B435" s="116"/>
      <c r="C435" s="117"/>
      <c r="D435" s="117"/>
    </row>
    <row r="436" spans="2:4">
      <c r="B436" s="116"/>
      <c r="C436" s="117"/>
      <c r="D436" s="117"/>
    </row>
    <row r="437" spans="2:4">
      <c r="B437" s="116"/>
      <c r="C437" s="117"/>
      <c r="D437" s="117"/>
    </row>
    <row r="438" spans="2:4">
      <c r="B438" s="116"/>
      <c r="C438" s="117"/>
      <c r="D438" s="117"/>
    </row>
    <row r="439" spans="2:4">
      <c r="B439" s="116"/>
      <c r="C439" s="117"/>
      <c r="D439" s="117"/>
    </row>
    <row r="440" spans="2:4">
      <c r="B440" s="116"/>
      <c r="C440" s="117"/>
      <c r="D440" s="117"/>
    </row>
    <row r="441" spans="2:4">
      <c r="B441" s="116"/>
      <c r="C441" s="117"/>
      <c r="D441" s="117"/>
    </row>
    <row r="442" spans="2:4">
      <c r="B442" s="116"/>
      <c r="C442" s="117"/>
      <c r="D442" s="117"/>
    </row>
    <row r="443" spans="2:4">
      <c r="B443" s="116"/>
      <c r="C443" s="117"/>
      <c r="D443" s="117"/>
    </row>
    <row r="444" spans="2:4">
      <c r="B444" s="116"/>
      <c r="C444" s="117"/>
      <c r="D444" s="117"/>
    </row>
    <row r="445" spans="2:4">
      <c r="B445" s="116"/>
      <c r="C445" s="117"/>
      <c r="D445" s="117"/>
    </row>
    <row r="446" spans="2:4">
      <c r="B446" s="116"/>
      <c r="C446" s="117"/>
      <c r="D446" s="117"/>
    </row>
    <row r="447" spans="2:4">
      <c r="B447" s="116"/>
      <c r="C447" s="117"/>
      <c r="D447" s="117"/>
    </row>
    <row r="448" spans="2:4">
      <c r="B448" s="116"/>
      <c r="C448" s="117"/>
      <c r="D448" s="117"/>
    </row>
    <row r="449" spans="2:4">
      <c r="B449" s="116"/>
      <c r="C449" s="117"/>
      <c r="D449" s="117"/>
    </row>
    <row r="450" spans="2:4">
      <c r="B450" s="116"/>
      <c r="C450" s="117"/>
      <c r="D450" s="117"/>
    </row>
    <row r="451" spans="2:4">
      <c r="B451" s="116"/>
      <c r="C451" s="117"/>
      <c r="D451" s="117"/>
    </row>
    <row r="452" spans="2:4">
      <c r="B452" s="116"/>
      <c r="C452" s="117"/>
      <c r="D452" s="117"/>
    </row>
    <row r="453" spans="2:4">
      <c r="B453" s="116"/>
      <c r="C453" s="117"/>
      <c r="D453" s="117"/>
    </row>
    <row r="454" spans="2:4">
      <c r="B454" s="116"/>
      <c r="C454" s="117"/>
      <c r="D454" s="117"/>
    </row>
    <row r="455" spans="2:4">
      <c r="B455" s="116"/>
      <c r="C455" s="117"/>
      <c r="D455" s="117"/>
    </row>
    <row r="456" spans="2:4">
      <c r="B456" s="116"/>
      <c r="C456" s="117"/>
      <c r="D456" s="117"/>
    </row>
    <row r="457" spans="2:4">
      <c r="B457" s="116"/>
      <c r="C457" s="117"/>
      <c r="D457" s="117"/>
    </row>
    <row r="458" spans="2:4">
      <c r="B458" s="116"/>
      <c r="C458" s="117"/>
      <c r="D458" s="117"/>
    </row>
    <row r="459" spans="2:4">
      <c r="B459" s="116"/>
      <c r="C459" s="117"/>
      <c r="D459" s="117"/>
    </row>
    <row r="460" spans="2:4">
      <c r="B460" s="116"/>
      <c r="C460" s="117"/>
      <c r="D460" s="117"/>
    </row>
    <row r="461" spans="2:4">
      <c r="B461" s="116"/>
      <c r="C461" s="117"/>
      <c r="D461" s="117"/>
    </row>
    <row r="462" spans="2:4">
      <c r="B462" s="116"/>
      <c r="C462" s="117"/>
      <c r="D462" s="117"/>
    </row>
    <row r="463" spans="2:4">
      <c r="B463" s="116"/>
      <c r="C463" s="117"/>
      <c r="D463" s="117"/>
    </row>
    <row r="464" spans="2:4">
      <c r="B464" s="116"/>
      <c r="C464" s="117"/>
      <c r="D464" s="117"/>
    </row>
    <row r="465" spans="2:4">
      <c r="B465" s="116"/>
      <c r="C465" s="117"/>
      <c r="D465" s="117"/>
    </row>
    <row r="466" spans="2:4">
      <c r="B466" s="116"/>
      <c r="C466" s="117"/>
      <c r="D466" s="117"/>
    </row>
    <row r="467" spans="2:4">
      <c r="B467" s="116"/>
      <c r="C467" s="117"/>
      <c r="D467" s="117"/>
    </row>
    <row r="468" spans="2:4">
      <c r="B468" s="116"/>
      <c r="C468" s="117"/>
      <c r="D468" s="117"/>
    </row>
    <row r="469" spans="2:4">
      <c r="B469" s="116"/>
      <c r="C469" s="117"/>
      <c r="D469" s="117"/>
    </row>
    <row r="470" spans="2:4">
      <c r="B470" s="116"/>
      <c r="C470" s="117"/>
      <c r="D470" s="117"/>
    </row>
    <row r="471" spans="2:4">
      <c r="B471" s="116"/>
      <c r="C471" s="117"/>
      <c r="D471" s="117"/>
    </row>
    <row r="472" spans="2:4">
      <c r="B472" s="116"/>
      <c r="C472" s="117"/>
      <c r="D472" s="117"/>
    </row>
    <row r="473" spans="2:4">
      <c r="B473" s="116"/>
      <c r="C473" s="117"/>
      <c r="D473" s="117"/>
    </row>
    <row r="474" spans="2:4">
      <c r="B474" s="116"/>
      <c r="C474" s="117"/>
      <c r="D474" s="117"/>
    </row>
    <row r="475" spans="2:4">
      <c r="B475" s="116"/>
      <c r="C475" s="117"/>
      <c r="D475" s="117"/>
    </row>
    <row r="476" spans="2:4">
      <c r="B476" s="116"/>
      <c r="C476" s="117"/>
      <c r="D476" s="117"/>
    </row>
    <row r="477" spans="2:4">
      <c r="B477" s="116"/>
      <c r="C477" s="117"/>
      <c r="D477" s="117"/>
    </row>
    <row r="478" spans="2:4">
      <c r="B478" s="116"/>
      <c r="C478" s="117"/>
      <c r="D478" s="117"/>
    </row>
    <row r="479" spans="2:4">
      <c r="B479" s="116"/>
      <c r="C479" s="117"/>
      <c r="D479" s="117"/>
    </row>
    <row r="480" spans="2:4">
      <c r="B480" s="116"/>
      <c r="C480" s="117"/>
      <c r="D480" s="117"/>
    </row>
    <row r="481" spans="2:4">
      <c r="B481" s="116"/>
      <c r="C481" s="117"/>
      <c r="D481" s="117"/>
    </row>
    <row r="482" spans="2:4">
      <c r="B482" s="116"/>
      <c r="C482" s="117"/>
      <c r="D482" s="117"/>
    </row>
    <row r="483" spans="2:4">
      <c r="B483" s="116"/>
      <c r="C483" s="117"/>
      <c r="D483" s="117"/>
    </row>
    <row r="484" spans="2:4">
      <c r="B484" s="116"/>
      <c r="C484" s="117"/>
      <c r="D484" s="117"/>
    </row>
    <row r="485" spans="2:4">
      <c r="B485" s="116"/>
      <c r="C485" s="117"/>
      <c r="D485" s="117"/>
    </row>
    <row r="486" spans="2:4">
      <c r="B486" s="116"/>
      <c r="C486" s="117"/>
      <c r="D486" s="117"/>
    </row>
    <row r="487" spans="2:4">
      <c r="B487" s="116"/>
      <c r="C487" s="117"/>
      <c r="D487" s="117"/>
    </row>
    <row r="488" spans="2:4">
      <c r="B488" s="116"/>
      <c r="C488" s="117"/>
      <c r="D488" s="117"/>
    </row>
    <row r="489" spans="2:4">
      <c r="B489" s="116"/>
      <c r="C489" s="117"/>
      <c r="D489" s="117"/>
    </row>
    <row r="490" spans="2:4">
      <c r="B490" s="116"/>
      <c r="C490" s="117"/>
      <c r="D490" s="117"/>
    </row>
    <row r="491" spans="2:4">
      <c r="B491" s="116"/>
      <c r="C491" s="117"/>
      <c r="D491" s="117"/>
    </row>
    <row r="492" spans="2:4">
      <c r="B492" s="116"/>
      <c r="C492" s="117"/>
      <c r="D492" s="117"/>
    </row>
    <row r="493" spans="2:4">
      <c r="B493" s="116"/>
      <c r="C493" s="117"/>
      <c r="D493" s="117"/>
    </row>
    <row r="494" spans="2:4">
      <c r="B494" s="116"/>
      <c r="C494" s="117"/>
      <c r="D494" s="117"/>
    </row>
    <row r="495" spans="2:4">
      <c r="B495" s="116"/>
      <c r="C495" s="117"/>
      <c r="D495" s="117"/>
    </row>
    <row r="496" spans="2:4">
      <c r="B496" s="116"/>
      <c r="C496" s="117"/>
      <c r="D496" s="117"/>
    </row>
    <row r="497" spans="2:4">
      <c r="B497" s="116"/>
      <c r="C497" s="117"/>
      <c r="D497" s="117"/>
    </row>
    <row r="498" spans="2:4">
      <c r="B498" s="116"/>
      <c r="C498" s="117"/>
      <c r="D498" s="117"/>
    </row>
    <row r="499" spans="2:4">
      <c r="B499" s="116"/>
      <c r="C499" s="117"/>
      <c r="D499" s="117"/>
    </row>
    <row r="500" spans="2:4">
      <c r="B500" s="116"/>
      <c r="C500" s="117"/>
      <c r="D500" s="117"/>
    </row>
    <row r="501" spans="2:4">
      <c r="B501" s="116"/>
      <c r="C501" s="117"/>
      <c r="D501" s="117"/>
    </row>
    <row r="502" spans="2:4">
      <c r="B502" s="116"/>
      <c r="C502" s="117"/>
      <c r="D502" s="117"/>
    </row>
    <row r="503" spans="2:4">
      <c r="B503" s="116"/>
      <c r="C503" s="117"/>
      <c r="D503" s="117"/>
    </row>
    <row r="504" spans="2:4">
      <c r="B504" s="116"/>
      <c r="C504" s="117"/>
      <c r="D504" s="117"/>
    </row>
    <row r="505" spans="2:4">
      <c r="B505" s="116"/>
      <c r="C505" s="117"/>
      <c r="D505" s="117"/>
    </row>
    <row r="506" spans="2:4">
      <c r="B506" s="116"/>
      <c r="C506" s="117"/>
      <c r="D506" s="117"/>
    </row>
    <row r="507" spans="2:4">
      <c r="B507" s="116"/>
      <c r="C507" s="117"/>
      <c r="D507" s="117"/>
    </row>
    <row r="508" spans="2:4">
      <c r="B508" s="116"/>
      <c r="C508" s="117"/>
      <c r="D508" s="117"/>
    </row>
    <row r="509" spans="2:4">
      <c r="B509" s="116"/>
      <c r="C509" s="117"/>
      <c r="D509" s="117"/>
    </row>
    <row r="510" spans="2:4">
      <c r="B510" s="116"/>
      <c r="C510" s="117"/>
      <c r="D510" s="117"/>
    </row>
    <row r="511" spans="2:4">
      <c r="B511" s="116"/>
      <c r="C511" s="117"/>
      <c r="D511" s="117"/>
    </row>
    <row r="512" spans="2:4">
      <c r="B512" s="116"/>
      <c r="C512" s="117"/>
      <c r="D512" s="117"/>
    </row>
    <row r="513" spans="2:4">
      <c r="B513" s="116"/>
      <c r="C513" s="117"/>
      <c r="D513" s="117"/>
    </row>
    <row r="514" spans="2:4">
      <c r="B514" s="116"/>
      <c r="C514" s="117"/>
      <c r="D514" s="117"/>
    </row>
    <row r="515" spans="2:4">
      <c r="B515" s="116"/>
      <c r="C515" s="117"/>
      <c r="D515" s="117"/>
    </row>
    <row r="516" spans="2:4">
      <c r="B516" s="116"/>
      <c r="C516" s="117"/>
      <c r="D516" s="117"/>
    </row>
    <row r="517" spans="2:4">
      <c r="B517" s="116"/>
      <c r="C517" s="117"/>
      <c r="D517" s="117"/>
    </row>
    <row r="518" spans="2:4">
      <c r="B518" s="116"/>
      <c r="C518" s="117"/>
      <c r="D518" s="117"/>
    </row>
    <row r="519" spans="2:4">
      <c r="B519" s="116"/>
      <c r="C519" s="117"/>
      <c r="D519" s="117"/>
    </row>
    <row r="520" spans="2:4">
      <c r="B520" s="116"/>
      <c r="C520" s="117"/>
      <c r="D520" s="117"/>
    </row>
    <row r="521" spans="2:4">
      <c r="B521" s="116"/>
      <c r="C521" s="117"/>
      <c r="D521" s="117"/>
    </row>
    <row r="522" spans="2:4">
      <c r="B522" s="116"/>
      <c r="C522" s="117"/>
      <c r="D522" s="117"/>
    </row>
    <row r="523" spans="2:4">
      <c r="B523" s="116"/>
      <c r="C523" s="117"/>
      <c r="D523" s="117"/>
    </row>
    <row r="524" spans="2:4">
      <c r="B524" s="116"/>
      <c r="C524" s="117"/>
      <c r="D524" s="117"/>
    </row>
    <row r="525" spans="2:4">
      <c r="B525" s="116"/>
      <c r="C525" s="117"/>
      <c r="D525" s="117"/>
    </row>
    <row r="526" spans="2:4">
      <c r="B526" s="116"/>
      <c r="C526" s="117"/>
      <c r="D526" s="117"/>
    </row>
    <row r="527" spans="2:4">
      <c r="B527" s="116"/>
      <c r="C527" s="117"/>
      <c r="D527" s="117"/>
    </row>
    <row r="528" spans="2:4">
      <c r="B528" s="116"/>
      <c r="C528" s="117"/>
      <c r="D528" s="117"/>
    </row>
    <row r="529" spans="2:4">
      <c r="B529" s="116"/>
      <c r="C529" s="117"/>
      <c r="D529" s="117"/>
    </row>
    <row r="530" spans="2:4">
      <c r="B530" s="116"/>
      <c r="C530" s="117"/>
      <c r="D530" s="117"/>
    </row>
    <row r="531" spans="2:4">
      <c r="B531" s="116"/>
      <c r="C531" s="117"/>
      <c r="D531" s="117"/>
    </row>
    <row r="532" spans="2:4">
      <c r="B532" s="116"/>
      <c r="C532" s="117"/>
      <c r="D532" s="117"/>
    </row>
    <row r="533" spans="2:4">
      <c r="B533" s="116"/>
      <c r="C533" s="117"/>
      <c r="D533" s="117"/>
    </row>
    <row r="534" spans="2:4">
      <c r="B534" s="116"/>
      <c r="C534" s="117"/>
      <c r="D534" s="117"/>
    </row>
    <row r="535" spans="2:4">
      <c r="B535" s="116"/>
      <c r="C535" s="117"/>
      <c r="D535" s="117"/>
    </row>
    <row r="536" spans="2:4">
      <c r="B536" s="116"/>
      <c r="C536" s="117"/>
      <c r="D536" s="117"/>
    </row>
    <row r="537" spans="2:4">
      <c r="B537" s="116"/>
      <c r="C537" s="117"/>
      <c r="D537" s="117"/>
    </row>
    <row r="538" spans="2:4">
      <c r="B538" s="116"/>
      <c r="C538" s="117"/>
      <c r="D538" s="117"/>
    </row>
    <row r="539" spans="2:4">
      <c r="B539" s="116"/>
      <c r="C539" s="117"/>
      <c r="D539" s="117"/>
    </row>
    <row r="540" spans="2:4">
      <c r="B540" s="116"/>
      <c r="C540" s="117"/>
      <c r="D540" s="117"/>
    </row>
    <row r="541" spans="2:4">
      <c r="B541" s="116"/>
      <c r="C541" s="117"/>
      <c r="D541" s="117"/>
    </row>
    <row r="542" spans="2:4">
      <c r="B542" s="116"/>
      <c r="C542" s="117"/>
      <c r="D542" s="117"/>
    </row>
    <row r="543" spans="2:4">
      <c r="B543" s="116"/>
      <c r="C543" s="117"/>
      <c r="D543" s="117"/>
    </row>
    <row r="544" spans="2:4">
      <c r="B544" s="116"/>
      <c r="C544" s="117"/>
      <c r="D544" s="117"/>
    </row>
    <row r="545" spans="2:4">
      <c r="B545" s="116"/>
      <c r="C545" s="117"/>
      <c r="D545" s="117"/>
    </row>
    <row r="546" spans="2:4">
      <c r="B546" s="116"/>
      <c r="C546" s="117"/>
      <c r="D546" s="117"/>
    </row>
    <row r="547" spans="2:4">
      <c r="B547" s="116"/>
      <c r="C547" s="117"/>
      <c r="D547" s="117"/>
    </row>
    <row r="548" spans="2:4">
      <c r="B548" s="116"/>
      <c r="C548" s="117"/>
      <c r="D548" s="117"/>
    </row>
    <row r="549" spans="2:4">
      <c r="B549" s="116"/>
      <c r="C549" s="117"/>
      <c r="D549" s="117"/>
    </row>
    <row r="550" spans="2:4">
      <c r="B550" s="116"/>
      <c r="C550" s="117"/>
      <c r="D550" s="117"/>
    </row>
    <row r="551" spans="2:4">
      <c r="B551" s="116"/>
      <c r="C551" s="117"/>
      <c r="D551" s="117"/>
    </row>
    <row r="552" spans="2:4">
      <c r="B552" s="116"/>
      <c r="C552" s="117"/>
      <c r="D552" s="117"/>
    </row>
    <row r="553" spans="2:4">
      <c r="B553" s="116"/>
      <c r="C553" s="117"/>
      <c r="D553" s="117"/>
    </row>
    <row r="554" spans="2:4">
      <c r="B554" s="116"/>
      <c r="C554" s="117"/>
      <c r="D554" s="117"/>
    </row>
    <row r="555" spans="2:4">
      <c r="B555" s="116"/>
      <c r="C555" s="117"/>
      <c r="D555" s="117"/>
    </row>
    <row r="556" spans="2:4">
      <c r="B556" s="116"/>
      <c r="C556" s="117"/>
      <c r="D556" s="117"/>
    </row>
    <row r="557" spans="2:4">
      <c r="B557" s="116"/>
      <c r="C557" s="117"/>
      <c r="D557" s="117"/>
    </row>
    <row r="558" spans="2:4">
      <c r="B558" s="116"/>
      <c r="C558" s="117"/>
      <c r="D558" s="117"/>
    </row>
    <row r="559" spans="2:4">
      <c r="B559" s="116"/>
      <c r="C559" s="117"/>
      <c r="D559" s="117"/>
    </row>
    <row r="560" spans="2:4">
      <c r="B560" s="116"/>
      <c r="C560" s="117"/>
      <c r="D560" s="117"/>
    </row>
    <row r="561" spans="2:4">
      <c r="B561" s="116"/>
      <c r="C561" s="117"/>
      <c r="D561" s="117"/>
    </row>
    <row r="562" spans="2:4">
      <c r="B562" s="116"/>
      <c r="C562" s="117"/>
      <c r="D562" s="117"/>
    </row>
    <row r="563" spans="2:4">
      <c r="B563" s="116"/>
      <c r="C563" s="117"/>
      <c r="D563" s="117"/>
    </row>
    <row r="564" spans="2:4">
      <c r="B564" s="116"/>
      <c r="C564" s="117"/>
      <c r="D564" s="117"/>
    </row>
    <row r="565" spans="2:4">
      <c r="B565" s="116"/>
      <c r="C565" s="117"/>
      <c r="D565" s="117"/>
    </row>
    <row r="566" spans="2:4">
      <c r="B566" s="116"/>
      <c r="C566" s="117"/>
      <c r="D566" s="117"/>
    </row>
    <row r="567" spans="2:4">
      <c r="B567" s="116"/>
      <c r="C567" s="117"/>
      <c r="D567" s="117"/>
    </row>
    <row r="568" spans="2:4">
      <c r="B568" s="116"/>
      <c r="C568" s="117"/>
      <c r="D568" s="117"/>
    </row>
    <row r="569" spans="2:4">
      <c r="B569" s="116"/>
      <c r="C569" s="117"/>
      <c r="D569" s="117"/>
    </row>
    <row r="570" spans="2:4">
      <c r="B570" s="116"/>
      <c r="C570" s="117"/>
      <c r="D570" s="117"/>
    </row>
    <row r="571" spans="2:4">
      <c r="B571" s="116"/>
      <c r="C571" s="117"/>
      <c r="D571" s="117"/>
    </row>
    <row r="572" spans="2:4">
      <c r="B572" s="116"/>
      <c r="C572" s="117"/>
      <c r="D572" s="117"/>
    </row>
    <row r="573" spans="2:4">
      <c r="B573" s="116"/>
      <c r="C573" s="117"/>
      <c r="D573" s="117"/>
    </row>
    <row r="574" spans="2:4">
      <c r="B574" s="116"/>
      <c r="C574" s="117"/>
      <c r="D574" s="117"/>
    </row>
    <row r="575" spans="2:4">
      <c r="B575" s="116"/>
      <c r="C575" s="117"/>
      <c r="D575" s="117"/>
    </row>
    <row r="576" spans="2:4">
      <c r="B576" s="116"/>
      <c r="C576" s="117"/>
      <c r="D576" s="117"/>
    </row>
    <row r="577" spans="2:4">
      <c r="B577" s="116"/>
      <c r="C577" s="117"/>
      <c r="D577" s="117"/>
    </row>
    <row r="578" spans="2:4">
      <c r="B578" s="116"/>
      <c r="C578" s="117"/>
      <c r="D578" s="117"/>
    </row>
    <row r="579" spans="2:4">
      <c r="B579" s="116"/>
      <c r="C579" s="117"/>
      <c r="D579" s="117"/>
    </row>
    <row r="580" spans="2:4">
      <c r="B580" s="116"/>
      <c r="C580" s="117"/>
      <c r="D580" s="117"/>
    </row>
    <row r="581" spans="2:4">
      <c r="B581" s="116"/>
      <c r="C581" s="117"/>
      <c r="D581" s="117"/>
    </row>
    <row r="582" spans="2:4">
      <c r="B582" s="116"/>
      <c r="C582" s="117"/>
      <c r="D582" s="117"/>
    </row>
    <row r="583" spans="2:4">
      <c r="B583" s="116"/>
      <c r="C583" s="117"/>
      <c r="D583" s="117"/>
    </row>
    <row r="584" spans="2:4">
      <c r="B584" s="116"/>
      <c r="C584" s="117"/>
      <c r="D584" s="117"/>
    </row>
    <row r="585" spans="2:4">
      <c r="B585" s="116"/>
      <c r="C585" s="117"/>
      <c r="D585" s="117"/>
    </row>
    <row r="586" spans="2:4">
      <c r="B586" s="116"/>
      <c r="C586" s="117"/>
      <c r="D586" s="117"/>
    </row>
    <row r="587" spans="2:4">
      <c r="B587" s="116"/>
      <c r="C587" s="117"/>
      <c r="D587" s="117"/>
    </row>
    <row r="588" spans="2:4">
      <c r="B588" s="116"/>
      <c r="C588" s="117"/>
      <c r="D588" s="117"/>
    </row>
    <row r="589" spans="2:4">
      <c r="B589" s="116"/>
      <c r="C589" s="117"/>
      <c r="D589" s="117"/>
    </row>
    <row r="590" spans="2:4">
      <c r="B590" s="116"/>
      <c r="C590" s="117"/>
      <c r="D590" s="117"/>
    </row>
    <row r="591" spans="2:4">
      <c r="B591" s="116"/>
      <c r="C591" s="117"/>
      <c r="D591" s="117"/>
    </row>
    <row r="592" spans="2:4">
      <c r="B592" s="116"/>
      <c r="C592" s="117"/>
      <c r="D592" s="117"/>
    </row>
    <row r="593" spans="2:4">
      <c r="B593" s="116"/>
      <c r="C593" s="117"/>
      <c r="D593" s="117"/>
    </row>
    <row r="594" spans="2:4">
      <c r="B594" s="116"/>
      <c r="C594" s="117"/>
      <c r="D594" s="117"/>
    </row>
    <row r="595" spans="2:4">
      <c r="B595" s="116"/>
      <c r="C595" s="117"/>
      <c r="D595" s="117"/>
    </row>
    <row r="596" spans="2:4">
      <c r="B596" s="116"/>
      <c r="C596" s="117"/>
      <c r="D596" s="117"/>
    </row>
    <row r="597" spans="2:4">
      <c r="B597" s="116"/>
      <c r="C597" s="117"/>
      <c r="D597" s="117"/>
    </row>
    <row r="598" spans="2:4">
      <c r="B598" s="116"/>
      <c r="C598" s="117"/>
      <c r="D598" s="117"/>
    </row>
    <row r="599" spans="2:4">
      <c r="B599" s="116"/>
      <c r="C599" s="117"/>
      <c r="D599" s="117"/>
    </row>
    <row r="600" spans="2:4">
      <c r="B600" s="116"/>
      <c r="C600" s="117"/>
      <c r="D600" s="117"/>
    </row>
    <row r="601" spans="2:4">
      <c r="B601" s="116"/>
      <c r="C601" s="117"/>
      <c r="D601" s="117"/>
    </row>
    <row r="602" spans="2:4">
      <c r="B602" s="116"/>
      <c r="C602" s="117"/>
      <c r="D602" s="117"/>
    </row>
    <row r="603" spans="2:4">
      <c r="B603" s="116"/>
      <c r="C603" s="117"/>
      <c r="D603" s="117"/>
    </row>
    <row r="604" spans="2:4">
      <c r="B604" s="116"/>
      <c r="C604" s="117"/>
      <c r="D604" s="117"/>
    </row>
    <row r="605" spans="2:4">
      <c r="B605" s="116"/>
      <c r="C605" s="117"/>
      <c r="D605" s="117"/>
    </row>
    <row r="606" spans="2:4">
      <c r="B606" s="116"/>
      <c r="C606" s="117"/>
      <c r="D606" s="117"/>
    </row>
    <row r="607" spans="2:4">
      <c r="B607" s="116"/>
      <c r="C607" s="117"/>
      <c r="D607" s="117"/>
    </row>
    <row r="608" spans="2:4">
      <c r="B608" s="116"/>
      <c r="C608" s="117"/>
      <c r="D608" s="117"/>
    </row>
    <row r="609" spans="2:4">
      <c r="B609" s="116"/>
      <c r="C609" s="117"/>
      <c r="D609" s="117"/>
    </row>
    <row r="610" spans="2:4">
      <c r="B610" s="116"/>
      <c r="C610" s="117"/>
      <c r="D610" s="117"/>
    </row>
    <row r="611" spans="2:4">
      <c r="B611" s="116"/>
      <c r="C611" s="117"/>
      <c r="D611" s="117"/>
    </row>
    <row r="612" spans="2:4">
      <c r="B612" s="116"/>
      <c r="C612" s="117"/>
      <c r="D612" s="117"/>
    </row>
    <row r="613" spans="2:4">
      <c r="B613" s="116"/>
      <c r="C613" s="117"/>
      <c r="D613" s="117"/>
    </row>
    <row r="614" spans="2:4">
      <c r="B614" s="116"/>
      <c r="C614" s="117"/>
      <c r="D614" s="117"/>
    </row>
    <row r="615" spans="2:4">
      <c r="B615" s="116"/>
      <c r="C615" s="117"/>
      <c r="D615" s="117"/>
    </row>
    <row r="616" spans="2:4">
      <c r="B616" s="116"/>
      <c r="C616" s="117"/>
      <c r="D616" s="117"/>
    </row>
    <row r="617" spans="2:4">
      <c r="B617" s="116"/>
      <c r="C617" s="117"/>
      <c r="D617" s="117"/>
    </row>
    <row r="618" spans="2:4">
      <c r="B618" s="116"/>
      <c r="C618" s="117"/>
      <c r="D618" s="117"/>
    </row>
    <row r="619" spans="2:4">
      <c r="B619" s="116"/>
      <c r="C619" s="117"/>
      <c r="D619" s="117"/>
    </row>
    <row r="620" spans="2:4">
      <c r="B620" s="116"/>
      <c r="C620" s="117"/>
      <c r="D620" s="117"/>
    </row>
    <row r="621" spans="2:4">
      <c r="B621" s="116"/>
      <c r="C621" s="117"/>
      <c r="D621" s="117"/>
    </row>
    <row r="622" spans="2:4">
      <c r="B622" s="116"/>
      <c r="C622" s="117"/>
      <c r="D622" s="117"/>
    </row>
    <row r="623" spans="2:4">
      <c r="B623" s="116"/>
      <c r="C623" s="117"/>
      <c r="D623" s="117"/>
    </row>
    <row r="624" spans="2:4">
      <c r="B624" s="116"/>
      <c r="C624" s="117"/>
      <c r="D624" s="117"/>
    </row>
    <row r="625" spans="2:4">
      <c r="B625" s="116"/>
      <c r="C625" s="117"/>
      <c r="D625" s="117"/>
    </row>
    <row r="626" spans="2:4">
      <c r="B626" s="116"/>
      <c r="C626" s="117"/>
      <c r="D626" s="117"/>
    </row>
    <row r="627" spans="2:4">
      <c r="B627" s="116"/>
      <c r="C627" s="117"/>
      <c r="D627" s="117"/>
    </row>
    <row r="628" spans="2:4">
      <c r="B628" s="116"/>
      <c r="C628" s="117"/>
      <c r="D628" s="117"/>
    </row>
    <row r="629" spans="2:4">
      <c r="B629" s="116"/>
      <c r="C629" s="117"/>
      <c r="D629" s="117"/>
    </row>
    <row r="630" spans="2:4">
      <c r="B630" s="116"/>
      <c r="C630" s="117"/>
      <c r="D630" s="117"/>
    </row>
    <row r="631" spans="2:4">
      <c r="B631" s="116"/>
      <c r="C631" s="117"/>
      <c r="D631" s="117"/>
    </row>
    <row r="632" spans="2:4">
      <c r="B632" s="116"/>
      <c r="C632" s="117"/>
      <c r="D632" s="117"/>
    </row>
    <row r="633" spans="2:4">
      <c r="B633" s="116"/>
      <c r="C633" s="117"/>
      <c r="D633" s="117"/>
    </row>
    <row r="634" spans="2:4">
      <c r="B634" s="116"/>
      <c r="C634" s="117"/>
      <c r="D634" s="117"/>
    </row>
    <row r="635" spans="2:4">
      <c r="B635" s="116"/>
      <c r="C635" s="117"/>
      <c r="D635" s="117"/>
    </row>
    <row r="636" spans="2:4">
      <c r="B636" s="116"/>
      <c r="C636" s="117"/>
      <c r="D636" s="117"/>
    </row>
    <row r="637" spans="2:4">
      <c r="B637" s="116"/>
      <c r="C637" s="117"/>
      <c r="D637" s="117"/>
    </row>
    <row r="638" spans="2:4">
      <c r="B638" s="116"/>
      <c r="C638" s="117"/>
      <c r="D638" s="117"/>
    </row>
    <row r="639" spans="2:4">
      <c r="B639" s="116"/>
      <c r="C639" s="117"/>
      <c r="D639" s="117"/>
    </row>
    <row r="640" spans="2:4">
      <c r="B640" s="116"/>
      <c r="C640" s="117"/>
      <c r="D640" s="117"/>
    </row>
    <row r="641" spans="2:4">
      <c r="B641" s="116"/>
      <c r="C641" s="117"/>
      <c r="D641" s="117"/>
    </row>
    <row r="642" spans="2:4">
      <c r="B642" s="116"/>
      <c r="C642" s="117"/>
      <c r="D642" s="117"/>
    </row>
    <row r="643" spans="2:4">
      <c r="B643" s="116"/>
      <c r="C643" s="117"/>
      <c r="D643" s="117"/>
    </row>
    <row r="644" spans="2:4">
      <c r="B644" s="116"/>
      <c r="C644" s="117"/>
      <c r="D644" s="117"/>
    </row>
    <row r="645" spans="2:4">
      <c r="B645" s="116"/>
      <c r="C645" s="117"/>
      <c r="D645" s="117"/>
    </row>
    <row r="646" spans="2:4">
      <c r="B646" s="116"/>
      <c r="C646" s="117"/>
      <c r="D646" s="117"/>
    </row>
    <row r="647" spans="2:4">
      <c r="B647" s="116"/>
      <c r="C647" s="117"/>
      <c r="D647" s="117"/>
    </row>
    <row r="648" spans="2:4">
      <c r="B648" s="116"/>
      <c r="C648" s="117"/>
      <c r="D648" s="117"/>
    </row>
    <row r="649" spans="2:4">
      <c r="B649" s="116"/>
      <c r="C649" s="117"/>
      <c r="D649" s="117"/>
    </row>
    <row r="650" spans="2:4">
      <c r="B650" s="116"/>
      <c r="C650" s="117"/>
      <c r="D650" s="117"/>
    </row>
    <row r="651" spans="2:4">
      <c r="B651" s="116"/>
      <c r="C651" s="117"/>
      <c r="D651" s="117"/>
    </row>
    <row r="652" spans="2:4">
      <c r="B652" s="116"/>
      <c r="C652" s="117"/>
      <c r="D652" s="117"/>
    </row>
    <row r="653" spans="2:4">
      <c r="B653" s="116"/>
      <c r="C653" s="117"/>
      <c r="D653" s="117"/>
    </row>
    <row r="654" spans="2:4">
      <c r="B654" s="116"/>
      <c r="C654" s="117"/>
      <c r="D654" s="117"/>
    </row>
    <row r="655" spans="2:4">
      <c r="B655" s="116"/>
      <c r="C655" s="117"/>
      <c r="D655" s="117"/>
    </row>
    <row r="656" spans="2:4">
      <c r="B656" s="116"/>
      <c r="C656" s="117"/>
      <c r="D656" s="117"/>
    </row>
    <row r="657" spans="2:4">
      <c r="B657" s="116"/>
      <c r="C657" s="117"/>
      <c r="D657" s="117"/>
    </row>
    <row r="658" spans="2:4">
      <c r="B658" s="116"/>
      <c r="C658" s="117"/>
      <c r="D658" s="117"/>
    </row>
    <row r="659" spans="2:4">
      <c r="B659" s="116"/>
      <c r="C659" s="117"/>
      <c r="D659" s="117"/>
    </row>
    <row r="660" spans="2:4">
      <c r="B660" s="116"/>
      <c r="C660" s="117"/>
      <c r="D660" s="117"/>
    </row>
    <row r="661" spans="2:4">
      <c r="B661" s="116"/>
      <c r="C661" s="117"/>
      <c r="D661" s="117"/>
    </row>
    <row r="662" spans="2:4">
      <c r="B662" s="116"/>
      <c r="C662" s="117"/>
      <c r="D662" s="117"/>
    </row>
    <row r="663" spans="2:4">
      <c r="B663" s="116"/>
      <c r="C663" s="117"/>
      <c r="D663" s="117"/>
    </row>
    <row r="664" spans="2:4">
      <c r="B664" s="116"/>
      <c r="C664" s="117"/>
      <c r="D664" s="117"/>
    </row>
    <row r="665" spans="2:4">
      <c r="B665" s="116"/>
      <c r="C665" s="117"/>
      <c r="D665" s="117"/>
    </row>
    <row r="666" spans="2:4">
      <c r="B666" s="116"/>
      <c r="C666" s="117"/>
      <c r="D666" s="117"/>
    </row>
    <row r="667" spans="2:4">
      <c r="B667" s="116"/>
      <c r="C667" s="117"/>
      <c r="D667" s="117"/>
    </row>
    <row r="668" spans="2:4">
      <c r="B668" s="116"/>
      <c r="C668" s="117"/>
      <c r="D668" s="117"/>
    </row>
    <row r="669" spans="2:4">
      <c r="B669" s="116"/>
      <c r="C669" s="117"/>
      <c r="D669" s="117"/>
    </row>
    <row r="670" spans="2:4">
      <c r="B670" s="116"/>
      <c r="C670" s="117"/>
      <c r="D670" s="117"/>
    </row>
    <row r="671" spans="2:4">
      <c r="B671" s="116"/>
      <c r="C671" s="117"/>
      <c r="D671" s="117"/>
    </row>
    <row r="672" spans="2:4">
      <c r="B672" s="116"/>
      <c r="C672" s="117"/>
      <c r="D672" s="117"/>
    </row>
    <row r="673" spans="2:4">
      <c r="B673" s="116"/>
      <c r="C673" s="117"/>
      <c r="D673" s="117"/>
    </row>
    <row r="674" spans="2:4">
      <c r="B674" s="116"/>
      <c r="C674" s="117"/>
      <c r="D674" s="117"/>
    </row>
    <row r="675" spans="2:4">
      <c r="B675" s="116"/>
      <c r="C675" s="117"/>
      <c r="D675" s="117"/>
    </row>
    <row r="676" spans="2:4">
      <c r="B676" s="116"/>
      <c r="C676" s="117"/>
      <c r="D676" s="117"/>
    </row>
    <row r="677" spans="2:4">
      <c r="B677" s="116"/>
      <c r="C677" s="117"/>
      <c r="D677" s="117"/>
    </row>
    <row r="678" spans="2:4">
      <c r="B678" s="116"/>
      <c r="C678" s="117"/>
      <c r="D678" s="117"/>
    </row>
    <row r="679" spans="2:4">
      <c r="B679" s="116"/>
      <c r="C679" s="117"/>
      <c r="D679" s="117"/>
    </row>
    <row r="680" spans="2:4">
      <c r="B680" s="116"/>
      <c r="C680" s="117"/>
      <c r="D680" s="117"/>
    </row>
    <row r="681" spans="2:4">
      <c r="B681" s="116"/>
      <c r="C681" s="117"/>
      <c r="D681" s="117"/>
    </row>
    <row r="682" spans="2:4">
      <c r="B682" s="116"/>
      <c r="C682" s="117"/>
      <c r="D682" s="117"/>
    </row>
    <row r="683" spans="2:4">
      <c r="B683" s="116"/>
      <c r="C683" s="117"/>
      <c r="D683" s="117"/>
    </row>
    <row r="684" spans="2:4">
      <c r="B684" s="116"/>
      <c r="C684" s="117"/>
      <c r="D684" s="117"/>
    </row>
    <row r="685" spans="2:4">
      <c r="B685" s="116"/>
      <c r="C685" s="117"/>
      <c r="D685" s="117"/>
    </row>
    <row r="686" spans="2:4">
      <c r="B686" s="116"/>
      <c r="C686" s="117"/>
      <c r="D686" s="117"/>
    </row>
    <row r="687" spans="2:4">
      <c r="B687" s="116"/>
      <c r="C687" s="117"/>
      <c r="D687" s="117"/>
    </row>
    <row r="688" spans="2:4">
      <c r="B688" s="116"/>
      <c r="C688" s="117"/>
      <c r="D688" s="117"/>
    </row>
    <row r="689" spans="2:4">
      <c r="B689" s="116"/>
      <c r="C689" s="117"/>
      <c r="D689" s="117"/>
    </row>
    <row r="690" spans="2:4">
      <c r="B690" s="116"/>
      <c r="C690" s="117"/>
      <c r="D690" s="117"/>
    </row>
    <row r="691" spans="2:4">
      <c r="B691" s="116"/>
      <c r="C691" s="117"/>
      <c r="D691" s="117"/>
    </row>
    <row r="692" spans="2:4">
      <c r="B692" s="116"/>
      <c r="C692" s="117"/>
      <c r="D692" s="117"/>
    </row>
    <row r="693" spans="2:4">
      <c r="B693" s="116"/>
      <c r="C693" s="117"/>
      <c r="D693" s="117"/>
    </row>
    <row r="694" spans="2:4">
      <c r="B694" s="116"/>
      <c r="C694" s="117"/>
      <c r="D694" s="117"/>
    </row>
    <row r="695" spans="2:4">
      <c r="B695" s="116"/>
      <c r="C695" s="117"/>
      <c r="D695" s="117"/>
    </row>
    <row r="696" spans="2:4">
      <c r="B696" s="116"/>
      <c r="C696" s="117"/>
      <c r="D696" s="117"/>
    </row>
    <row r="697" spans="2:4">
      <c r="B697" s="116"/>
      <c r="C697" s="117"/>
      <c r="D697" s="117"/>
    </row>
    <row r="698" spans="2:4">
      <c r="B698" s="116"/>
      <c r="C698" s="117"/>
      <c r="D698" s="117"/>
    </row>
    <row r="699" spans="2:4">
      <c r="B699" s="116"/>
      <c r="C699" s="117"/>
      <c r="D699" s="117"/>
    </row>
    <row r="700" spans="2:4">
      <c r="B700" s="116"/>
      <c r="C700" s="117"/>
      <c r="D700" s="117"/>
    </row>
    <row r="701" spans="2:4">
      <c r="B701" s="116"/>
      <c r="C701" s="117"/>
      <c r="D701" s="117"/>
    </row>
    <row r="702" spans="2:4">
      <c r="B702" s="116"/>
      <c r="C702" s="117"/>
      <c r="D702" s="117"/>
    </row>
    <row r="703" spans="2:4">
      <c r="B703" s="116"/>
      <c r="C703" s="117"/>
      <c r="D703" s="117"/>
    </row>
    <row r="704" spans="2:4">
      <c r="B704" s="116"/>
      <c r="C704" s="117"/>
      <c r="D704" s="117"/>
    </row>
    <row r="705" spans="2:4">
      <c r="B705" s="116"/>
      <c r="C705" s="117"/>
      <c r="D705" s="117"/>
    </row>
    <row r="706" spans="2:4">
      <c r="B706" s="116"/>
      <c r="C706" s="117"/>
      <c r="D706" s="117"/>
    </row>
    <row r="707" spans="2:4">
      <c r="B707" s="116"/>
      <c r="C707" s="117"/>
      <c r="D707" s="117"/>
    </row>
    <row r="708" spans="2:4">
      <c r="B708" s="116"/>
      <c r="C708" s="117"/>
      <c r="D708" s="117"/>
    </row>
    <row r="709" spans="2:4">
      <c r="B709" s="116"/>
      <c r="C709" s="117"/>
      <c r="D709" s="117"/>
    </row>
    <row r="710" spans="2:4">
      <c r="B710" s="116"/>
      <c r="C710" s="117"/>
      <c r="D710" s="117"/>
    </row>
    <row r="711" spans="2:4">
      <c r="B711" s="116"/>
      <c r="C711" s="117"/>
      <c r="D711" s="117"/>
    </row>
    <row r="712" spans="2:4">
      <c r="B712" s="116"/>
      <c r="C712" s="117"/>
      <c r="D712" s="117"/>
    </row>
    <row r="713" spans="2:4">
      <c r="B713" s="116"/>
      <c r="C713" s="117"/>
      <c r="D713" s="117"/>
    </row>
    <row r="714" spans="2:4">
      <c r="B714" s="116"/>
      <c r="C714" s="117"/>
      <c r="D714" s="117"/>
    </row>
    <row r="715" spans="2:4">
      <c r="B715" s="116"/>
      <c r="C715" s="117"/>
      <c r="D715" s="117"/>
    </row>
    <row r="716" spans="2:4">
      <c r="B716" s="116"/>
      <c r="C716" s="117"/>
      <c r="D716" s="117"/>
    </row>
    <row r="717" spans="2:4">
      <c r="B717" s="116"/>
      <c r="C717" s="117"/>
      <c r="D717" s="117"/>
    </row>
    <row r="718" spans="2:4">
      <c r="B718" s="116"/>
      <c r="C718" s="117"/>
      <c r="D718" s="117"/>
    </row>
    <row r="719" spans="2:4">
      <c r="B719" s="116"/>
      <c r="C719" s="117"/>
      <c r="D719" s="117"/>
    </row>
    <row r="720" spans="2:4">
      <c r="B720" s="116"/>
      <c r="C720" s="117"/>
      <c r="D720" s="117"/>
    </row>
    <row r="721" spans="2:4">
      <c r="B721" s="116"/>
      <c r="C721" s="117"/>
      <c r="D721" s="117"/>
    </row>
    <row r="722" spans="2:4">
      <c r="B722" s="116"/>
      <c r="C722" s="117"/>
      <c r="D722" s="117"/>
    </row>
    <row r="723" spans="2:4">
      <c r="B723" s="116"/>
      <c r="C723" s="117"/>
      <c r="D723" s="117"/>
    </row>
    <row r="724" spans="2:4">
      <c r="B724" s="116"/>
      <c r="C724" s="117"/>
      <c r="D724" s="117"/>
    </row>
    <row r="725" spans="2:4">
      <c r="B725" s="116"/>
      <c r="C725" s="117"/>
      <c r="D725" s="117"/>
    </row>
    <row r="726" spans="2:4">
      <c r="B726" s="116"/>
      <c r="C726" s="117"/>
      <c r="D726" s="117"/>
    </row>
    <row r="727" spans="2:4">
      <c r="B727" s="116"/>
      <c r="C727" s="117"/>
      <c r="D727" s="117"/>
    </row>
    <row r="728" spans="2:4">
      <c r="B728" s="116"/>
      <c r="C728" s="117"/>
      <c r="D728" s="117"/>
    </row>
    <row r="729" spans="2:4">
      <c r="B729" s="116"/>
      <c r="C729" s="117"/>
      <c r="D729" s="117"/>
    </row>
    <row r="730" spans="2:4">
      <c r="B730" s="116"/>
      <c r="C730" s="117"/>
      <c r="D730" s="117"/>
    </row>
    <row r="731" spans="2:4">
      <c r="B731" s="116"/>
      <c r="C731" s="117"/>
      <c r="D731" s="117"/>
    </row>
    <row r="732" spans="2:4">
      <c r="B732" s="116"/>
      <c r="C732" s="117"/>
      <c r="D732" s="117"/>
    </row>
    <row r="733" spans="2:4">
      <c r="B733" s="116"/>
      <c r="C733" s="117"/>
      <c r="D733" s="117"/>
    </row>
    <row r="734" spans="2:4">
      <c r="B734" s="116"/>
      <c r="C734" s="117"/>
      <c r="D734" s="117"/>
    </row>
    <row r="735" spans="2:4">
      <c r="B735" s="116"/>
      <c r="C735" s="117"/>
      <c r="D735" s="117"/>
    </row>
    <row r="736" spans="2:4">
      <c r="B736" s="116"/>
      <c r="C736" s="117"/>
      <c r="D736" s="117"/>
    </row>
    <row r="737" spans="2:4">
      <c r="B737" s="116"/>
      <c r="C737" s="117"/>
      <c r="D737" s="117"/>
    </row>
    <row r="738" spans="2:4">
      <c r="B738" s="116"/>
      <c r="C738" s="117"/>
      <c r="D738" s="117"/>
    </row>
    <row r="739" spans="2:4">
      <c r="B739" s="116"/>
      <c r="C739" s="117"/>
      <c r="D739" s="117"/>
    </row>
    <row r="740" spans="2:4">
      <c r="B740" s="116"/>
      <c r="C740" s="117"/>
      <c r="D740" s="117"/>
    </row>
    <row r="741" spans="2:4">
      <c r="B741" s="116"/>
      <c r="C741" s="117"/>
      <c r="D741" s="117"/>
    </row>
    <row r="742" spans="2:4">
      <c r="B742" s="116"/>
      <c r="C742" s="117"/>
      <c r="D742" s="117"/>
    </row>
    <row r="743" spans="2:4">
      <c r="B743" s="116"/>
      <c r="C743" s="117"/>
      <c r="D743" s="117"/>
    </row>
    <row r="744" spans="2:4">
      <c r="B744" s="116"/>
      <c r="C744" s="117"/>
      <c r="D744" s="117"/>
    </row>
    <row r="745" spans="2:4">
      <c r="B745" s="116"/>
      <c r="C745" s="117"/>
      <c r="D745" s="117"/>
    </row>
    <row r="746" spans="2:4">
      <c r="B746" s="116"/>
      <c r="C746" s="117"/>
      <c r="D746" s="117"/>
    </row>
    <row r="747" spans="2:4">
      <c r="B747" s="116"/>
      <c r="C747" s="117"/>
      <c r="D747" s="117"/>
    </row>
    <row r="748" spans="2:4">
      <c r="B748" s="116"/>
      <c r="C748" s="117"/>
      <c r="D748" s="117"/>
    </row>
    <row r="749" spans="2:4">
      <c r="B749" s="116"/>
      <c r="C749" s="117"/>
      <c r="D749" s="117"/>
    </row>
    <row r="750" spans="2:4">
      <c r="B750" s="116"/>
      <c r="C750" s="117"/>
      <c r="D750" s="117"/>
    </row>
    <row r="751" spans="2:4">
      <c r="B751" s="116"/>
      <c r="C751" s="117"/>
      <c r="D751" s="117"/>
    </row>
    <row r="752" spans="2:4">
      <c r="B752" s="116"/>
      <c r="C752" s="117"/>
      <c r="D752" s="117"/>
    </row>
    <row r="753" spans="2:4">
      <c r="B753" s="116"/>
      <c r="C753" s="117"/>
      <c r="D753" s="117"/>
    </row>
    <row r="754" spans="2:4">
      <c r="B754" s="116"/>
      <c r="C754" s="117"/>
      <c r="D754" s="117"/>
    </row>
    <row r="755" spans="2:4">
      <c r="B755" s="116"/>
      <c r="C755" s="117"/>
      <c r="D755" s="117"/>
    </row>
    <row r="756" spans="2:4">
      <c r="B756" s="116"/>
      <c r="C756" s="117"/>
      <c r="D756" s="117"/>
    </row>
    <row r="757" spans="2:4">
      <c r="B757" s="116"/>
      <c r="C757" s="117"/>
      <c r="D757" s="117"/>
    </row>
    <row r="758" spans="2:4">
      <c r="B758" s="116"/>
      <c r="C758" s="117"/>
      <c r="D758" s="117"/>
    </row>
    <row r="759" spans="2:4">
      <c r="B759" s="116"/>
      <c r="C759" s="117"/>
      <c r="D759" s="117"/>
    </row>
    <row r="760" spans="2:4">
      <c r="B760" s="116"/>
      <c r="C760" s="117"/>
      <c r="D760" s="117"/>
    </row>
    <row r="761" spans="2:4">
      <c r="B761" s="116"/>
      <c r="C761" s="117"/>
      <c r="D761" s="117"/>
    </row>
    <row r="762" spans="2:4">
      <c r="B762" s="116"/>
      <c r="C762" s="117"/>
      <c r="D762" s="117"/>
    </row>
    <row r="763" spans="2:4">
      <c r="B763" s="116"/>
      <c r="C763" s="117"/>
      <c r="D763" s="117"/>
    </row>
    <row r="764" spans="2:4">
      <c r="B764" s="116"/>
      <c r="C764" s="117"/>
      <c r="D764" s="117"/>
    </row>
    <row r="765" spans="2:4">
      <c r="B765" s="116"/>
      <c r="C765" s="117"/>
      <c r="D765" s="117"/>
    </row>
    <row r="766" spans="2:4">
      <c r="B766" s="116"/>
      <c r="C766" s="117"/>
      <c r="D766" s="117"/>
    </row>
    <row r="767" spans="2:4">
      <c r="B767" s="116"/>
      <c r="C767" s="117"/>
      <c r="D767" s="117"/>
    </row>
    <row r="768" spans="2:4">
      <c r="B768" s="116"/>
      <c r="C768" s="117"/>
      <c r="D768" s="117"/>
    </row>
    <row r="769" spans="2:4">
      <c r="B769" s="116"/>
      <c r="C769" s="117"/>
      <c r="D769" s="117"/>
    </row>
    <row r="770" spans="2:4">
      <c r="B770" s="116"/>
      <c r="C770" s="117"/>
      <c r="D770" s="117"/>
    </row>
    <row r="771" spans="2:4">
      <c r="B771" s="116"/>
      <c r="C771" s="117"/>
      <c r="D771" s="117"/>
    </row>
    <row r="772" spans="2:4">
      <c r="B772" s="116"/>
      <c r="C772" s="117"/>
      <c r="D772" s="117"/>
    </row>
    <row r="773" spans="2:4">
      <c r="B773" s="116"/>
      <c r="C773" s="117"/>
      <c r="D773" s="117"/>
    </row>
    <row r="774" spans="2:4">
      <c r="B774" s="116"/>
      <c r="C774" s="117"/>
      <c r="D774" s="117"/>
    </row>
    <row r="775" spans="2:4">
      <c r="B775" s="116"/>
      <c r="C775" s="117"/>
      <c r="D775" s="117"/>
    </row>
    <row r="776" spans="2:4">
      <c r="B776" s="116"/>
      <c r="C776" s="117"/>
      <c r="D776" s="117"/>
    </row>
    <row r="777" spans="2:4">
      <c r="B777" s="116"/>
      <c r="C777" s="117"/>
      <c r="D777" s="117"/>
    </row>
    <row r="778" spans="2:4">
      <c r="B778" s="116"/>
      <c r="C778" s="117"/>
      <c r="D778" s="117"/>
    </row>
    <row r="779" spans="2:4">
      <c r="B779" s="116"/>
      <c r="C779" s="117"/>
      <c r="D779" s="117"/>
    </row>
    <row r="780" spans="2:4">
      <c r="B780" s="116"/>
      <c r="C780" s="117"/>
      <c r="D780" s="117"/>
    </row>
    <row r="781" spans="2:4">
      <c r="B781" s="116"/>
      <c r="C781" s="117"/>
      <c r="D781" s="117"/>
    </row>
    <row r="782" spans="2:4">
      <c r="B782" s="116"/>
      <c r="C782" s="117"/>
      <c r="D782" s="117"/>
    </row>
    <row r="783" spans="2:4">
      <c r="B783" s="116"/>
      <c r="C783" s="117"/>
      <c r="D783" s="117"/>
    </row>
    <row r="784" spans="2:4">
      <c r="B784" s="116"/>
      <c r="C784" s="117"/>
      <c r="D784" s="117"/>
    </row>
    <row r="785" spans="2:4">
      <c r="B785" s="116"/>
      <c r="C785" s="117"/>
      <c r="D785" s="117"/>
    </row>
    <row r="786" spans="2:4">
      <c r="B786" s="116"/>
      <c r="C786" s="117"/>
      <c r="D786" s="117"/>
    </row>
    <row r="787" spans="2:4">
      <c r="B787" s="116"/>
      <c r="C787" s="117"/>
      <c r="D787" s="117"/>
    </row>
    <row r="788" spans="2:4">
      <c r="B788" s="116"/>
      <c r="C788" s="117"/>
      <c r="D788" s="117"/>
    </row>
    <row r="789" spans="2:4">
      <c r="B789" s="116"/>
      <c r="C789" s="117"/>
      <c r="D789" s="117"/>
    </row>
    <row r="790" spans="2:4">
      <c r="B790" s="116"/>
      <c r="C790" s="117"/>
      <c r="D790" s="117"/>
    </row>
    <row r="791" spans="2:4">
      <c r="B791" s="116"/>
      <c r="C791" s="117"/>
      <c r="D791" s="117"/>
    </row>
    <row r="792" spans="2:4">
      <c r="B792" s="116"/>
      <c r="C792" s="117"/>
      <c r="D792" s="117"/>
    </row>
    <row r="793" spans="2:4">
      <c r="B793" s="116"/>
      <c r="C793" s="117"/>
      <c r="D793" s="117"/>
    </row>
    <row r="794" spans="2:4">
      <c r="B794" s="116"/>
      <c r="C794" s="117"/>
      <c r="D794" s="117"/>
    </row>
    <row r="795" spans="2:4">
      <c r="B795" s="116"/>
      <c r="C795" s="117"/>
      <c r="D795" s="117"/>
    </row>
    <row r="796" spans="2:4">
      <c r="B796" s="116"/>
      <c r="C796" s="117"/>
      <c r="D796" s="117"/>
    </row>
    <row r="797" spans="2:4">
      <c r="B797" s="116"/>
      <c r="C797" s="117"/>
      <c r="D797" s="117"/>
    </row>
    <row r="798" spans="2:4">
      <c r="B798" s="116"/>
      <c r="C798" s="117"/>
      <c r="D798" s="117"/>
    </row>
    <row r="799" spans="2:4">
      <c r="B799" s="116"/>
      <c r="C799" s="117"/>
      <c r="D799" s="117"/>
    </row>
    <row r="800" spans="2:4">
      <c r="B800" s="116"/>
      <c r="C800" s="117"/>
      <c r="D800" s="117"/>
    </row>
    <row r="801" spans="2:4">
      <c r="B801" s="116"/>
      <c r="C801" s="117"/>
      <c r="D801" s="117"/>
    </row>
    <row r="802" spans="2:4">
      <c r="B802" s="116"/>
      <c r="C802" s="117"/>
      <c r="D802" s="117"/>
    </row>
    <row r="803" spans="2:4">
      <c r="B803" s="116"/>
      <c r="C803" s="117"/>
      <c r="D803" s="117"/>
    </row>
    <row r="804" spans="2:4">
      <c r="B804" s="116"/>
      <c r="C804" s="117"/>
      <c r="D804" s="117"/>
    </row>
    <row r="805" spans="2:4">
      <c r="B805" s="116"/>
      <c r="C805" s="117"/>
      <c r="D805" s="117"/>
    </row>
    <row r="806" spans="2:4">
      <c r="B806" s="116"/>
      <c r="C806" s="117"/>
      <c r="D806" s="117"/>
    </row>
    <row r="807" spans="2:4">
      <c r="B807" s="116"/>
      <c r="C807" s="117"/>
      <c r="D807" s="117"/>
    </row>
    <row r="808" spans="2:4">
      <c r="B808" s="116"/>
      <c r="C808" s="117"/>
      <c r="D808" s="117"/>
    </row>
    <row r="809" spans="2:4">
      <c r="B809" s="116"/>
      <c r="C809" s="117"/>
      <c r="D809" s="117"/>
    </row>
    <row r="810" spans="2:4">
      <c r="B810" s="116"/>
      <c r="C810" s="117"/>
      <c r="D810" s="117"/>
    </row>
    <row r="811" spans="2:4">
      <c r="B811" s="116"/>
      <c r="C811" s="117"/>
      <c r="D811" s="117"/>
    </row>
    <row r="812" spans="2:4">
      <c r="B812" s="116"/>
      <c r="C812" s="117"/>
      <c r="D812" s="117"/>
    </row>
    <row r="813" spans="2:4">
      <c r="B813" s="116"/>
      <c r="C813" s="117"/>
      <c r="D813" s="117"/>
    </row>
    <row r="814" spans="2:4">
      <c r="B814" s="116"/>
      <c r="C814" s="117"/>
      <c r="D814" s="117"/>
    </row>
    <row r="815" spans="2:4">
      <c r="B815" s="116"/>
      <c r="C815" s="117"/>
      <c r="D815" s="117"/>
    </row>
    <row r="816" spans="2:4">
      <c r="B816" s="116"/>
      <c r="C816" s="117"/>
      <c r="D816" s="117"/>
    </row>
    <row r="817" spans="2:4">
      <c r="B817" s="116"/>
      <c r="C817" s="117"/>
      <c r="D817" s="117"/>
    </row>
    <row r="818" spans="2:4">
      <c r="B818" s="116"/>
      <c r="C818" s="117"/>
      <c r="D818" s="117"/>
    </row>
    <row r="819" spans="2:4">
      <c r="B819" s="116"/>
      <c r="C819" s="117"/>
      <c r="D819" s="117"/>
    </row>
    <row r="820" spans="2:4">
      <c r="B820" s="116"/>
      <c r="C820" s="117"/>
      <c r="D820" s="117"/>
    </row>
    <row r="821" spans="2:4">
      <c r="B821" s="116"/>
      <c r="C821" s="117"/>
      <c r="D821" s="117"/>
    </row>
    <row r="822" spans="2:4">
      <c r="B822" s="116"/>
      <c r="C822" s="117"/>
      <c r="D822" s="117"/>
    </row>
    <row r="823" spans="2:4">
      <c r="B823" s="116"/>
      <c r="C823" s="117"/>
      <c r="D823" s="117"/>
    </row>
    <row r="824" spans="2:4">
      <c r="B824" s="116"/>
      <c r="C824" s="117"/>
      <c r="D824" s="117"/>
    </row>
    <row r="825" spans="2:4">
      <c r="B825" s="116"/>
      <c r="C825" s="117"/>
      <c r="D825" s="117"/>
    </row>
    <row r="826" spans="2:4">
      <c r="B826" s="116"/>
      <c r="C826" s="117"/>
      <c r="D826" s="117"/>
    </row>
    <row r="827" spans="2:4">
      <c r="B827" s="116"/>
      <c r="C827" s="117"/>
      <c r="D827" s="117"/>
    </row>
    <row r="828" spans="2:4">
      <c r="B828" s="116"/>
      <c r="C828" s="117"/>
      <c r="D828" s="117"/>
    </row>
    <row r="829" spans="2:4">
      <c r="B829" s="116"/>
      <c r="C829" s="117"/>
      <c r="D829" s="117"/>
    </row>
    <row r="830" spans="2:4">
      <c r="B830" s="116"/>
      <c r="C830" s="117"/>
      <c r="D830" s="117"/>
    </row>
    <row r="831" spans="2:4">
      <c r="B831" s="116"/>
      <c r="C831" s="117"/>
      <c r="D831" s="117"/>
    </row>
    <row r="832" spans="2:4">
      <c r="B832" s="116"/>
      <c r="C832" s="117"/>
      <c r="D832" s="117"/>
    </row>
    <row r="833" spans="2:4">
      <c r="B833" s="116"/>
      <c r="C833" s="117"/>
      <c r="D833" s="117"/>
    </row>
    <row r="834" spans="2:4">
      <c r="B834" s="116"/>
      <c r="C834" s="117"/>
      <c r="D834" s="117"/>
    </row>
    <row r="835" spans="2:4">
      <c r="B835" s="116"/>
      <c r="C835" s="117"/>
      <c r="D835" s="117"/>
    </row>
    <row r="836" spans="2:4">
      <c r="B836" s="116"/>
      <c r="C836" s="117"/>
      <c r="D836" s="117"/>
    </row>
    <row r="837" spans="2:4">
      <c r="B837" s="116"/>
      <c r="C837" s="117"/>
      <c r="D837" s="117"/>
    </row>
    <row r="838" spans="2:4">
      <c r="B838" s="116"/>
      <c r="C838" s="117"/>
      <c r="D838" s="117"/>
    </row>
    <row r="839" spans="2:4">
      <c r="B839" s="116"/>
      <c r="C839" s="117"/>
      <c r="D839" s="117"/>
    </row>
    <row r="840" spans="2:4">
      <c r="B840" s="116"/>
      <c r="C840" s="117"/>
      <c r="D840" s="117"/>
    </row>
    <row r="841" spans="2:4">
      <c r="B841" s="116"/>
      <c r="C841" s="117"/>
      <c r="D841" s="117"/>
    </row>
    <row r="842" spans="2:4">
      <c r="B842" s="116"/>
      <c r="C842" s="117"/>
      <c r="D842" s="117"/>
    </row>
    <row r="843" spans="2:4">
      <c r="B843" s="116"/>
      <c r="C843" s="117"/>
      <c r="D843" s="117"/>
    </row>
    <row r="844" spans="2:4">
      <c r="B844" s="116"/>
      <c r="C844" s="117"/>
      <c r="D844" s="117"/>
    </row>
    <row r="845" spans="2:4">
      <c r="B845" s="116"/>
      <c r="C845" s="117"/>
      <c r="D845" s="117"/>
    </row>
    <row r="846" spans="2:4">
      <c r="B846" s="116"/>
      <c r="C846" s="117"/>
      <c r="D846" s="117"/>
    </row>
    <row r="847" spans="2:4">
      <c r="B847" s="116"/>
      <c r="C847" s="117"/>
      <c r="D847" s="117"/>
    </row>
    <row r="848" spans="2:4">
      <c r="B848" s="116"/>
      <c r="C848" s="117"/>
      <c r="D848" s="117"/>
    </row>
    <row r="849" spans="2:4">
      <c r="B849" s="116"/>
      <c r="C849" s="117"/>
      <c r="D849" s="117"/>
    </row>
    <row r="850" spans="2:4">
      <c r="B850" s="116"/>
      <c r="C850" s="117"/>
      <c r="D850" s="117"/>
    </row>
    <row r="851" spans="2:4">
      <c r="B851" s="116"/>
      <c r="C851" s="117"/>
      <c r="D851" s="117"/>
    </row>
    <row r="852" spans="2:4">
      <c r="B852" s="116"/>
      <c r="C852" s="117"/>
      <c r="D852" s="117"/>
    </row>
    <row r="853" spans="2:4">
      <c r="B853" s="116"/>
      <c r="C853" s="117"/>
      <c r="D853" s="117"/>
    </row>
    <row r="854" spans="2:4">
      <c r="B854" s="116"/>
      <c r="C854" s="117"/>
      <c r="D854" s="117"/>
    </row>
    <row r="855" spans="2:4">
      <c r="B855" s="116"/>
      <c r="C855" s="117"/>
      <c r="D855" s="117"/>
    </row>
    <row r="856" spans="2:4">
      <c r="B856" s="116"/>
      <c r="C856" s="117"/>
      <c r="D856" s="117"/>
    </row>
    <row r="857" spans="2:4">
      <c r="B857" s="116"/>
      <c r="C857" s="117"/>
      <c r="D857" s="117"/>
    </row>
    <row r="858" spans="2:4">
      <c r="B858" s="116"/>
      <c r="C858" s="117"/>
      <c r="D858" s="117"/>
    </row>
    <row r="859" spans="2:4">
      <c r="B859" s="116"/>
      <c r="C859" s="117"/>
      <c r="D859" s="117"/>
    </row>
    <row r="860" spans="2:4">
      <c r="B860" s="116"/>
      <c r="C860" s="117"/>
      <c r="D860" s="117"/>
    </row>
    <row r="861" spans="2:4">
      <c r="B861" s="116"/>
      <c r="C861" s="117"/>
      <c r="D861" s="117"/>
    </row>
    <row r="862" spans="2:4">
      <c r="B862" s="116"/>
      <c r="C862" s="117"/>
      <c r="D862" s="117"/>
    </row>
    <row r="863" spans="2:4">
      <c r="B863" s="116"/>
      <c r="C863" s="117"/>
      <c r="D863" s="117"/>
    </row>
    <row r="864" spans="2:4">
      <c r="B864" s="116"/>
      <c r="C864" s="117"/>
      <c r="D864" s="117"/>
    </row>
    <row r="865" spans="2:4">
      <c r="B865" s="116"/>
      <c r="C865" s="117"/>
      <c r="D865" s="117"/>
    </row>
    <row r="866" spans="2:4">
      <c r="B866" s="116"/>
      <c r="C866" s="117"/>
      <c r="D866" s="117"/>
    </row>
    <row r="867" spans="2:4">
      <c r="B867" s="116"/>
      <c r="C867" s="117"/>
      <c r="D867" s="117"/>
    </row>
    <row r="868" spans="2:4">
      <c r="B868" s="116"/>
      <c r="C868" s="117"/>
      <c r="D868" s="117"/>
    </row>
    <row r="869" spans="2:4">
      <c r="B869" s="116"/>
      <c r="C869" s="117"/>
      <c r="D869" s="117"/>
    </row>
    <row r="870" spans="2:4">
      <c r="B870" s="116"/>
      <c r="C870" s="117"/>
      <c r="D870" s="117"/>
    </row>
    <row r="871" spans="2:4">
      <c r="B871" s="116"/>
      <c r="C871" s="117"/>
      <c r="D871" s="117"/>
    </row>
    <row r="872" spans="2:4">
      <c r="B872" s="116"/>
      <c r="C872" s="117"/>
      <c r="D872" s="117"/>
    </row>
    <row r="873" spans="2:4">
      <c r="B873" s="116"/>
      <c r="C873" s="117"/>
      <c r="D873" s="117"/>
    </row>
    <row r="874" spans="2:4">
      <c r="B874" s="116"/>
      <c r="C874" s="117"/>
      <c r="D874" s="117"/>
    </row>
    <row r="875" spans="2:4">
      <c r="B875" s="116"/>
      <c r="C875" s="117"/>
      <c r="D875" s="117"/>
    </row>
    <row r="876" spans="2:4">
      <c r="B876" s="116"/>
      <c r="C876" s="117"/>
      <c r="D876" s="117"/>
    </row>
    <row r="877" spans="2:4">
      <c r="B877" s="116"/>
      <c r="C877" s="117"/>
      <c r="D877" s="117"/>
    </row>
    <row r="878" spans="2:4">
      <c r="B878" s="116"/>
      <c r="C878" s="117"/>
      <c r="D878" s="117"/>
    </row>
    <row r="879" spans="2:4">
      <c r="B879" s="116"/>
      <c r="C879" s="117"/>
      <c r="D879" s="117"/>
    </row>
    <row r="880" spans="2:4">
      <c r="B880" s="116"/>
      <c r="C880" s="117"/>
      <c r="D880" s="117"/>
    </row>
    <row r="881" spans="2:4">
      <c r="B881" s="116"/>
      <c r="C881" s="117"/>
      <c r="D881" s="117"/>
    </row>
    <row r="882" spans="2:4">
      <c r="B882" s="116"/>
      <c r="C882" s="117"/>
      <c r="D882" s="117"/>
    </row>
    <row r="883" spans="2:4">
      <c r="B883" s="116"/>
      <c r="C883" s="117"/>
      <c r="D883" s="117"/>
    </row>
    <row r="884" spans="2:4">
      <c r="B884" s="116"/>
      <c r="C884" s="117"/>
      <c r="D884" s="117"/>
    </row>
    <row r="885" spans="2:4">
      <c r="B885" s="116"/>
      <c r="C885" s="117"/>
      <c r="D885" s="117"/>
    </row>
    <row r="886" spans="2:4">
      <c r="B886" s="116"/>
      <c r="C886" s="117"/>
      <c r="D886" s="117"/>
    </row>
    <row r="887" spans="2:4">
      <c r="B887" s="116"/>
      <c r="C887" s="117"/>
      <c r="D887" s="117"/>
    </row>
    <row r="888" spans="2:4">
      <c r="B888" s="116"/>
      <c r="C888" s="117"/>
      <c r="D888" s="117"/>
    </row>
    <row r="889" spans="2:4">
      <c r="B889" s="116"/>
      <c r="C889" s="117"/>
      <c r="D889" s="117"/>
    </row>
    <row r="890" spans="2:4">
      <c r="B890" s="116"/>
      <c r="C890" s="117"/>
      <c r="D890" s="117"/>
    </row>
    <row r="891" spans="2:4">
      <c r="B891" s="116"/>
      <c r="C891" s="117"/>
      <c r="D891" s="117"/>
    </row>
    <row r="892" spans="2:4">
      <c r="B892" s="116"/>
      <c r="C892" s="117"/>
      <c r="D892" s="117"/>
    </row>
    <row r="893" spans="2:4">
      <c r="B893" s="116"/>
      <c r="C893" s="117"/>
      <c r="D893" s="117"/>
    </row>
    <row r="894" spans="2:4">
      <c r="B894" s="116"/>
      <c r="C894" s="117"/>
      <c r="D894" s="117"/>
    </row>
    <row r="895" spans="2:4">
      <c r="B895" s="116"/>
      <c r="C895" s="117"/>
      <c r="D895" s="117"/>
    </row>
    <row r="896" spans="2:4">
      <c r="B896" s="116"/>
      <c r="C896" s="117"/>
      <c r="D896" s="117"/>
    </row>
    <row r="897" spans="2:4">
      <c r="B897" s="116"/>
      <c r="C897" s="117"/>
      <c r="D897" s="117"/>
    </row>
    <row r="898" spans="2:4">
      <c r="B898" s="116"/>
      <c r="C898" s="117"/>
      <c r="D898" s="117"/>
    </row>
    <row r="899" spans="2:4">
      <c r="B899" s="116"/>
      <c r="C899" s="117"/>
      <c r="D899" s="117"/>
    </row>
    <row r="900" spans="2:4">
      <c r="B900" s="116"/>
      <c r="C900" s="117"/>
      <c r="D900" s="117"/>
    </row>
    <row r="901" spans="2:4">
      <c r="B901" s="116"/>
      <c r="C901" s="117"/>
      <c r="D901" s="117"/>
    </row>
    <row r="902" spans="2:4">
      <c r="B902" s="116"/>
      <c r="C902" s="117"/>
      <c r="D902" s="117"/>
    </row>
    <row r="903" spans="2:4">
      <c r="B903" s="116"/>
      <c r="C903" s="117"/>
      <c r="D903" s="117"/>
    </row>
    <row r="904" spans="2:4">
      <c r="B904" s="116"/>
      <c r="C904" s="117"/>
      <c r="D904" s="117"/>
    </row>
    <row r="905" spans="2:4">
      <c r="B905" s="116"/>
      <c r="C905" s="117"/>
      <c r="D905" s="117"/>
    </row>
    <row r="906" spans="2:4">
      <c r="B906" s="116"/>
      <c r="C906" s="117"/>
      <c r="D906" s="117"/>
    </row>
    <row r="907" spans="2:4">
      <c r="B907" s="116"/>
      <c r="C907" s="117"/>
      <c r="D907" s="117"/>
    </row>
    <row r="908" spans="2:4">
      <c r="B908" s="116"/>
      <c r="C908" s="117"/>
      <c r="D908" s="117"/>
    </row>
    <row r="909" spans="2:4">
      <c r="B909" s="116"/>
      <c r="C909" s="117"/>
      <c r="D909" s="117"/>
    </row>
    <row r="910" spans="2:4">
      <c r="B910" s="116"/>
      <c r="C910" s="117"/>
      <c r="D910" s="117"/>
    </row>
    <row r="911" spans="2:4">
      <c r="B911" s="116"/>
      <c r="C911" s="117"/>
      <c r="D911" s="117"/>
    </row>
    <row r="912" spans="2:4">
      <c r="B912" s="116"/>
      <c r="C912" s="117"/>
      <c r="D912" s="117"/>
    </row>
    <row r="913" spans="2:4">
      <c r="B913" s="116"/>
      <c r="C913" s="117"/>
      <c r="D913" s="117"/>
    </row>
    <row r="914" spans="2:4">
      <c r="B914" s="116"/>
      <c r="C914" s="117"/>
      <c r="D914" s="117"/>
    </row>
    <row r="915" spans="2:4">
      <c r="B915" s="116"/>
      <c r="C915" s="117"/>
      <c r="D915" s="117"/>
    </row>
    <row r="916" spans="2:4">
      <c r="B916" s="116"/>
      <c r="C916" s="117"/>
      <c r="D916" s="117"/>
    </row>
    <row r="917" spans="2:4">
      <c r="B917" s="116"/>
      <c r="C917" s="117"/>
      <c r="D917" s="117"/>
    </row>
    <row r="918" spans="2:4">
      <c r="B918" s="116"/>
      <c r="C918" s="117"/>
      <c r="D918" s="117"/>
    </row>
    <row r="919" spans="2:4">
      <c r="B919" s="116"/>
      <c r="C919" s="117"/>
      <c r="D919" s="117"/>
    </row>
    <row r="920" spans="2:4">
      <c r="B920" s="116"/>
      <c r="C920" s="117"/>
      <c r="D920" s="117"/>
    </row>
    <row r="921" spans="2:4">
      <c r="B921" s="116"/>
      <c r="C921" s="117"/>
      <c r="D921" s="117"/>
    </row>
    <row r="922" spans="2:4">
      <c r="B922" s="116"/>
      <c r="C922" s="117"/>
      <c r="D922" s="117"/>
    </row>
    <row r="923" spans="2:4">
      <c r="B923" s="116"/>
      <c r="C923" s="117"/>
      <c r="D923" s="117"/>
    </row>
    <row r="924" spans="2:4">
      <c r="B924" s="116"/>
      <c r="C924" s="117"/>
      <c r="D924" s="117"/>
    </row>
    <row r="925" spans="2:4">
      <c r="B925" s="116"/>
      <c r="C925" s="117"/>
      <c r="D925" s="117"/>
    </row>
    <row r="926" spans="2:4">
      <c r="B926" s="116"/>
      <c r="C926" s="117"/>
      <c r="D926" s="117"/>
    </row>
    <row r="927" spans="2:4">
      <c r="B927" s="116"/>
      <c r="C927" s="117"/>
      <c r="D927" s="117"/>
    </row>
    <row r="928" spans="2:4">
      <c r="B928" s="116"/>
      <c r="C928" s="117"/>
      <c r="D928" s="117"/>
    </row>
    <row r="929" spans="2:4">
      <c r="B929" s="116"/>
      <c r="C929" s="117"/>
      <c r="D929" s="117"/>
    </row>
    <row r="930" spans="2:4">
      <c r="B930" s="116"/>
      <c r="C930" s="117"/>
      <c r="D930" s="117"/>
    </row>
    <row r="931" spans="2:4">
      <c r="B931" s="116"/>
      <c r="C931" s="117"/>
      <c r="D931" s="117"/>
    </row>
    <row r="932" spans="2:4">
      <c r="B932" s="116"/>
      <c r="C932" s="117"/>
      <c r="D932" s="117"/>
    </row>
    <row r="933" spans="2:4">
      <c r="B933" s="116"/>
      <c r="C933" s="117"/>
      <c r="D933" s="117"/>
    </row>
    <row r="934" spans="2:4">
      <c r="B934" s="116"/>
      <c r="C934" s="117"/>
      <c r="D934" s="117"/>
    </row>
    <row r="935" spans="2:4">
      <c r="B935" s="116"/>
      <c r="C935" s="117"/>
      <c r="D935" s="117"/>
    </row>
    <row r="936" spans="2:4">
      <c r="B936" s="116"/>
      <c r="C936" s="117"/>
      <c r="D936" s="117"/>
    </row>
    <row r="937" spans="2:4">
      <c r="B937" s="116"/>
      <c r="C937" s="117"/>
      <c r="D937" s="117"/>
    </row>
    <row r="938" spans="2:4">
      <c r="B938" s="116"/>
      <c r="C938" s="117"/>
      <c r="D938" s="117"/>
    </row>
    <row r="939" spans="2:4">
      <c r="B939" s="116"/>
      <c r="C939" s="117"/>
      <c r="D939" s="117"/>
    </row>
    <row r="940" spans="2:4">
      <c r="B940" s="116"/>
      <c r="C940" s="117"/>
      <c r="D940" s="117"/>
    </row>
    <row r="941" spans="2:4">
      <c r="B941" s="116"/>
      <c r="C941" s="117"/>
      <c r="D941" s="117"/>
    </row>
    <row r="942" spans="2:4">
      <c r="B942" s="116"/>
      <c r="C942" s="117"/>
      <c r="D942" s="117"/>
    </row>
    <row r="943" spans="2:4">
      <c r="B943" s="116"/>
      <c r="C943" s="117"/>
      <c r="D943" s="117"/>
    </row>
    <row r="944" spans="2:4">
      <c r="B944" s="116"/>
      <c r="C944" s="117"/>
      <c r="D944" s="117"/>
    </row>
    <row r="945" spans="2:4">
      <c r="B945" s="116"/>
      <c r="C945" s="117"/>
      <c r="D945" s="117"/>
    </row>
    <row r="946" spans="2:4">
      <c r="B946" s="116"/>
      <c r="C946" s="117"/>
      <c r="D946" s="117"/>
    </row>
    <row r="947" spans="2:4">
      <c r="B947" s="116"/>
      <c r="C947" s="117"/>
      <c r="D947" s="117"/>
    </row>
    <row r="948" spans="2:4">
      <c r="B948" s="116"/>
      <c r="C948" s="117"/>
      <c r="D948" s="117"/>
    </row>
    <row r="949" spans="2:4">
      <c r="B949" s="116"/>
      <c r="C949" s="117"/>
      <c r="D949" s="117"/>
    </row>
    <row r="950" spans="2:4">
      <c r="B950" s="116"/>
      <c r="C950" s="117"/>
      <c r="D950" s="117"/>
    </row>
    <row r="951" spans="2:4">
      <c r="B951" s="116"/>
      <c r="C951" s="117"/>
      <c r="D951" s="117"/>
    </row>
    <row r="952" spans="2:4">
      <c r="B952" s="116"/>
      <c r="C952" s="117"/>
      <c r="D952" s="117"/>
    </row>
    <row r="953" spans="2:4">
      <c r="B953" s="116"/>
      <c r="C953" s="117"/>
      <c r="D953" s="117"/>
    </row>
    <row r="954" spans="2:4">
      <c r="B954" s="116"/>
      <c r="C954" s="117"/>
      <c r="D954" s="117"/>
    </row>
    <row r="955" spans="2:4">
      <c r="B955" s="116"/>
      <c r="C955" s="117"/>
      <c r="D955" s="117"/>
    </row>
    <row r="956" spans="2:4">
      <c r="B956" s="116"/>
      <c r="C956" s="117"/>
      <c r="D956" s="117"/>
    </row>
    <row r="957" spans="2:4">
      <c r="B957" s="116"/>
      <c r="C957" s="117"/>
      <c r="D957" s="117"/>
    </row>
    <row r="958" spans="2:4">
      <c r="B958" s="116"/>
      <c r="C958" s="117"/>
      <c r="D958" s="117"/>
    </row>
    <row r="959" spans="2:4">
      <c r="B959" s="116"/>
      <c r="C959" s="117"/>
      <c r="D959" s="117"/>
    </row>
    <row r="960" spans="2:4">
      <c r="B960" s="116"/>
      <c r="C960" s="117"/>
      <c r="D960" s="117"/>
    </row>
    <row r="961" spans="2:4">
      <c r="B961" s="116"/>
      <c r="C961" s="117"/>
      <c r="D961" s="117"/>
    </row>
    <row r="962" spans="2:4">
      <c r="B962" s="116"/>
      <c r="C962" s="117"/>
      <c r="D962" s="117"/>
    </row>
    <row r="963" spans="2:4">
      <c r="B963" s="116"/>
      <c r="C963" s="117"/>
      <c r="D963" s="117"/>
    </row>
    <row r="964" spans="2:4">
      <c r="B964" s="116"/>
      <c r="C964" s="117"/>
      <c r="D964" s="117"/>
    </row>
    <row r="965" spans="2:4">
      <c r="B965" s="116"/>
      <c r="C965" s="117"/>
      <c r="D965" s="117"/>
    </row>
    <row r="966" spans="2:4">
      <c r="B966" s="116"/>
      <c r="C966" s="117"/>
      <c r="D966" s="117"/>
    </row>
    <row r="967" spans="2:4">
      <c r="B967" s="116"/>
      <c r="C967" s="117"/>
      <c r="D967" s="117"/>
    </row>
  </sheetData>
  <sheetProtection sheet="1" objects="1" scenarios="1"/>
  <mergeCells count="1">
    <mergeCell ref="B6:D6"/>
  </mergeCells>
  <phoneticPr fontId="3" type="noConversion"/>
  <dataValidations count="1">
    <dataValidation allowBlank="1" showInputMessage="1" showErrorMessage="1" sqref="C5:C1048576 A1:B1048576 D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">
    <tabColor theme="7" tint="-0.249977111117893"/>
  </sheetPr>
  <dimension ref="B1:P39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9.28515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5.5703125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22" width="5.7109375" style="1" customWidth="1"/>
    <col min="23" max="16384" width="9.140625" style="1"/>
  </cols>
  <sheetData>
    <row r="1" spans="2:16">
      <c r="B1" s="46" t="s">
        <v>142</v>
      </c>
      <c r="C1" s="67" t="s" vm="1">
        <v>224</v>
      </c>
    </row>
    <row r="2" spans="2:16">
      <c r="B2" s="46" t="s">
        <v>141</v>
      </c>
      <c r="C2" s="67" t="s">
        <v>225</v>
      </c>
    </row>
    <row r="3" spans="2:16">
      <c r="B3" s="46" t="s">
        <v>143</v>
      </c>
      <c r="C3" s="67" t="s">
        <v>226</v>
      </c>
    </row>
    <row r="4" spans="2:16">
      <c r="B4" s="46" t="s">
        <v>144</v>
      </c>
      <c r="C4" s="67">
        <v>2207</v>
      </c>
    </row>
    <row r="6" spans="2:16" ht="26.25" customHeight="1">
      <c r="B6" s="153" t="s">
        <v>179</v>
      </c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5"/>
    </row>
    <row r="7" spans="2:16" s="3" customFormat="1" ht="78.75">
      <c r="B7" s="21" t="s">
        <v>112</v>
      </c>
      <c r="C7" s="29" t="s">
        <v>44</v>
      </c>
      <c r="D7" s="29" t="s">
        <v>63</v>
      </c>
      <c r="E7" s="29" t="s">
        <v>14</v>
      </c>
      <c r="F7" s="29" t="s">
        <v>64</v>
      </c>
      <c r="G7" s="29" t="s">
        <v>100</v>
      </c>
      <c r="H7" s="29" t="s">
        <v>17</v>
      </c>
      <c r="I7" s="29" t="s">
        <v>99</v>
      </c>
      <c r="J7" s="29" t="s">
        <v>16</v>
      </c>
      <c r="K7" s="29" t="s">
        <v>177</v>
      </c>
      <c r="L7" s="29" t="s">
        <v>206</v>
      </c>
      <c r="M7" s="29" t="s">
        <v>178</v>
      </c>
      <c r="N7" s="29" t="s">
        <v>57</v>
      </c>
      <c r="O7" s="29" t="s">
        <v>145</v>
      </c>
      <c r="P7" s="30" t="s">
        <v>147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208</v>
      </c>
      <c r="M8" s="31" t="s">
        <v>204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23" t="s">
        <v>2601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124">
        <v>0</v>
      </c>
      <c r="N10" s="68"/>
      <c r="O10" s="125">
        <v>0</v>
      </c>
      <c r="P10" s="125">
        <v>0</v>
      </c>
    </row>
    <row r="11" spans="2:16" ht="20.25" customHeight="1">
      <c r="B11" s="126" t="s">
        <v>216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</row>
    <row r="12" spans="2:16">
      <c r="B12" s="126" t="s">
        <v>108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</row>
    <row r="13" spans="2:16">
      <c r="B13" s="126" t="s">
        <v>207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</row>
    <row r="14" spans="2:16"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</row>
    <row r="15" spans="2:16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</row>
    <row r="16" spans="2:16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</row>
    <row r="17" spans="2:16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</row>
    <row r="18" spans="2:16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</row>
    <row r="19" spans="2:16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</row>
    <row r="20" spans="2:16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</row>
    <row r="21" spans="2:16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</row>
    <row r="22" spans="2:16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</row>
    <row r="23" spans="2:16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</row>
    <row r="24" spans="2:16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</row>
    <row r="25" spans="2:16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</row>
    <row r="26" spans="2:16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</row>
    <row r="27" spans="2:16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</row>
    <row r="28" spans="2:16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</row>
    <row r="29" spans="2:16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</row>
    <row r="30" spans="2:16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</row>
    <row r="31" spans="2:16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</row>
    <row r="32" spans="2:16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</row>
    <row r="33" spans="2:16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</row>
    <row r="34" spans="2:16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</row>
    <row r="35" spans="2:16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</row>
    <row r="36" spans="2:16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</row>
    <row r="37" spans="2:16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</row>
    <row r="38" spans="2:16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</row>
    <row r="39" spans="2:16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</row>
    <row r="40" spans="2:16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</row>
    <row r="41" spans="2:16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</row>
    <row r="42" spans="2:16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</row>
    <row r="43" spans="2:16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</row>
    <row r="44" spans="2:16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</row>
    <row r="45" spans="2:16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</row>
    <row r="46" spans="2:16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</row>
    <row r="47" spans="2:16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</row>
    <row r="48" spans="2:16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</row>
    <row r="49" spans="2:16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</row>
    <row r="50" spans="2:16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</row>
    <row r="51" spans="2:16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</row>
    <row r="52" spans="2:16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</row>
    <row r="53" spans="2:16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</row>
    <row r="54" spans="2:16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</row>
    <row r="55" spans="2:16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</row>
    <row r="56" spans="2:16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</row>
    <row r="57" spans="2:16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</row>
    <row r="58" spans="2:16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</row>
    <row r="59" spans="2:16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</row>
    <row r="60" spans="2:16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</row>
    <row r="61" spans="2:16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</row>
    <row r="62" spans="2:16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</row>
    <row r="63" spans="2:16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</row>
    <row r="64" spans="2:16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</row>
    <row r="65" spans="2:16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</row>
    <row r="66" spans="2:16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</row>
    <row r="67" spans="2:16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</row>
    <row r="68" spans="2:16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</row>
    <row r="69" spans="2:16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</row>
    <row r="70" spans="2:16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</row>
    <row r="71" spans="2:16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</row>
    <row r="72" spans="2:16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</row>
    <row r="73" spans="2:16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</row>
    <row r="74" spans="2:16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</row>
    <row r="75" spans="2:16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</row>
    <row r="76" spans="2:16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</row>
    <row r="77" spans="2:16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</row>
    <row r="78" spans="2:16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</row>
    <row r="79" spans="2:16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</row>
    <row r="80" spans="2:16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</row>
    <row r="81" spans="2:16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</row>
    <row r="82" spans="2:16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</row>
    <row r="83" spans="2:16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</row>
    <row r="84" spans="2:16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</row>
    <row r="85" spans="2:16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</row>
    <row r="86" spans="2:16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</row>
    <row r="87" spans="2:16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</row>
    <row r="88" spans="2:16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</row>
    <row r="89" spans="2:16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</row>
    <row r="90" spans="2:16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</row>
    <row r="91" spans="2:16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</row>
    <row r="92" spans="2:16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</row>
    <row r="93" spans="2:16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</row>
    <row r="94" spans="2:16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</row>
    <row r="95" spans="2:16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</row>
    <row r="96" spans="2:16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</row>
    <row r="97" spans="2:16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</row>
    <row r="98" spans="2:16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</row>
    <row r="99" spans="2:16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</row>
    <row r="100" spans="2:16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</row>
    <row r="101" spans="2:16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</row>
    <row r="102" spans="2:16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</row>
    <row r="103" spans="2:16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</row>
    <row r="104" spans="2:16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</row>
    <row r="105" spans="2:16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</row>
    <row r="106" spans="2:16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</row>
    <row r="107" spans="2:16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</row>
    <row r="108" spans="2:16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</row>
    <row r="109" spans="2:16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</row>
    <row r="110" spans="2:16">
      <c r="B110" s="116"/>
      <c r="C110" s="116"/>
      <c r="D110" s="117"/>
      <c r="E110" s="117"/>
      <c r="F110" s="117"/>
      <c r="G110" s="117"/>
      <c r="H110" s="117"/>
      <c r="I110" s="117"/>
      <c r="J110" s="117"/>
      <c r="K110" s="117"/>
      <c r="L110" s="117"/>
      <c r="M110" s="117"/>
      <c r="N110" s="117"/>
      <c r="O110" s="117"/>
      <c r="P110" s="117"/>
    </row>
    <row r="111" spans="2:16">
      <c r="B111" s="116"/>
      <c r="C111" s="116"/>
      <c r="D111" s="117"/>
      <c r="E111" s="117"/>
      <c r="F111" s="117"/>
      <c r="G111" s="117"/>
      <c r="H111" s="117"/>
      <c r="I111" s="117"/>
      <c r="J111" s="117"/>
      <c r="K111" s="117"/>
      <c r="L111" s="117"/>
      <c r="M111" s="117"/>
      <c r="N111" s="117"/>
      <c r="O111" s="117"/>
      <c r="P111" s="117"/>
    </row>
    <row r="112" spans="2:16">
      <c r="B112" s="116"/>
      <c r="C112" s="116"/>
      <c r="D112" s="117"/>
      <c r="E112" s="117"/>
      <c r="F112" s="117"/>
      <c r="G112" s="117"/>
      <c r="H112" s="117"/>
      <c r="I112" s="117"/>
      <c r="J112" s="117"/>
      <c r="K112" s="117"/>
      <c r="L112" s="117"/>
      <c r="M112" s="117"/>
      <c r="N112" s="117"/>
      <c r="O112" s="117"/>
      <c r="P112" s="117"/>
    </row>
    <row r="113" spans="2:16">
      <c r="B113" s="116"/>
      <c r="C113" s="116"/>
      <c r="D113" s="117"/>
      <c r="E113" s="117"/>
      <c r="F113" s="117"/>
      <c r="G113" s="117"/>
      <c r="H113" s="117"/>
      <c r="I113" s="117"/>
      <c r="J113" s="117"/>
      <c r="K113" s="117"/>
      <c r="L113" s="117"/>
      <c r="M113" s="117"/>
      <c r="N113" s="117"/>
      <c r="O113" s="117"/>
      <c r="P113" s="117"/>
    </row>
    <row r="114" spans="2:16">
      <c r="B114" s="116"/>
      <c r="C114" s="116"/>
      <c r="D114" s="117"/>
      <c r="E114" s="117"/>
      <c r="F114" s="117"/>
      <c r="G114" s="117"/>
      <c r="H114" s="117"/>
      <c r="I114" s="117"/>
      <c r="J114" s="117"/>
      <c r="K114" s="117"/>
      <c r="L114" s="117"/>
      <c r="M114" s="117"/>
      <c r="N114" s="117"/>
      <c r="O114" s="117"/>
      <c r="P114" s="117"/>
    </row>
    <row r="115" spans="2:16">
      <c r="B115" s="116"/>
      <c r="C115" s="116"/>
      <c r="D115" s="117"/>
      <c r="E115" s="117"/>
      <c r="F115" s="117"/>
      <c r="G115" s="117"/>
      <c r="H115" s="117"/>
      <c r="I115" s="117"/>
      <c r="J115" s="117"/>
      <c r="K115" s="117"/>
      <c r="L115" s="117"/>
      <c r="M115" s="117"/>
      <c r="N115" s="117"/>
      <c r="O115" s="117"/>
      <c r="P115" s="117"/>
    </row>
    <row r="116" spans="2:16">
      <c r="B116" s="116"/>
      <c r="C116" s="116"/>
      <c r="D116" s="117"/>
      <c r="E116" s="117"/>
      <c r="F116" s="117"/>
      <c r="G116" s="117"/>
      <c r="H116" s="117"/>
      <c r="I116" s="117"/>
      <c r="J116" s="117"/>
      <c r="K116" s="117"/>
      <c r="L116" s="117"/>
      <c r="M116" s="117"/>
      <c r="N116" s="117"/>
      <c r="O116" s="117"/>
      <c r="P116" s="117"/>
    </row>
    <row r="117" spans="2:16">
      <c r="B117" s="116"/>
      <c r="C117" s="116"/>
      <c r="D117" s="117"/>
      <c r="E117" s="117"/>
      <c r="F117" s="117"/>
      <c r="G117" s="117"/>
      <c r="H117" s="117"/>
      <c r="I117" s="117"/>
      <c r="J117" s="117"/>
      <c r="K117" s="117"/>
      <c r="L117" s="117"/>
      <c r="M117" s="117"/>
      <c r="N117" s="117"/>
      <c r="O117" s="117"/>
      <c r="P117" s="117"/>
    </row>
    <row r="118" spans="2:16">
      <c r="B118" s="116"/>
      <c r="C118" s="116"/>
      <c r="D118" s="117"/>
      <c r="E118" s="117"/>
      <c r="F118" s="117"/>
      <c r="G118" s="117"/>
      <c r="H118" s="117"/>
      <c r="I118" s="117"/>
      <c r="J118" s="117"/>
      <c r="K118" s="117"/>
      <c r="L118" s="117"/>
      <c r="M118" s="117"/>
      <c r="N118" s="117"/>
      <c r="O118" s="117"/>
      <c r="P118" s="117"/>
    </row>
    <row r="119" spans="2:16">
      <c r="B119" s="116"/>
      <c r="C119" s="116"/>
      <c r="D119" s="117"/>
      <c r="E119" s="117"/>
      <c r="F119" s="117"/>
      <c r="G119" s="117"/>
      <c r="H119" s="117"/>
      <c r="I119" s="117"/>
      <c r="J119" s="117"/>
      <c r="K119" s="117"/>
      <c r="L119" s="117"/>
      <c r="M119" s="117"/>
      <c r="N119" s="117"/>
      <c r="O119" s="117"/>
      <c r="P119" s="117"/>
    </row>
    <row r="120" spans="2:16">
      <c r="B120" s="116"/>
      <c r="C120" s="116"/>
      <c r="D120" s="117"/>
      <c r="E120" s="117"/>
      <c r="F120" s="117"/>
      <c r="G120" s="117"/>
      <c r="H120" s="117"/>
      <c r="I120" s="117"/>
      <c r="J120" s="117"/>
      <c r="K120" s="117"/>
      <c r="L120" s="117"/>
      <c r="M120" s="117"/>
      <c r="N120" s="117"/>
      <c r="O120" s="117"/>
      <c r="P120" s="117"/>
    </row>
    <row r="121" spans="2:16">
      <c r="B121" s="116"/>
      <c r="C121" s="116"/>
      <c r="D121" s="117"/>
      <c r="E121" s="117"/>
      <c r="F121" s="117"/>
      <c r="G121" s="117"/>
      <c r="H121" s="117"/>
      <c r="I121" s="117"/>
      <c r="J121" s="117"/>
      <c r="K121" s="117"/>
      <c r="L121" s="117"/>
      <c r="M121" s="117"/>
      <c r="N121" s="117"/>
      <c r="O121" s="117"/>
      <c r="P121" s="117"/>
    </row>
    <row r="122" spans="2:16">
      <c r="B122" s="116"/>
      <c r="C122" s="116"/>
      <c r="D122" s="117"/>
      <c r="E122" s="117"/>
      <c r="F122" s="117"/>
      <c r="G122" s="117"/>
      <c r="H122" s="117"/>
      <c r="I122" s="117"/>
      <c r="J122" s="117"/>
      <c r="K122" s="117"/>
      <c r="L122" s="117"/>
      <c r="M122" s="117"/>
      <c r="N122" s="117"/>
      <c r="O122" s="117"/>
      <c r="P122" s="117"/>
    </row>
    <row r="123" spans="2:16">
      <c r="B123" s="116"/>
      <c r="C123" s="116"/>
      <c r="D123" s="117"/>
      <c r="E123" s="117"/>
      <c r="F123" s="117"/>
      <c r="G123" s="117"/>
      <c r="H123" s="117"/>
      <c r="I123" s="117"/>
      <c r="J123" s="117"/>
      <c r="K123" s="117"/>
      <c r="L123" s="117"/>
      <c r="M123" s="117"/>
      <c r="N123" s="117"/>
      <c r="O123" s="117"/>
      <c r="P123" s="117"/>
    </row>
    <row r="124" spans="2:16">
      <c r="B124" s="116"/>
      <c r="C124" s="116"/>
      <c r="D124" s="117"/>
      <c r="E124" s="117"/>
      <c r="F124" s="117"/>
      <c r="G124" s="117"/>
      <c r="H124" s="117"/>
      <c r="I124" s="117"/>
      <c r="J124" s="117"/>
      <c r="K124" s="117"/>
      <c r="L124" s="117"/>
      <c r="M124" s="117"/>
      <c r="N124" s="117"/>
      <c r="O124" s="117"/>
      <c r="P124" s="117"/>
    </row>
    <row r="125" spans="2:16">
      <c r="B125" s="116"/>
      <c r="C125" s="116"/>
      <c r="D125" s="117"/>
      <c r="E125" s="117"/>
      <c r="F125" s="117"/>
      <c r="G125" s="117"/>
      <c r="H125" s="117"/>
      <c r="I125" s="117"/>
      <c r="J125" s="117"/>
      <c r="K125" s="117"/>
      <c r="L125" s="117"/>
      <c r="M125" s="117"/>
      <c r="N125" s="117"/>
      <c r="O125" s="117"/>
      <c r="P125" s="117"/>
    </row>
    <row r="126" spans="2:16">
      <c r="B126" s="116"/>
      <c r="C126" s="116"/>
      <c r="D126" s="117"/>
      <c r="E126" s="117"/>
      <c r="F126" s="117"/>
      <c r="G126" s="117"/>
      <c r="H126" s="117"/>
      <c r="I126" s="117"/>
      <c r="J126" s="117"/>
      <c r="K126" s="117"/>
      <c r="L126" s="117"/>
      <c r="M126" s="117"/>
      <c r="N126" s="117"/>
      <c r="O126" s="117"/>
      <c r="P126" s="117"/>
    </row>
    <row r="127" spans="2:16">
      <c r="B127" s="116"/>
      <c r="C127" s="116"/>
      <c r="D127" s="117"/>
      <c r="E127" s="117"/>
      <c r="F127" s="117"/>
      <c r="G127" s="117"/>
      <c r="H127" s="117"/>
      <c r="I127" s="117"/>
      <c r="J127" s="117"/>
      <c r="K127" s="117"/>
      <c r="L127" s="117"/>
      <c r="M127" s="117"/>
      <c r="N127" s="117"/>
      <c r="O127" s="117"/>
      <c r="P127" s="117"/>
    </row>
    <row r="128" spans="2:16">
      <c r="B128" s="116"/>
      <c r="C128" s="116"/>
      <c r="D128" s="117"/>
      <c r="E128" s="117"/>
      <c r="F128" s="117"/>
      <c r="G128" s="117"/>
      <c r="H128" s="117"/>
      <c r="I128" s="117"/>
      <c r="J128" s="117"/>
      <c r="K128" s="117"/>
      <c r="L128" s="117"/>
      <c r="M128" s="117"/>
      <c r="N128" s="117"/>
      <c r="O128" s="117"/>
      <c r="P128" s="117"/>
    </row>
    <row r="129" spans="2:16">
      <c r="B129" s="116"/>
      <c r="C129" s="116"/>
      <c r="D129" s="117"/>
      <c r="E129" s="117"/>
      <c r="F129" s="117"/>
      <c r="G129" s="117"/>
      <c r="H129" s="117"/>
      <c r="I129" s="117"/>
      <c r="J129" s="117"/>
      <c r="K129" s="117"/>
      <c r="L129" s="117"/>
      <c r="M129" s="117"/>
      <c r="N129" s="117"/>
      <c r="O129" s="117"/>
      <c r="P129" s="117"/>
    </row>
    <row r="130" spans="2:16">
      <c r="B130" s="116"/>
      <c r="C130" s="116"/>
      <c r="D130" s="117"/>
      <c r="E130" s="117"/>
      <c r="F130" s="117"/>
      <c r="G130" s="117"/>
      <c r="H130" s="117"/>
      <c r="I130" s="117"/>
      <c r="J130" s="117"/>
      <c r="K130" s="117"/>
      <c r="L130" s="117"/>
      <c r="M130" s="117"/>
      <c r="N130" s="117"/>
      <c r="O130" s="117"/>
      <c r="P130" s="117"/>
    </row>
    <row r="131" spans="2:16">
      <c r="B131" s="116"/>
      <c r="C131" s="116"/>
      <c r="D131" s="117"/>
      <c r="E131" s="117"/>
      <c r="F131" s="117"/>
      <c r="G131" s="117"/>
      <c r="H131" s="117"/>
      <c r="I131" s="117"/>
      <c r="J131" s="117"/>
      <c r="K131" s="117"/>
      <c r="L131" s="117"/>
      <c r="M131" s="117"/>
      <c r="N131" s="117"/>
      <c r="O131" s="117"/>
      <c r="P131" s="117"/>
    </row>
    <row r="132" spans="2:16">
      <c r="B132" s="116"/>
      <c r="C132" s="116"/>
      <c r="D132" s="117"/>
      <c r="E132" s="117"/>
      <c r="F132" s="117"/>
      <c r="G132" s="117"/>
      <c r="H132" s="117"/>
      <c r="I132" s="117"/>
      <c r="J132" s="117"/>
      <c r="K132" s="117"/>
      <c r="L132" s="117"/>
      <c r="M132" s="117"/>
      <c r="N132" s="117"/>
      <c r="O132" s="117"/>
      <c r="P132" s="117"/>
    </row>
    <row r="133" spans="2:16">
      <c r="B133" s="116"/>
      <c r="C133" s="116"/>
      <c r="D133" s="117"/>
      <c r="E133" s="117"/>
      <c r="F133" s="117"/>
      <c r="G133" s="117"/>
      <c r="H133" s="117"/>
      <c r="I133" s="117"/>
      <c r="J133" s="117"/>
      <c r="K133" s="117"/>
      <c r="L133" s="117"/>
      <c r="M133" s="117"/>
      <c r="N133" s="117"/>
      <c r="O133" s="117"/>
      <c r="P133" s="117"/>
    </row>
    <row r="134" spans="2:16">
      <c r="B134" s="116"/>
      <c r="C134" s="116"/>
      <c r="D134" s="117"/>
      <c r="E134" s="117"/>
      <c r="F134" s="117"/>
      <c r="G134" s="117"/>
      <c r="H134" s="117"/>
      <c r="I134" s="117"/>
      <c r="J134" s="117"/>
      <c r="K134" s="117"/>
      <c r="L134" s="117"/>
      <c r="M134" s="117"/>
      <c r="N134" s="117"/>
      <c r="O134" s="117"/>
      <c r="P134" s="117"/>
    </row>
    <row r="135" spans="2:16">
      <c r="B135" s="116"/>
      <c r="C135" s="116"/>
      <c r="D135" s="117"/>
      <c r="E135" s="117"/>
      <c r="F135" s="117"/>
      <c r="G135" s="117"/>
      <c r="H135" s="117"/>
      <c r="I135" s="117"/>
      <c r="J135" s="117"/>
      <c r="K135" s="117"/>
      <c r="L135" s="117"/>
      <c r="M135" s="117"/>
      <c r="N135" s="117"/>
      <c r="O135" s="117"/>
      <c r="P135" s="117"/>
    </row>
    <row r="136" spans="2:16">
      <c r="B136" s="116"/>
      <c r="C136" s="116"/>
      <c r="D136" s="117"/>
      <c r="E136" s="117"/>
      <c r="F136" s="117"/>
      <c r="G136" s="117"/>
      <c r="H136" s="117"/>
      <c r="I136" s="117"/>
      <c r="J136" s="117"/>
      <c r="K136" s="117"/>
      <c r="L136" s="117"/>
      <c r="M136" s="117"/>
      <c r="N136" s="117"/>
      <c r="O136" s="117"/>
      <c r="P136" s="117"/>
    </row>
    <row r="137" spans="2:16">
      <c r="B137" s="116"/>
      <c r="C137" s="116"/>
      <c r="D137" s="117"/>
      <c r="E137" s="117"/>
      <c r="F137" s="117"/>
      <c r="G137" s="117"/>
      <c r="H137" s="117"/>
      <c r="I137" s="117"/>
      <c r="J137" s="117"/>
      <c r="K137" s="117"/>
      <c r="L137" s="117"/>
      <c r="M137" s="117"/>
      <c r="N137" s="117"/>
      <c r="O137" s="117"/>
      <c r="P137" s="117"/>
    </row>
    <row r="138" spans="2:16">
      <c r="B138" s="116"/>
      <c r="C138" s="116"/>
      <c r="D138" s="117"/>
      <c r="E138" s="117"/>
      <c r="F138" s="117"/>
      <c r="G138" s="117"/>
      <c r="H138" s="117"/>
      <c r="I138" s="117"/>
      <c r="J138" s="117"/>
      <c r="K138" s="117"/>
      <c r="L138" s="117"/>
      <c r="M138" s="117"/>
      <c r="N138" s="117"/>
      <c r="O138" s="117"/>
      <c r="P138" s="117"/>
    </row>
    <row r="139" spans="2:16">
      <c r="B139" s="116"/>
      <c r="C139" s="116"/>
      <c r="D139" s="117"/>
      <c r="E139" s="117"/>
      <c r="F139" s="117"/>
      <c r="G139" s="117"/>
      <c r="H139" s="117"/>
      <c r="I139" s="117"/>
      <c r="J139" s="117"/>
      <c r="K139" s="117"/>
      <c r="L139" s="117"/>
      <c r="M139" s="117"/>
      <c r="N139" s="117"/>
      <c r="O139" s="117"/>
      <c r="P139" s="117"/>
    </row>
    <row r="140" spans="2:16">
      <c r="B140" s="116"/>
      <c r="C140" s="116"/>
      <c r="D140" s="117"/>
      <c r="E140" s="117"/>
      <c r="F140" s="117"/>
      <c r="G140" s="117"/>
      <c r="H140" s="117"/>
      <c r="I140" s="117"/>
      <c r="J140" s="117"/>
      <c r="K140" s="117"/>
      <c r="L140" s="117"/>
      <c r="M140" s="117"/>
      <c r="N140" s="117"/>
      <c r="O140" s="117"/>
      <c r="P140" s="117"/>
    </row>
    <row r="141" spans="2:16">
      <c r="B141" s="116"/>
      <c r="C141" s="116"/>
      <c r="D141" s="117"/>
      <c r="E141" s="117"/>
      <c r="F141" s="117"/>
      <c r="G141" s="117"/>
      <c r="H141" s="117"/>
      <c r="I141" s="117"/>
      <c r="J141" s="117"/>
      <c r="K141" s="117"/>
      <c r="L141" s="117"/>
      <c r="M141" s="117"/>
      <c r="N141" s="117"/>
      <c r="O141" s="117"/>
      <c r="P141" s="117"/>
    </row>
    <row r="142" spans="2:16">
      <c r="B142" s="116"/>
      <c r="C142" s="116"/>
      <c r="D142" s="117"/>
      <c r="E142" s="117"/>
      <c r="F142" s="117"/>
      <c r="G142" s="117"/>
      <c r="H142" s="117"/>
      <c r="I142" s="117"/>
      <c r="J142" s="117"/>
      <c r="K142" s="117"/>
      <c r="L142" s="117"/>
      <c r="M142" s="117"/>
      <c r="N142" s="117"/>
      <c r="O142" s="117"/>
      <c r="P142" s="117"/>
    </row>
    <row r="143" spans="2:16">
      <c r="B143" s="116"/>
      <c r="C143" s="116"/>
      <c r="D143" s="117"/>
      <c r="E143" s="117"/>
      <c r="F143" s="117"/>
      <c r="G143" s="117"/>
      <c r="H143" s="117"/>
      <c r="I143" s="117"/>
      <c r="J143" s="117"/>
      <c r="K143" s="117"/>
      <c r="L143" s="117"/>
      <c r="M143" s="117"/>
      <c r="N143" s="117"/>
      <c r="O143" s="117"/>
      <c r="P143" s="117"/>
    </row>
    <row r="144" spans="2:16">
      <c r="B144" s="116"/>
      <c r="C144" s="116"/>
      <c r="D144" s="117"/>
      <c r="E144" s="117"/>
      <c r="F144" s="117"/>
      <c r="G144" s="117"/>
      <c r="H144" s="117"/>
      <c r="I144" s="117"/>
      <c r="J144" s="117"/>
      <c r="K144" s="117"/>
      <c r="L144" s="117"/>
      <c r="M144" s="117"/>
      <c r="N144" s="117"/>
      <c r="O144" s="117"/>
      <c r="P144" s="117"/>
    </row>
    <row r="145" spans="2:16">
      <c r="B145" s="116"/>
      <c r="C145" s="116"/>
      <c r="D145" s="117"/>
      <c r="E145" s="117"/>
      <c r="F145" s="117"/>
      <c r="G145" s="117"/>
      <c r="H145" s="117"/>
      <c r="I145" s="117"/>
      <c r="J145" s="117"/>
      <c r="K145" s="117"/>
      <c r="L145" s="117"/>
      <c r="M145" s="117"/>
      <c r="N145" s="117"/>
      <c r="O145" s="117"/>
      <c r="P145" s="117"/>
    </row>
    <row r="146" spans="2:16">
      <c r="B146" s="116"/>
      <c r="C146" s="116"/>
      <c r="D146" s="117"/>
      <c r="E146" s="117"/>
      <c r="F146" s="117"/>
      <c r="G146" s="117"/>
      <c r="H146" s="117"/>
      <c r="I146" s="117"/>
      <c r="J146" s="117"/>
      <c r="K146" s="117"/>
      <c r="L146" s="117"/>
      <c r="M146" s="117"/>
      <c r="N146" s="117"/>
      <c r="O146" s="117"/>
      <c r="P146" s="117"/>
    </row>
    <row r="147" spans="2:16">
      <c r="B147" s="116"/>
      <c r="C147" s="116"/>
      <c r="D147" s="117"/>
      <c r="E147" s="117"/>
      <c r="F147" s="117"/>
      <c r="G147" s="117"/>
      <c r="H147" s="117"/>
      <c r="I147" s="117"/>
      <c r="J147" s="117"/>
      <c r="K147" s="117"/>
      <c r="L147" s="117"/>
      <c r="M147" s="117"/>
      <c r="N147" s="117"/>
      <c r="O147" s="117"/>
      <c r="P147" s="117"/>
    </row>
    <row r="148" spans="2:16">
      <c r="B148" s="116"/>
      <c r="C148" s="116"/>
      <c r="D148" s="117"/>
      <c r="E148" s="117"/>
      <c r="F148" s="117"/>
      <c r="G148" s="117"/>
      <c r="H148" s="117"/>
      <c r="I148" s="117"/>
      <c r="J148" s="117"/>
      <c r="K148" s="117"/>
      <c r="L148" s="117"/>
      <c r="M148" s="117"/>
      <c r="N148" s="117"/>
      <c r="O148" s="117"/>
      <c r="P148" s="117"/>
    </row>
    <row r="149" spans="2:16">
      <c r="B149" s="116"/>
      <c r="C149" s="116"/>
      <c r="D149" s="117"/>
      <c r="E149" s="117"/>
      <c r="F149" s="117"/>
      <c r="G149" s="117"/>
      <c r="H149" s="117"/>
      <c r="I149" s="117"/>
      <c r="J149" s="117"/>
      <c r="K149" s="117"/>
      <c r="L149" s="117"/>
      <c r="M149" s="117"/>
      <c r="N149" s="117"/>
      <c r="O149" s="117"/>
      <c r="P149" s="117"/>
    </row>
    <row r="150" spans="2:16">
      <c r="B150" s="116"/>
      <c r="C150" s="116"/>
      <c r="D150" s="117"/>
      <c r="E150" s="117"/>
      <c r="F150" s="117"/>
      <c r="G150" s="117"/>
      <c r="H150" s="117"/>
      <c r="I150" s="117"/>
      <c r="J150" s="117"/>
      <c r="K150" s="117"/>
      <c r="L150" s="117"/>
      <c r="M150" s="117"/>
      <c r="N150" s="117"/>
      <c r="O150" s="117"/>
      <c r="P150" s="117"/>
    </row>
    <row r="151" spans="2:16">
      <c r="B151" s="116"/>
      <c r="C151" s="116"/>
      <c r="D151" s="117"/>
      <c r="E151" s="117"/>
      <c r="F151" s="117"/>
      <c r="G151" s="117"/>
      <c r="H151" s="117"/>
      <c r="I151" s="117"/>
      <c r="J151" s="117"/>
      <c r="K151" s="117"/>
      <c r="L151" s="117"/>
      <c r="M151" s="117"/>
      <c r="N151" s="117"/>
      <c r="O151" s="117"/>
      <c r="P151" s="117"/>
    </row>
    <row r="152" spans="2:16">
      <c r="B152" s="116"/>
      <c r="C152" s="116"/>
      <c r="D152" s="117"/>
      <c r="E152" s="117"/>
      <c r="F152" s="117"/>
      <c r="G152" s="117"/>
      <c r="H152" s="117"/>
      <c r="I152" s="117"/>
      <c r="J152" s="117"/>
      <c r="K152" s="117"/>
      <c r="L152" s="117"/>
      <c r="M152" s="117"/>
      <c r="N152" s="117"/>
      <c r="O152" s="117"/>
      <c r="P152" s="117"/>
    </row>
    <row r="153" spans="2:16">
      <c r="B153" s="116"/>
      <c r="C153" s="116"/>
      <c r="D153" s="117"/>
      <c r="E153" s="117"/>
      <c r="F153" s="117"/>
      <c r="G153" s="117"/>
      <c r="H153" s="117"/>
      <c r="I153" s="117"/>
      <c r="J153" s="117"/>
      <c r="K153" s="117"/>
      <c r="L153" s="117"/>
      <c r="M153" s="117"/>
      <c r="N153" s="117"/>
      <c r="O153" s="117"/>
      <c r="P153" s="117"/>
    </row>
    <row r="154" spans="2:16">
      <c r="B154" s="116"/>
      <c r="C154" s="116"/>
      <c r="D154" s="117"/>
      <c r="E154" s="117"/>
      <c r="F154" s="117"/>
      <c r="G154" s="117"/>
      <c r="H154" s="117"/>
      <c r="I154" s="117"/>
      <c r="J154" s="117"/>
      <c r="K154" s="117"/>
      <c r="L154" s="117"/>
      <c r="M154" s="117"/>
      <c r="N154" s="117"/>
      <c r="O154" s="117"/>
      <c r="P154" s="117"/>
    </row>
    <row r="155" spans="2:16">
      <c r="B155" s="116"/>
      <c r="C155" s="116"/>
      <c r="D155" s="117"/>
      <c r="E155" s="117"/>
      <c r="F155" s="117"/>
      <c r="G155" s="117"/>
      <c r="H155" s="117"/>
      <c r="I155" s="117"/>
      <c r="J155" s="117"/>
      <c r="K155" s="117"/>
      <c r="L155" s="117"/>
      <c r="M155" s="117"/>
      <c r="N155" s="117"/>
      <c r="O155" s="117"/>
      <c r="P155" s="117"/>
    </row>
    <row r="156" spans="2:16">
      <c r="B156" s="116"/>
      <c r="C156" s="116"/>
      <c r="D156" s="117"/>
      <c r="E156" s="117"/>
      <c r="F156" s="117"/>
      <c r="G156" s="117"/>
      <c r="H156" s="117"/>
      <c r="I156" s="117"/>
      <c r="J156" s="117"/>
      <c r="K156" s="117"/>
      <c r="L156" s="117"/>
      <c r="M156" s="117"/>
      <c r="N156" s="117"/>
      <c r="O156" s="117"/>
      <c r="P156" s="117"/>
    </row>
    <row r="157" spans="2:16">
      <c r="B157" s="116"/>
      <c r="C157" s="116"/>
      <c r="D157" s="117"/>
      <c r="E157" s="117"/>
      <c r="F157" s="117"/>
      <c r="G157" s="117"/>
      <c r="H157" s="117"/>
      <c r="I157" s="117"/>
      <c r="J157" s="117"/>
      <c r="K157" s="117"/>
      <c r="L157" s="117"/>
      <c r="M157" s="117"/>
      <c r="N157" s="117"/>
      <c r="O157" s="117"/>
      <c r="P157" s="117"/>
    </row>
    <row r="158" spans="2:16">
      <c r="B158" s="116"/>
      <c r="C158" s="116"/>
      <c r="D158" s="117"/>
      <c r="E158" s="117"/>
      <c r="F158" s="117"/>
      <c r="G158" s="117"/>
      <c r="H158" s="117"/>
      <c r="I158" s="117"/>
      <c r="J158" s="117"/>
      <c r="K158" s="117"/>
      <c r="L158" s="117"/>
      <c r="M158" s="117"/>
      <c r="N158" s="117"/>
      <c r="O158" s="117"/>
      <c r="P158" s="117"/>
    </row>
    <row r="159" spans="2:16">
      <c r="B159" s="116"/>
      <c r="C159" s="116"/>
      <c r="D159" s="117"/>
      <c r="E159" s="117"/>
      <c r="F159" s="117"/>
      <c r="G159" s="117"/>
      <c r="H159" s="117"/>
      <c r="I159" s="117"/>
      <c r="J159" s="117"/>
      <c r="K159" s="117"/>
      <c r="L159" s="117"/>
      <c r="M159" s="117"/>
      <c r="N159" s="117"/>
      <c r="O159" s="117"/>
      <c r="P159" s="117"/>
    </row>
    <row r="160" spans="2:16">
      <c r="B160" s="116"/>
      <c r="C160" s="116"/>
      <c r="D160" s="117"/>
      <c r="E160" s="117"/>
      <c r="F160" s="117"/>
      <c r="G160" s="117"/>
      <c r="H160" s="117"/>
      <c r="I160" s="117"/>
      <c r="J160" s="117"/>
      <c r="K160" s="117"/>
      <c r="L160" s="117"/>
      <c r="M160" s="117"/>
      <c r="N160" s="117"/>
      <c r="O160" s="117"/>
      <c r="P160" s="117"/>
    </row>
    <row r="161" spans="2:16">
      <c r="B161" s="116"/>
      <c r="C161" s="116"/>
      <c r="D161" s="117"/>
      <c r="E161" s="117"/>
      <c r="F161" s="117"/>
      <c r="G161" s="117"/>
      <c r="H161" s="117"/>
      <c r="I161" s="117"/>
      <c r="J161" s="117"/>
      <c r="K161" s="117"/>
      <c r="L161" s="117"/>
      <c r="M161" s="117"/>
      <c r="N161" s="117"/>
      <c r="O161" s="117"/>
      <c r="P161" s="117"/>
    </row>
    <row r="162" spans="2:16">
      <c r="B162" s="116"/>
      <c r="C162" s="116"/>
      <c r="D162" s="117"/>
      <c r="E162" s="117"/>
      <c r="F162" s="117"/>
      <c r="G162" s="117"/>
      <c r="H162" s="117"/>
      <c r="I162" s="117"/>
      <c r="J162" s="117"/>
      <c r="K162" s="117"/>
      <c r="L162" s="117"/>
      <c r="M162" s="117"/>
      <c r="N162" s="117"/>
      <c r="O162" s="117"/>
      <c r="P162" s="117"/>
    </row>
    <row r="163" spans="2:16">
      <c r="B163" s="116"/>
      <c r="C163" s="116"/>
      <c r="D163" s="117"/>
      <c r="E163" s="117"/>
      <c r="F163" s="117"/>
      <c r="G163" s="117"/>
      <c r="H163" s="117"/>
      <c r="I163" s="117"/>
      <c r="J163" s="117"/>
      <c r="K163" s="117"/>
      <c r="L163" s="117"/>
      <c r="M163" s="117"/>
      <c r="N163" s="117"/>
      <c r="O163" s="117"/>
      <c r="P163" s="117"/>
    </row>
    <row r="164" spans="2:16">
      <c r="B164" s="116"/>
      <c r="C164" s="116"/>
      <c r="D164" s="117"/>
      <c r="E164" s="117"/>
      <c r="F164" s="117"/>
      <c r="G164" s="117"/>
      <c r="H164" s="117"/>
      <c r="I164" s="117"/>
      <c r="J164" s="117"/>
      <c r="K164" s="117"/>
      <c r="L164" s="117"/>
      <c r="M164" s="117"/>
      <c r="N164" s="117"/>
      <c r="O164" s="117"/>
      <c r="P164" s="117"/>
    </row>
    <row r="165" spans="2:16">
      <c r="B165" s="116"/>
      <c r="C165" s="116"/>
      <c r="D165" s="117"/>
      <c r="E165" s="117"/>
      <c r="F165" s="117"/>
      <c r="G165" s="117"/>
      <c r="H165" s="117"/>
      <c r="I165" s="117"/>
      <c r="J165" s="117"/>
      <c r="K165" s="117"/>
      <c r="L165" s="117"/>
      <c r="M165" s="117"/>
      <c r="N165" s="117"/>
      <c r="O165" s="117"/>
      <c r="P165" s="117"/>
    </row>
    <row r="166" spans="2:16">
      <c r="B166" s="116"/>
      <c r="C166" s="116"/>
      <c r="D166" s="117"/>
      <c r="E166" s="117"/>
      <c r="F166" s="117"/>
      <c r="G166" s="117"/>
      <c r="H166" s="117"/>
      <c r="I166" s="117"/>
      <c r="J166" s="117"/>
      <c r="K166" s="117"/>
      <c r="L166" s="117"/>
      <c r="M166" s="117"/>
      <c r="N166" s="117"/>
      <c r="O166" s="117"/>
      <c r="P166" s="117"/>
    </row>
    <row r="167" spans="2:16">
      <c r="B167" s="116"/>
      <c r="C167" s="116"/>
      <c r="D167" s="117"/>
      <c r="E167" s="117"/>
      <c r="F167" s="117"/>
      <c r="G167" s="117"/>
      <c r="H167" s="117"/>
      <c r="I167" s="117"/>
      <c r="J167" s="117"/>
      <c r="K167" s="117"/>
      <c r="L167" s="117"/>
      <c r="M167" s="117"/>
      <c r="N167" s="117"/>
      <c r="O167" s="117"/>
      <c r="P167" s="117"/>
    </row>
    <row r="168" spans="2:16">
      <c r="B168" s="116"/>
      <c r="C168" s="116"/>
      <c r="D168" s="117"/>
      <c r="E168" s="117"/>
      <c r="F168" s="117"/>
      <c r="G168" s="117"/>
      <c r="H168" s="117"/>
      <c r="I168" s="117"/>
      <c r="J168" s="117"/>
      <c r="K168" s="117"/>
      <c r="L168" s="117"/>
      <c r="M168" s="117"/>
      <c r="N168" s="117"/>
      <c r="O168" s="117"/>
      <c r="P168" s="117"/>
    </row>
    <row r="169" spans="2:16">
      <c r="B169" s="116"/>
      <c r="C169" s="116"/>
      <c r="D169" s="117"/>
      <c r="E169" s="117"/>
      <c r="F169" s="117"/>
      <c r="G169" s="117"/>
      <c r="H169" s="117"/>
      <c r="I169" s="117"/>
      <c r="J169" s="117"/>
      <c r="K169" s="117"/>
      <c r="L169" s="117"/>
      <c r="M169" s="117"/>
      <c r="N169" s="117"/>
      <c r="O169" s="117"/>
      <c r="P169" s="117"/>
    </row>
    <row r="170" spans="2:16">
      <c r="B170" s="116"/>
      <c r="C170" s="116"/>
      <c r="D170" s="117"/>
      <c r="E170" s="117"/>
      <c r="F170" s="117"/>
      <c r="G170" s="117"/>
      <c r="H170" s="117"/>
      <c r="I170" s="117"/>
      <c r="J170" s="117"/>
      <c r="K170" s="117"/>
      <c r="L170" s="117"/>
      <c r="M170" s="117"/>
      <c r="N170" s="117"/>
      <c r="O170" s="117"/>
      <c r="P170" s="117"/>
    </row>
    <row r="171" spans="2:16">
      <c r="B171" s="116"/>
      <c r="C171" s="116"/>
      <c r="D171" s="117"/>
      <c r="E171" s="117"/>
      <c r="F171" s="117"/>
      <c r="G171" s="117"/>
      <c r="H171" s="117"/>
      <c r="I171" s="117"/>
      <c r="J171" s="117"/>
      <c r="K171" s="117"/>
      <c r="L171" s="117"/>
      <c r="M171" s="117"/>
      <c r="N171" s="117"/>
      <c r="O171" s="117"/>
      <c r="P171" s="117"/>
    </row>
    <row r="172" spans="2:16">
      <c r="B172" s="116"/>
      <c r="C172" s="116"/>
      <c r="D172" s="117"/>
      <c r="E172" s="117"/>
      <c r="F172" s="117"/>
      <c r="G172" s="117"/>
      <c r="H172" s="117"/>
      <c r="I172" s="117"/>
      <c r="J172" s="117"/>
      <c r="K172" s="117"/>
      <c r="L172" s="117"/>
      <c r="M172" s="117"/>
      <c r="N172" s="117"/>
      <c r="O172" s="117"/>
      <c r="P172" s="117"/>
    </row>
    <row r="173" spans="2:16">
      <c r="B173" s="116"/>
      <c r="C173" s="116"/>
      <c r="D173" s="117"/>
      <c r="E173" s="117"/>
      <c r="F173" s="117"/>
      <c r="G173" s="117"/>
      <c r="H173" s="117"/>
      <c r="I173" s="117"/>
      <c r="J173" s="117"/>
      <c r="K173" s="117"/>
      <c r="L173" s="117"/>
      <c r="M173" s="117"/>
      <c r="N173" s="117"/>
      <c r="O173" s="117"/>
      <c r="P173" s="117"/>
    </row>
    <row r="174" spans="2:16">
      <c r="B174" s="116"/>
      <c r="C174" s="116"/>
      <c r="D174" s="117"/>
      <c r="E174" s="117"/>
      <c r="F174" s="117"/>
      <c r="G174" s="117"/>
      <c r="H174" s="117"/>
      <c r="I174" s="117"/>
      <c r="J174" s="117"/>
      <c r="K174" s="117"/>
      <c r="L174" s="117"/>
      <c r="M174" s="117"/>
      <c r="N174" s="117"/>
      <c r="O174" s="117"/>
      <c r="P174" s="117"/>
    </row>
    <row r="175" spans="2:16">
      <c r="B175" s="116"/>
      <c r="C175" s="116"/>
      <c r="D175" s="117"/>
      <c r="E175" s="117"/>
      <c r="F175" s="117"/>
      <c r="G175" s="117"/>
      <c r="H175" s="117"/>
      <c r="I175" s="117"/>
      <c r="J175" s="117"/>
      <c r="K175" s="117"/>
      <c r="L175" s="117"/>
      <c r="M175" s="117"/>
      <c r="N175" s="117"/>
      <c r="O175" s="117"/>
      <c r="P175" s="117"/>
    </row>
    <row r="176" spans="2:16">
      <c r="B176" s="116"/>
      <c r="C176" s="116"/>
      <c r="D176" s="117"/>
      <c r="E176" s="117"/>
      <c r="F176" s="117"/>
      <c r="G176" s="117"/>
      <c r="H176" s="117"/>
      <c r="I176" s="117"/>
      <c r="J176" s="117"/>
      <c r="K176" s="117"/>
      <c r="L176" s="117"/>
      <c r="M176" s="117"/>
      <c r="N176" s="117"/>
      <c r="O176" s="117"/>
      <c r="P176" s="117"/>
    </row>
    <row r="177" spans="2:16">
      <c r="B177" s="116"/>
      <c r="C177" s="116"/>
      <c r="D177" s="117"/>
      <c r="E177" s="117"/>
      <c r="F177" s="117"/>
      <c r="G177" s="117"/>
      <c r="H177" s="117"/>
      <c r="I177" s="117"/>
      <c r="J177" s="117"/>
      <c r="K177" s="117"/>
      <c r="L177" s="117"/>
      <c r="M177" s="117"/>
      <c r="N177" s="117"/>
      <c r="O177" s="117"/>
      <c r="P177" s="117"/>
    </row>
    <row r="178" spans="2:16">
      <c r="B178" s="116"/>
      <c r="C178" s="116"/>
      <c r="D178" s="117"/>
      <c r="E178" s="117"/>
      <c r="F178" s="117"/>
      <c r="G178" s="117"/>
      <c r="H178" s="117"/>
      <c r="I178" s="117"/>
      <c r="J178" s="117"/>
      <c r="K178" s="117"/>
      <c r="L178" s="117"/>
      <c r="M178" s="117"/>
      <c r="N178" s="117"/>
      <c r="O178" s="117"/>
      <c r="P178" s="117"/>
    </row>
    <row r="179" spans="2:16">
      <c r="B179" s="116"/>
      <c r="C179" s="116"/>
      <c r="D179" s="117"/>
      <c r="E179" s="117"/>
      <c r="F179" s="117"/>
      <c r="G179" s="117"/>
      <c r="H179" s="117"/>
      <c r="I179" s="117"/>
      <c r="J179" s="117"/>
      <c r="K179" s="117"/>
      <c r="L179" s="117"/>
      <c r="M179" s="117"/>
      <c r="N179" s="117"/>
      <c r="O179" s="117"/>
      <c r="P179" s="117"/>
    </row>
    <row r="180" spans="2:16">
      <c r="B180" s="116"/>
      <c r="C180" s="116"/>
      <c r="D180" s="117"/>
      <c r="E180" s="117"/>
      <c r="F180" s="117"/>
      <c r="G180" s="117"/>
      <c r="H180" s="117"/>
      <c r="I180" s="117"/>
      <c r="J180" s="117"/>
      <c r="K180" s="117"/>
      <c r="L180" s="117"/>
      <c r="M180" s="117"/>
      <c r="N180" s="117"/>
      <c r="O180" s="117"/>
      <c r="P180" s="117"/>
    </row>
    <row r="181" spans="2:16">
      <c r="B181" s="116"/>
      <c r="C181" s="116"/>
      <c r="D181" s="117"/>
      <c r="E181" s="117"/>
      <c r="F181" s="117"/>
      <c r="G181" s="117"/>
      <c r="H181" s="117"/>
      <c r="I181" s="117"/>
      <c r="J181" s="117"/>
      <c r="K181" s="117"/>
      <c r="L181" s="117"/>
      <c r="M181" s="117"/>
      <c r="N181" s="117"/>
      <c r="O181" s="117"/>
      <c r="P181" s="117"/>
    </row>
    <row r="182" spans="2:16">
      <c r="B182" s="116"/>
      <c r="C182" s="116"/>
      <c r="D182" s="117"/>
      <c r="E182" s="117"/>
      <c r="F182" s="117"/>
      <c r="G182" s="117"/>
      <c r="H182" s="117"/>
      <c r="I182" s="117"/>
      <c r="J182" s="117"/>
      <c r="K182" s="117"/>
      <c r="L182" s="117"/>
      <c r="M182" s="117"/>
      <c r="N182" s="117"/>
      <c r="O182" s="117"/>
      <c r="P182" s="117"/>
    </row>
    <row r="183" spans="2:16">
      <c r="B183" s="116"/>
      <c r="C183" s="116"/>
      <c r="D183" s="117"/>
      <c r="E183" s="117"/>
      <c r="F183" s="117"/>
      <c r="G183" s="117"/>
      <c r="H183" s="117"/>
      <c r="I183" s="117"/>
      <c r="J183" s="117"/>
      <c r="K183" s="117"/>
      <c r="L183" s="117"/>
      <c r="M183" s="117"/>
      <c r="N183" s="117"/>
      <c r="O183" s="117"/>
      <c r="P183" s="117"/>
    </row>
    <row r="184" spans="2:16">
      <c r="B184" s="116"/>
      <c r="C184" s="116"/>
      <c r="D184" s="117"/>
      <c r="E184" s="117"/>
      <c r="F184" s="117"/>
      <c r="G184" s="117"/>
      <c r="H184" s="117"/>
      <c r="I184" s="117"/>
      <c r="J184" s="117"/>
      <c r="K184" s="117"/>
      <c r="L184" s="117"/>
      <c r="M184" s="117"/>
      <c r="N184" s="117"/>
      <c r="O184" s="117"/>
      <c r="P184" s="117"/>
    </row>
    <row r="185" spans="2:16">
      <c r="B185" s="116"/>
      <c r="C185" s="116"/>
      <c r="D185" s="117"/>
      <c r="E185" s="117"/>
      <c r="F185" s="117"/>
      <c r="G185" s="117"/>
      <c r="H185" s="117"/>
      <c r="I185" s="117"/>
      <c r="J185" s="117"/>
      <c r="K185" s="117"/>
      <c r="L185" s="117"/>
      <c r="M185" s="117"/>
      <c r="N185" s="117"/>
      <c r="O185" s="117"/>
      <c r="P185" s="117"/>
    </row>
    <row r="186" spans="2:16">
      <c r="B186" s="116"/>
      <c r="C186" s="116"/>
      <c r="D186" s="117"/>
      <c r="E186" s="117"/>
      <c r="F186" s="117"/>
      <c r="G186" s="117"/>
      <c r="H186" s="117"/>
      <c r="I186" s="117"/>
      <c r="J186" s="117"/>
      <c r="K186" s="117"/>
      <c r="L186" s="117"/>
      <c r="M186" s="117"/>
      <c r="N186" s="117"/>
      <c r="O186" s="117"/>
      <c r="P186" s="117"/>
    </row>
    <row r="187" spans="2:16">
      <c r="B187" s="116"/>
      <c r="C187" s="116"/>
      <c r="D187" s="117"/>
      <c r="E187" s="117"/>
      <c r="F187" s="117"/>
      <c r="G187" s="117"/>
      <c r="H187" s="117"/>
      <c r="I187" s="117"/>
      <c r="J187" s="117"/>
      <c r="K187" s="117"/>
      <c r="L187" s="117"/>
      <c r="M187" s="117"/>
      <c r="N187" s="117"/>
      <c r="O187" s="117"/>
      <c r="P187" s="117"/>
    </row>
    <row r="188" spans="2:16">
      <c r="B188" s="116"/>
      <c r="C188" s="116"/>
      <c r="D188" s="117"/>
      <c r="E188" s="117"/>
      <c r="F188" s="117"/>
      <c r="G188" s="117"/>
      <c r="H188" s="117"/>
      <c r="I188" s="117"/>
      <c r="J188" s="117"/>
      <c r="K188" s="117"/>
      <c r="L188" s="117"/>
      <c r="M188" s="117"/>
      <c r="N188" s="117"/>
      <c r="O188" s="117"/>
      <c r="P188" s="117"/>
    </row>
    <row r="189" spans="2:16">
      <c r="B189" s="116"/>
      <c r="C189" s="116"/>
      <c r="D189" s="117"/>
      <c r="E189" s="117"/>
      <c r="F189" s="117"/>
      <c r="G189" s="117"/>
      <c r="H189" s="117"/>
      <c r="I189" s="117"/>
      <c r="J189" s="117"/>
      <c r="K189" s="117"/>
      <c r="L189" s="117"/>
      <c r="M189" s="117"/>
      <c r="N189" s="117"/>
      <c r="O189" s="117"/>
      <c r="P189" s="117"/>
    </row>
    <row r="190" spans="2:16">
      <c r="B190" s="116"/>
      <c r="C190" s="116"/>
      <c r="D190" s="117"/>
      <c r="E190" s="117"/>
      <c r="F190" s="117"/>
      <c r="G190" s="117"/>
      <c r="H190" s="117"/>
      <c r="I190" s="117"/>
      <c r="J190" s="117"/>
      <c r="K190" s="117"/>
      <c r="L190" s="117"/>
      <c r="M190" s="117"/>
      <c r="N190" s="117"/>
      <c r="O190" s="117"/>
      <c r="P190" s="117"/>
    </row>
    <row r="191" spans="2:16">
      <c r="B191" s="116"/>
      <c r="C191" s="116"/>
      <c r="D191" s="117"/>
      <c r="E191" s="117"/>
      <c r="F191" s="117"/>
      <c r="G191" s="117"/>
      <c r="H191" s="117"/>
      <c r="I191" s="117"/>
      <c r="J191" s="117"/>
      <c r="K191" s="117"/>
      <c r="L191" s="117"/>
      <c r="M191" s="117"/>
      <c r="N191" s="117"/>
      <c r="O191" s="117"/>
      <c r="P191" s="117"/>
    </row>
    <row r="192" spans="2:16">
      <c r="B192" s="116"/>
      <c r="C192" s="116"/>
      <c r="D192" s="117"/>
      <c r="E192" s="117"/>
      <c r="F192" s="117"/>
      <c r="G192" s="117"/>
      <c r="H192" s="117"/>
      <c r="I192" s="117"/>
      <c r="J192" s="117"/>
      <c r="K192" s="117"/>
      <c r="L192" s="117"/>
      <c r="M192" s="117"/>
      <c r="N192" s="117"/>
      <c r="O192" s="117"/>
      <c r="P192" s="117"/>
    </row>
    <row r="193" spans="2:16">
      <c r="B193" s="116"/>
      <c r="C193" s="116"/>
      <c r="D193" s="117"/>
      <c r="E193" s="117"/>
      <c r="F193" s="117"/>
      <c r="G193" s="117"/>
      <c r="H193" s="117"/>
      <c r="I193" s="117"/>
      <c r="J193" s="117"/>
      <c r="K193" s="117"/>
      <c r="L193" s="117"/>
      <c r="M193" s="117"/>
      <c r="N193" s="117"/>
      <c r="O193" s="117"/>
      <c r="P193" s="117"/>
    </row>
    <row r="194" spans="2:16">
      <c r="B194" s="116"/>
      <c r="C194" s="116"/>
      <c r="D194" s="117"/>
      <c r="E194" s="117"/>
      <c r="F194" s="117"/>
      <c r="G194" s="117"/>
      <c r="H194" s="117"/>
      <c r="I194" s="117"/>
      <c r="J194" s="117"/>
      <c r="K194" s="117"/>
      <c r="L194" s="117"/>
      <c r="M194" s="117"/>
      <c r="N194" s="117"/>
      <c r="O194" s="117"/>
      <c r="P194" s="117"/>
    </row>
    <row r="195" spans="2:16">
      <c r="B195" s="116"/>
      <c r="C195" s="116"/>
      <c r="D195" s="117"/>
      <c r="E195" s="117"/>
      <c r="F195" s="117"/>
      <c r="G195" s="117"/>
      <c r="H195" s="117"/>
      <c r="I195" s="117"/>
      <c r="J195" s="117"/>
      <c r="K195" s="117"/>
      <c r="L195" s="117"/>
      <c r="M195" s="117"/>
      <c r="N195" s="117"/>
      <c r="O195" s="117"/>
      <c r="P195" s="117"/>
    </row>
    <row r="196" spans="2:16">
      <c r="B196" s="116"/>
      <c r="C196" s="116"/>
      <c r="D196" s="117"/>
      <c r="E196" s="117"/>
      <c r="F196" s="117"/>
      <c r="G196" s="117"/>
      <c r="H196" s="117"/>
      <c r="I196" s="117"/>
      <c r="J196" s="117"/>
      <c r="K196" s="117"/>
      <c r="L196" s="117"/>
      <c r="M196" s="117"/>
      <c r="N196" s="117"/>
      <c r="O196" s="117"/>
      <c r="P196" s="117"/>
    </row>
    <row r="197" spans="2:16">
      <c r="B197" s="116"/>
      <c r="C197" s="116"/>
      <c r="D197" s="117"/>
      <c r="E197" s="117"/>
      <c r="F197" s="117"/>
      <c r="G197" s="117"/>
      <c r="H197" s="117"/>
      <c r="I197" s="117"/>
      <c r="J197" s="117"/>
      <c r="K197" s="117"/>
      <c r="L197" s="117"/>
      <c r="M197" s="117"/>
      <c r="N197" s="117"/>
      <c r="O197" s="117"/>
      <c r="P197" s="117"/>
    </row>
    <row r="198" spans="2:16">
      <c r="B198" s="116"/>
      <c r="C198" s="116"/>
      <c r="D198" s="117"/>
      <c r="E198" s="117"/>
      <c r="F198" s="117"/>
      <c r="G198" s="117"/>
      <c r="H198" s="117"/>
      <c r="I198" s="117"/>
      <c r="J198" s="117"/>
      <c r="K198" s="117"/>
      <c r="L198" s="117"/>
      <c r="M198" s="117"/>
      <c r="N198" s="117"/>
      <c r="O198" s="117"/>
      <c r="P198" s="117"/>
    </row>
    <row r="199" spans="2:16">
      <c r="B199" s="116"/>
      <c r="C199" s="116"/>
      <c r="D199" s="117"/>
      <c r="E199" s="117"/>
      <c r="F199" s="117"/>
      <c r="G199" s="117"/>
      <c r="H199" s="117"/>
      <c r="I199" s="117"/>
      <c r="J199" s="117"/>
      <c r="K199" s="117"/>
      <c r="L199" s="117"/>
      <c r="M199" s="117"/>
      <c r="N199" s="117"/>
      <c r="O199" s="117"/>
      <c r="P199" s="117"/>
    </row>
    <row r="200" spans="2:16">
      <c r="B200" s="116"/>
      <c r="C200" s="116"/>
      <c r="D200" s="117"/>
      <c r="E200" s="117"/>
      <c r="F200" s="117"/>
      <c r="G200" s="117"/>
      <c r="H200" s="117"/>
      <c r="I200" s="117"/>
      <c r="J200" s="117"/>
      <c r="K200" s="117"/>
      <c r="L200" s="117"/>
      <c r="M200" s="117"/>
      <c r="N200" s="117"/>
      <c r="O200" s="117"/>
      <c r="P200" s="117"/>
    </row>
    <row r="201" spans="2:16">
      <c r="B201" s="116"/>
      <c r="C201" s="116"/>
      <c r="D201" s="117"/>
      <c r="E201" s="117"/>
      <c r="F201" s="117"/>
      <c r="G201" s="117"/>
      <c r="H201" s="117"/>
      <c r="I201" s="117"/>
      <c r="J201" s="117"/>
      <c r="K201" s="117"/>
      <c r="L201" s="117"/>
      <c r="M201" s="117"/>
      <c r="N201" s="117"/>
      <c r="O201" s="117"/>
      <c r="P201" s="117"/>
    </row>
    <row r="202" spans="2:16">
      <c r="B202" s="116"/>
      <c r="C202" s="116"/>
      <c r="D202" s="117"/>
      <c r="E202" s="117"/>
      <c r="F202" s="117"/>
      <c r="G202" s="117"/>
      <c r="H202" s="117"/>
      <c r="I202" s="117"/>
      <c r="J202" s="117"/>
      <c r="K202" s="117"/>
      <c r="L202" s="117"/>
      <c r="M202" s="117"/>
      <c r="N202" s="117"/>
      <c r="O202" s="117"/>
      <c r="P202" s="117"/>
    </row>
    <row r="203" spans="2:16">
      <c r="B203" s="116"/>
      <c r="C203" s="116"/>
      <c r="D203" s="117"/>
      <c r="E203" s="117"/>
      <c r="F203" s="117"/>
      <c r="G203" s="117"/>
      <c r="H203" s="117"/>
      <c r="I203" s="117"/>
      <c r="J203" s="117"/>
      <c r="K203" s="117"/>
      <c r="L203" s="117"/>
      <c r="M203" s="117"/>
      <c r="N203" s="117"/>
      <c r="O203" s="117"/>
      <c r="P203" s="117"/>
    </row>
    <row r="204" spans="2:16">
      <c r="B204" s="116"/>
      <c r="C204" s="116"/>
      <c r="D204" s="117"/>
      <c r="E204" s="117"/>
      <c r="F204" s="117"/>
      <c r="G204" s="117"/>
      <c r="H204" s="117"/>
      <c r="I204" s="117"/>
      <c r="J204" s="117"/>
      <c r="K204" s="117"/>
      <c r="L204" s="117"/>
      <c r="M204" s="117"/>
      <c r="N204" s="117"/>
      <c r="O204" s="117"/>
      <c r="P204" s="117"/>
    </row>
    <row r="205" spans="2:16">
      <c r="B205" s="116"/>
      <c r="C205" s="116"/>
      <c r="D205" s="117"/>
      <c r="E205" s="117"/>
      <c r="F205" s="117"/>
      <c r="G205" s="117"/>
      <c r="H205" s="117"/>
      <c r="I205" s="117"/>
      <c r="J205" s="117"/>
      <c r="K205" s="117"/>
      <c r="L205" s="117"/>
      <c r="M205" s="117"/>
      <c r="N205" s="117"/>
      <c r="O205" s="117"/>
      <c r="P205" s="117"/>
    </row>
    <row r="206" spans="2:16">
      <c r="B206" s="116"/>
      <c r="C206" s="116"/>
      <c r="D206" s="117"/>
      <c r="E206" s="117"/>
      <c r="F206" s="117"/>
      <c r="G206" s="117"/>
      <c r="H206" s="117"/>
      <c r="I206" s="117"/>
      <c r="J206" s="117"/>
      <c r="K206" s="117"/>
      <c r="L206" s="117"/>
      <c r="M206" s="117"/>
      <c r="N206" s="117"/>
      <c r="O206" s="117"/>
      <c r="P206" s="117"/>
    </row>
    <row r="207" spans="2:16">
      <c r="B207" s="116"/>
      <c r="C207" s="116"/>
      <c r="D207" s="117"/>
      <c r="E207" s="117"/>
      <c r="F207" s="117"/>
      <c r="G207" s="117"/>
      <c r="H207" s="117"/>
      <c r="I207" s="117"/>
      <c r="J207" s="117"/>
      <c r="K207" s="117"/>
      <c r="L207" s="117"/>
      <c r="M207" s="117"/>
      <c r="N207" s="117"/>
      <c r="O207" s="117"/>
      <c r="P207" s="117"/>
    </row>
    <row r="208" spans="2:16">
      <c r="B208" s="116"/>
      <c r="C208" s="116"/>
      <c r="D208" s="117"/>
      <c r="E208" s="117"/>
      <c r="F208" s="117"/>
      <c r="G208" s="117"/>
      <c r="H208" s="117"/>
      <c r="I208" s="117"/>
      <c r="J208" s="117"/>
      <c r="K208" s="117"/>
      <c r="L208" s="117"/>
      <c r="M208" s="117"/>
      <c r="N208" s="117"/>
      <c r="O208" s="117"/>
      <c r="P208" s="117"/>
    </row>
    <row r="209" spans="2:16">
      <c r="B209" s="116"/>
      <c r="C209" s="116"/>
      <c r="D209" s="117"/>
      <c r="E209" s="117"/>
      <c r="F209" s="117"/>
      <c r="G209" s="117"/>
      <c r="H209" s="117"/>
      <c r="I209" s="117"/>
      <c r="J209" s="117"/>
      <c r="K209" s="117"/>
      <c r="L209" s="117"/>
      <c r="M209" s="117"/>
      <c r="N209" s="117"/>
      <c r="O209" s="117"/>
      <c r="P209" s="117"/>
    </row>
    <row r="210" spans="2:16">
      <c r="B210" s="116"/>
      <c r="C210" s="116"/>
      <c r="D210" s="117"/>
      <c r="E210" s="117"/>
      <c r="F210" s="117"/>
      <c r="G210" s="117"/>
      <c r="H210" s="117"/>
      <c r="I210" s="117"/>
      <c r="J210" s="117"/>
      <c r="K210" s="117"/>
      <c r="L210" s="117"/>
      <c r="M210" s="117"/>
      <c r="N210" s="117"/>
      <c r="O210" s="117"/>
      <c r="P210" s="117"/>
    </row>
    <row r="211" spans="2:16">
      <c r="B211" s="116"/>
      <c r="C211" s="116"/>
      <c r="D211" s="117"/>
      <c r="E211" s="117"/>
      <c r="F211" s="117"/>
      <c r="G211" s="117"/>
      <c r="H211" s="117"/>
      <c r="I211" s="117"/>
      <c r="J211" s="117"/>
      <c r="K211" s="117"/>
      <c r="L211" s="117"/>
      <c r="M211" s="117"/>
      <c r="N211" s="117"/>
      <c r="O211" s="117"/>
      <c r="P211" s="117"/>
    </row>
    <row r="212" spans="2:16">
      <c r="B212" s="116"/>
      <c r="C212" s="116"/>
      <c r="D212" s="117"/>
      <c r="E212" s="117"/>
      <c r="F212" s="117"/>
      <c r="G212" s="117"/>
      <c r="H212" s="117"/>
      <c r="I212" s="117"/>
      <c r="J212" s="117"/>
      <c r="K212" s="117"/>
      <c r="L212" s="117"/>
      <c r="M212" s="117"/>
      <c r="N212" s="117"/>
      <c r="O212" s="117"/>
      <c r="P212" s="117"/>
    </row>
    <row r="213" spans="2:16">
      <c r="B213" s="116"/>
      <c r="C213" s="116"/>
      <c r="D213" s="117"/>
      <c r="E213" s="117"/>
      <c r="F213" s="117"/>
      <c r="G213" s="117"/>
      <c r="H213" s="117"/>
      <c r="I213" s="117"/>
      <c r="J213" s="117"/>
      <c r="K213" s="117"/>
      <c r="L213" s="117"/>
      <c r="M213" s="117"/>
      <c r="N213" s="117"/>
      <c r="O213" s="117"/>
      <c r="P213" s="117"/>
    </row>
    <row r="214" spans="2:16">
      <c r="B214" s="116"/>
      <c r="C214" s="116"/>
      <c r="D214" s="117"/>
      <c r="E214" s="117"/>
      <c r="F214" s="117"/>
      <c r="G214" s="117"/>
      <c r="H214" s="117"/>
      <c r="I214" s="117"/>
      <c r="J214" s="117"/>
      <c r="K214" s="117"/>
      <c r="L214" s="117"/>
      <c r="M214" s="117"/>
      <c r="N214" s="117"/>
      <c r="O214" s="117"/>
      <c r="P214" s="117"/>
    </row>
    <row r="215" spans="2:16">
      <c r="B215" s="116"/>
      <c r="C215" s="116"/>
      <c r="D215" s="117"/>
      <c r="E215" s="117"/>
      <c r="F215" s="117"/>
      <c r="G215" s="117"/>
      <c r="H215" s="117"/>
      <c r="I215" s="117"/>
      <c r="J215" s="117"/>
      <c r="K215" s="117"/>
      <c r="L215" s="117"/>
      <c r="M215" s="117"/>
      <c r="N215" s="117"/>
      <c r="O215" s="117"/>
      <c r="P215" s="117"/>
    </row>
    <row r="216" spans="2:16">
      <c r="B216" s="116"/>
      <c r="C216" s="116"/>
      <c r="D216" s="117"/>
      <c r="E216" s="117"/>
      <c r="F216" s="117"/>
      <c r="G216" s="117"/>
      <c r="H216" s="117"/>
      <c r="I216" s="117"/>
      <c r="J216" s="117"/>
      <c r="K216" s="117"/>
      <c r="L216" s="117"/>
      <c r="M216" s="117"/>
      <c r="N216" s="117"/>
      <c r="O216" s="117"/>
      <c r="P216" s="117"/>
    </row>
    <row r="217" spans="2:16">
      <c r="B217" s="116"/>
      <c r="C217" s="116"/>
      <c r="D217" s="117"/>
      <c r="E217" s="117"/>
      <c r="F217" s="117"/>
      <c r="G217" s="117"/>
      <c r="H217" s="117"/>
      <c r="I217" s="117"/>
      <c r="J217" s="117"/>
      <c r="K217" s="117"/>
      <c r="L217" s="117"/>
      <c r="M217" s="117"/>
      <c r="N217" s="117"/>
      <c r="O217" s="117"/>
      <c r="P217" s="117"/>
    </row>
    <row r="218" spans="2:16">
      <c r="D218" s="1"/>
    </row>
    <row r="219" spans="2:16">
      <c r="D219" s="1"/>
    </row>
    <row r="220" spans="2:16">
      <c r="D220" s="1"/>
    </row>
    <row r="221" spans="2:16">
      <c r="D221" s="1"/>
    </row>
    <row r="222" spans="2:16">
      <c r="D222" s="1"/>
    </row>
    <row r="223" spans="2:16">
      <c r="D223" s="1"/>
    </row>
    <row r="224" spans="2:16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3">
    <tabColor rgb="FF7030A0"/>
  </sheetPr>
  <dimension ref="B1:P411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9.28515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5.7109375" style="1" customWidth="1"/>
    <col min="18" max="16384" width="9.140625" style="1"/>
  </cols>
  <sheetData>
    <row r="1" spans="2:16">
      <c r="B1" s="46" t="s">
        <v>142</v>
      </c>
      <c r="C1" s="67" t="s" vm="1">
        <v>224</v>
      </c>
    </row>
    <row r="2" spans="2:16">
      <c r="B2" s="46" t="s">
        <v>141</v>
      </c>
      <c r="C2" s="67" t="s">
        <v>225</v>
      </c>
    </row>
    <row r="3" spans="2:16">
      <c r="B3" s="46" t="s">
        <v>143</v>
      </c>
      <c r="C3" s="67" t="s">
        <v>226</v>
      </c>
    </row>
    <row r="4" spans="2:16">
      <c r="B4" s="46" t="s">
        <v>144</v>
      </c>
      <c r="C4" s="67">
        <v>2207</v>
      </c>
    </row>
    <row r="6" spans="2:16" ht="26.25" customHeight="1">
      <c r="B6" s="153" t="s">
        <v>180</v>
      </c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5"/>
    </row>
    <row r="7" spans="2:16" s="3" customFormat="1" ht="78.75">
      <c r="B7" s="21" t="s">
        <v>112</v>
      </c>
      <c r="C7" s="29" t="s">
        <v>44</v>
      </c>
      <c r="D7" s="29" t="s">
        <v>63</v>
      </c>
      <c r="E7" s="29" t="s">
        <v>14</v>
      </c>
      <c r="F7" s="29" t="s">
        <v>64</v>
      </c>
      <c r="G7" s="29" t="s">
        <v>100</v>
      </c>
      <c r="H7" s="29" t="s">
        <v>17</v>
      </c>
      <c r="I7" s="29" t="s">
        <v>99</v>
      </c>
      <c r="J7" s="29" t="s">
        <v>16</v>
      </c>
      <c r="K7" s="29" t="s">
        <v>177</v>
      </c>
      <c r="L7" s="29" t="s">
        <v>201</v>
      </c>
      <c r="M7" s="29" t="s">
        <v>178</v>
      </c>
      <c r="N7" s="29" t="s">
        <v>57</v>
      </c>
      <c r="O7" s="29" t="s">
        <v>145</v>
      </c>
      <c r="P7" s="30" t="s">
        <v>147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208</v>
      </c>
      <c r="M8" s="31" t="s">
        <v>204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23" t="s">
        <v>2602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124">
        <v>0</v>
      </c>
      <c r="N10" s="68"/>
      <c r="O10" s="125">
        <v>0</v>
      </c>
      <c r="P10" s="125">
        <v>0</v>
      </c>
    </row>
    <row r="11" spans="2:16" ht="20.25" customHeight="1">
      <c r="B11" s="126" t="s">
        <v>216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</row>
    <row r="12" spans="2:16">
      <c r="B12" s="126" t="s">
        <v>108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</row>
    <row r="13" spans="2:16">
      <c r="B13" s="126" t="s">
        <v>207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</row>
    <row r="14" spans="2:16"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</row>
    <row r="15" spans="2:16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</row>
    <row r="16" spans="2:16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</row>
    <row r="17" spans="2:16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</row>
    <row r="18" spans="2:16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</row>
    <row r="19" spans="2:16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</row>
    <row r="20" spans="2:16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</row>
    <row r="21" spans="2:16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</row>
    <row r="22" spans="2:16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</row>
    <row r="23" spans="2:16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</row>
    <row r="24" spans="2:16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</row>
    <row r="25" spans="2:16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</row>
    <row r="26" spans="2:16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</row>
    <row r="27" spans="2:16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</row>
    <row r="28" spans="2:16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</row>
    <row r="29" spans="2:16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</row>
    <row r="30" spans="2:16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</row>
    <row r="31" spans="2:16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</row>
    <row r="32" spans="2:16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</row>
    <row r="33" spans="2:16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</row>
    <row r="34" spans="2:16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</row>
    <row r="35" spans="2:16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</row>
    <row r="36" spans="2:16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</row>
    <row r="37" spans="2:16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</row>
    <row r="38" spans="2:16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</row>
    <row r="39" spans="2:16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</row>
    <row r="40" spans="2:16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</row>
    <row r="41" spans="2:16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</row>
    <row r="42" spans="2:16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</row>
    <row r="43" spans="2:16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</row>
    <row r="44" spans="2:16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</row>
    <row r="45" spans="2:16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</row>
    <row r="46" spans="2:16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</row>
    <row r="47" spans="2:16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</row>
    <row r="48" spans="2:16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</row>
    <row r="49" spans="2:16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</row>
    <row r="50" spans="2:16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</row>
    <row r="51" spans="2:16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</row>
    <row r="52" spans="2:16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</row>
    <row r="53" spans="2:16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</row>
    <row r="54" spans="2:16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</row>
    <row r="55" spans="2:16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</row>
    <row r="56" spans="2:16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</row>
    <row r="57" spans="2:16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</row>
    <row r="58" spans="2:16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</row>
    <row r="59" spans="2:16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</row>
    <row r="60" spans="2:16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</row>
    <row r="61" spans="2:16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</row>
    <row r="62" spans="2:16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</row>
    <row r="63" spans="2:16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</row>
    <row r="64" spans="2:16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</row>
    <row r="65" spans="2:16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</row>
    <row r="66" spans="2:16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</row>
    <row r="67" spans="2:16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</row>
    <row r="68" spans="2:16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</row>
    <row r="69" spans="2:16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</row>
    <row r="70" spans="2:16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</row>
    <row r="71" spans="2:16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</row>
    <row r="72" spans="2:16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</row>
    <row r="73" spans="2:16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</row>
    <row r="74" spans="2:16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</row>
    <row r="75" spans="2:16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</row>
    <row r="76" spans="2:16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</row>
    <row r="77" spans="2:16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</row>
    <row r="78" spans="2:16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</row>
    <row r="79" spans="2:16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</row>
    <row r="80" spans="2:16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</row>
    <row r="81" spans="2:16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</row>
    <row r="82" spans="2:16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</row>
    <row r="83" spans="2:16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</row>
    <row r="84" spans="2:16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</row>
    <row r="85" spans="2:16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</row>
    <row r="86" spans="2:16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</row>
    <row r="87" spans="2:16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</row>
    <row r="88" spans="2:16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</row>
    <row r="89" spans="2:16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</row>
    <row r="90" spans="2:16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</row>
    <row r="91" spans="2:16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</row>
    <row r="92" spans="2:16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</row>
    <row r="93" spans="2:16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</row>
    <row r="94" spans="2:16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</row>
    <row r="95" spans="2:16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</row>
    <row r="96" spans="2:16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</row>
    <row r="97" spans="2:16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</row>
    <row r="98" spans="2:16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</row>
    <row r="99" spans="2:16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</row>
    <row r="100" spans="2:16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</row>
    <row r="101" spans="2:16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</row>
    <row r="102" spans="2:16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</row>
    <row r="103" spans="2:16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</row>
    <row r="104" spans="2:16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</row>
    <row r="105" spans="2:16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</row>
    <row r="106" spans="2:16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</row>
    <row r="107" spans="2:16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</row>
    <row r="108" spans="2:16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</row>
    <row r="109" spans="2:16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</row>
    <row r="110" spans="2:16">
      <c r="B110" s="116"/>
      <c r="C110" s="116"/>
      <c r="D110" s="117"/>
      <c r="E110" s="117"/>
      <c r="F110" s="117"/>
      <c r="G110" s="117"/>
      <c r="H110" s="117"/>
      <c r="I110" s="117"/>
      <c r="J110" s="117"/>
      <c r="K110" s="117"/>
      <c r="L110" s="117"/>
      <c r="M110" s="117"/>
      <c r="N110" s="117"/>
      <c r="O110" s="117"/>
      <c r="P110" s="117"/>
    </row>
    <row r="111" spans="2:16">
      <c r="B111" s="116"/>
      <c r="C111" s="116"/>
      <c r="D111" s="117"/>
      <c r="E111" s="117"/>
      <c r="F111" s="117"/>
      <c r="G111" s="117"/>
      <c r="H111" s="117"/>
      <c r="I111" s="117"/>
      <c r="J111" s="117"/>
      <c r="K111" s="117"/>
      <c r="L111" s="117"/>
      <c r="M111" s="117"/>
      <c r="N111" s="117"/>
      <c r="O111" s="117"/>
      <c r="P111" s="117"/>
    </row>
    <row r="112" spans="2:16">
      <c r="B112" s="116"/>
      <c r="C112" s="116"/>
      <c r="D112" s="117"/>
      <c r="E112" s="117"/>
      <c r="F112" s="117"/>
      <c r="G112" s="117"/>
      <c r="H112" s="117"/>
      <c r="I112" s="117"/>
      <c r="J112" s="117"/>
      <c r="K112" s="117"/>
      <c r="L112" s="117"/>
      <c r="M112" s="117"/>
      <c r="N112" s="117"/>
      <c r="O112" s="117"/>
      <c r="P112" s="117"/>
    </row>
    <row r="113" spans="2:16">
      <c r="B113" s="116"/>
      <c r="C113" s="116"/>
      <c r="D113" s="117"/>
      <c r="E113" s="117"/>
      <c r="F113" s="117"/>
      <c r="G113" s="117"/>
      <c r="H113" s="117"/>
      <c r="I113" s="117"/>
      <c r="J113" s="117"/>
      <c r="K113" s="117"/>
      <c r="L113" s="117"/>
      <c r="M113" s="117"/>
      <c r="N113" s="117"/>
      <c r="O113" s="117"/>
      <c r="P113" s="117"/>
    </row>
    <row r="114" spans="2:16">
      <c r="B114" s="116"/>
      <c r="C114" s="116"/>
      <c r="D114" s="117"/>
      <c r="E114" s="117"/>
      <c r="F114" s="117"/>
      <c r="G114" s="117"/>
      <c r="H114" s="117"/>
      <c r="I114" s="117"/>
      <c r="J114" s="117"/>
      <c r="K114" s="117"/>
      <c r="L114" s="117"/>
      <c r="M114" s="117"/>
      <c r="N114" s="117"/>
      <c r="O114" s="117"/>
      <c r="P114" s="117"/>
    </row>
    <row r="115" spans="2:16">
      <c r="B115" s="116"/>
      <c r="C115" s="116"/>
      <c r="D115" s="117"/>
      <c r="E115" s="117"/>
      <c r="F115" s="117"/>
      <c r="G115" s="117"/>
      <c r="H115" s="117"/>
      <c r="I115" s="117"/>
      <c r="J115" s="117"/>
      <c r="K115" s="117"/>
      <c r="L115" s="117"/>
      <c r="M115" s="117"/>
      <c r="N115" s="117"/>
      <c r="O115" s="117"/>
      <c r="P115" s="117"/>
    </row>
    <row r="116" spans="2:16">
      <c r="B116" s="116"/>
      <c r="C116" s="116"/>
      <c r="D116" s="117"/>
      <c r="E116" s="117"/>
      <c r="F116" s="117"/>
      <c r="G116" s="117"/>
      <c r="H116" s="117"/>
      <c r="I116" s="117"/>
      <c r="J116" s="117"/>
      <c r="K116" s="117"/>
      <c r="L116" s="117"/>
      <c r="M116" s="117"/>
      <c r="N116" s="117"/>
      <c r="O116" s="117"/>
      <c r="P116" s="117"/>
    </row>
    <row r="117" spans="2:16">
      <c r="B117" s="116"/>
      <c r="C117" s="116"/>
      <c r="D117" s="117"/>
      <c r="E117" s="117"/>
      <c r="F117" s="117"/>
      <c r="G117" s="117"/>
      <c r="H117" s="117"/>
      <c r="I117" s="117"/>
      <c r="J117" s="117"/>
      <c r="K117" s="117"/>
      <c r="L117" s="117"/>
      <c r="M117" s="117"/>
      <c r="N117" s="117"/>
      <c r="O117" s="117"/>
      <c r="P117" s="117"/>
    </row>
    <row r="118" spans="2:16">
      <c r="B118" s="116"/>
      <c r="C118" s="116"/>
      <c r="D118" s="117"/>
      <c r="E118" s="117"/>
      <c r="F118" s="117"/>
      <c r="G118" s="117"/>
      <c r="H118" s="117"/>
      <c r="I118" s="117"/>
      <c r="J118" s="117"/>
      <c r="K118" s="117"/>
      <c r="L118" s="117"/>
      <c r="M118" s="117"/>
      <c r="N118" s="117"/>
      <c r="O118" s="117"/>
      <c r="P118" s="117"/>
    </row>
    <row r="119" spans="2:16">
      <c r="B119" s="116"/>
      <c r="C119" s="116"/>
      <c r="D119" s="117"/>
      <c r="E119" s="117"/>
      <c r="F119" s="117"/>
      <c r="G119" s="117"/>
      <c r="H119" s="117"/>
      <c r="I119" s="117"/>
      <c r="J119" s="117"/>
      <c r="K119" s="117"/>
      <c r="L119" s="117"/>
      <c r="M119" s="117"/>
      <c r="N119" s="117"/>
      <c r="O119" s="117"/>
      <c r="P119" s="117"/>
    </row>
    <row r="120" spans="2:16">
      <c r="B120" s="116"/>
      <c r="C120" s="116"/>
      <c r="D120" s="117"/>
      <c r="E120" s="117"/>
      <c r="F120" s="117"/>
      <c r="G120" s="117"/>
      <c r="H120" s="117"/>
      <c r="I120" s="117"/>
      <c r="J120" s="117"/>
      <c r="K120" s="117"/>
      <c r="L120" s="117"/>
      <c r="M120" s="117"/>
      <c r="N120" s="117"/>
      <c r="O120" s="117"/>
      <c r="P120" s="117"/>
    </row>
    <row r="121" spans="2:16">
      <c r="B121" s="116"/>
      <c r="C121" s="116"/>
      <c r="D121" s="117"/>
      <c r="E121" s="117"/>
      <c r="F121" s="117"/>
      <c r="G121" s="117"/>
      <c r="H121" s="117"/>
      <c r="I121" s="117"/>
      <c r="J121" s="117"/>
      <c r="K121" s="117"/>
      <c r="L121" s="117"/>
      <c r="M121" s="117"/>
      <c r="N121" s="117"/>
      <c r="O121" s="117"/>
      <c r="P121" s="117"/>
    </row>
    <row r="122" spans="2:16">
      <c r="B122" s="116"/>
      <c r="C122" s="116"/>
      <c r="D122" s="117"/>
      <c r="E122" s="117"/>
      <c r="F122" s="117"/>
      <c r="G122" s="117"/>
      <c r="H122" s="117"/>
      <c r="I122" s="117"/>
      <c r="J122" s="117"/>
      <c r="K122" s="117"/>
      <c r="L122" s="117"/>
      <c r="M122" s="117"/>
      <c r="N122" s="117"/>
      <c r="O122" s="117"/>
      <c r="P122" s="117"/>
    </row>
    <row r="123" spans="2:16">
      <c r="B123" s="116"/>
      <c r="C123" s="116"/>
      <c r="D123" s="117"/>
      <c r="E123" s="117"/>
      <c r="F123" s="117"/>
      <c r="G123" s="117"/>
      <c r="H123" s="117"/>
      <c r="I123" s="117"/>
      <c r="J123" s="117"/>
      <c r="K123" s="117"/>
      <c r="L123" s="117"/>
      <c r="M123" s="117"/>
      <c r="N123" s="117"/>
      <c r="O123" s="117"/>
      <c r="P123" s="117"/>
    </row>
    <row r="124" spans="2:16">
      <c r="B124" s="116"/>
      <c r="C124" s="116"/>
      <c r="D124" s="117"/>
      <c r="E124" s="117"/>
      <c r="F124" s="117"/>
      <c r="G124" s="117"/>
      <c r="H124" s="117"/>
      <c r="I124" s="117"/>
      <c r="J124" s="117"/>
      <c r="K124" s="117"/>
      <c r="L124" s="117"/>
      <c r="M124" s="117"/>
      <c r="N124" s="117"/>
      <c r="O124" s="117"/>
      <c r="P124" s="117"/>
    </row>
    <row r="125" spans="2:16">
      <c r="B125" s="116"/>
      <c r="C125" s="116"/>
      <c r="D125" s="117"/>
      <c r="E125" s="117"/>
      <c r="F125" s="117"/>
      <c r="G125" s="117"/>
      <c r="H125" s="117"/>
      <c r="I125" s="117"/>
      <c r="J125" s="117"/>
      <c r="K125" s="117"/>
      <c r="L125" s="117"/>
      <c r="M125" s="117"/>
      <c r="N125" s="117"/>
      <c r="O125" s="117"/>
      <c r="P125" s="117"/>
    </row>
    <row r="126" spans="2:16">
      <c r="B126" s="116"/>
      <c r="C126" s="116"/>
      <c r="D126" s="117"/>
      <c r="E126" s="117"/>
      <c r="F126" s="117"/>
      <c r="G126" s="117"/>
      <c r="H126" s="117"/>
      <c r="I126" s="117"/>
      <c r="J126" s="117"/>
      <c r="K126" s="117"/>
      <c r="L126" s="117"/>
      <c r="M126" s="117"/>
      <c r="N126" s="117"/>
      <c r="O126" s="117"/>
      <c r="P126" s="117"/>
    </row>
    <row r="127" spans="2:16">
      <c r="B127" s="116"/>
      <c r="C127" s="116"/>
      <c r="D127" s="117"/>
      <c r="E127" s="117"/>
      <c r="F127" s="117"/>
      <c r="G127" s="117"/>
      <c r="H127" s="117"/>
      <c r="I127" s="117"/>
      <c r="J127" s="117"/>
      <c r="K127" s="117"/>
      <c r="L127" s="117"/>
      <c r="M127" s="117"/>
      <c r="N127" s="117"/>
      <c r="O127" s="117"/>
      <c r="P127" s="117"/>
    </row>
    <row r="128" spans="2:16">
      <c r="B128" s="116"/>
      <c r="C128" s="116"/>
      <c r="D128" s="117"/>
      <c r="E128" s="117"/>
      <c r="F128" s="117"/>
      <c r="G128" s="117"/>
      <c r="H128" s="117"/>
      <c r="I128" s="117"/>
      <c r="J128" s="117"/>
      <c r="K128" s="117"/>
      <c r="L128" s="117"/>
      <c r="M128" s="117"/>
      <c r="N128" s="117"/>
      <c r="O128" s="117"/>
      <c r="P128" s="117"/>
    </row>
    <row r="129" spans="2:16">
      <c r="B129" s="116"/>
      <c r="C129" s="116"/>
      <c r="D129" s="117"/>
      <c r="E129" s="117"/>
      <c r="F129" s="117"/>
      <c r="G129" s="117"/>
      <c r="H129" s="117"/>
      <c r="I129" s="117"/>
      <c r="J129" s="117"/>
      <c r="K129" s="117"/>
      <c r="L129" s="117"/>
      <c r="M129" s="117"/>
      <c r="N129" s="117"/>
      <c r="O129" s="117"/>
      <c r="P129" s="117"/>
    </row>
    <row r="130" spans="2:16">
      <c r="B130" s="116"/>
      <c r="C130" s="116"/>
      <c r="D130" s="117"/>
      <c r="E130" s="117"/>
      <c r="F130" s="117"/>
      <c r="G130" s="117"/>
      <c r="H130" s="117"/>
      <c r="I130" s="117"/>
      <c r="J130" s="117"/>
      <c r="K130" s="117"/>
      <c r="L130" s="117"/>
      <c r="M130" s="117"/>
      <c r="N130" s="117"/>
      <c r="O130" s="117"/>
      <c r="P130" s="117"/>
    </row>
    <row r="131" spans="2:16">
      <c r="B131" s="116"/>
      <c r="C131" s="116"/>
      <c r="D131" s="117"/>
      <c r="E131" s="117"/>
      <c r="F131" s="117"/>
      <c r="G131" s="117"/>
      <c r="H131" s="117"/>
      <c r="I131" s="117"/>
      <c r="J131" s="117"/>
      <c r="K131" s="117"/>
      <c r="L131" s="117"/>
      <c r="M131" s="117"/>
      <c r="N131" s="117"/>
      <c r="O131" s="117"/>
      <c r="P131" s="117"/>
    </row>
    <row r="132" spans="2:16">
      <c r="B132" s="116"/>
      <c r="C132" s="116"/>
      <c r="D132" s="117"/>
      <c r="E132" s="117"/>
      <c r="F132" s="117"/>
      <c r="G132" s="117"/>
      <c r="H132" s="117"/>
      <c r="I132" s="117"/>
      <c r="J132" s="117"/>
      <c r="K132" s="117"/>
      <c r="L132" s="117"/>
      <c r="M132" s="117"/>
      <c r="N132" s="117"/>
      <c r="O132" s="117"/>
      <c r="P132" s="117"/>
    </row>
    <row r="133" spans="2:16">
      <c r="B133" s="116"/>
      <c r="C133" s="116"/>
      <c r="D133" s="117"/>
      <c r="E133" s="117"/>
      <c r="F133" s="117"/>
      <c r="G133" s="117"/>
      <c r="H133" s="117"/>
      <c r="I133" s="117"/>
      <c r="J133" s="117"/>
      <c r="K133" s="117"/>
      <c r="L133" s="117"/>
      <c r="M133" s="117"/>
      <c r="N133" s="117"/>
      <c r="O133" s="117"/>
      <c r="P133" s="117"/>
    </row>
    <row r="134" spans="2:16">
      <c r="B134" s="116"/>
      <c r="C134" s="116"/>
      <c r="D134" s="117"/>
      <c r="E134" s="117"/>
      <c r="F134" s="117"/>
      <c r="G134" s="117"/>
      <c r="H134" s="117"/>
      <c r="I134" s="117"/>
      <c r="J134" s="117"/>
      <c r="K134" s="117"/>
      <c r="L134" s="117"/>
      <c r="M134" s="117"/>
      <c r="N134" s="117"/>
      <c r="O134" s="117"/>
      <c r="P134" s="117"/>
    </row>
    <row r="135" spans="2:16">
      <c r="B135" s="116"/>
      <c r="C135" s="116"/>
      <c r="D135" s="117"/>
      <c r="E135" s="117"/>
      <c r="F135" s="117"/>
      <c r="G135" s="117"/>
      <c r="H135" s="117"/>
      <c r="I135" s="117"/>
      <c r="J135" s="117"/>
      <c r="K135" s="117"/>
      <c r="L135" s="117"/>
      <c r="M135" s="117"/>
      <c r="N135" s="117"/>
      <c r="O135" s="117"/>
      <c r="P135" s="117"/>
    </row>
    <row r="136" spans="2:16">
      <c r="B136" s="116"/>
      <c r="C136" s="116"/>
      <c r="D136" s="117"/>
      <c r="E136" s="117"/>
      <c r="F136" s="117"/>
      <c r="G136" s="117"/>
      <c r="H136" s="117"/>
      <c r="I136" s="117"/>
      <c r="J136" s="117"/>
      <c r="K136" s="117"/>
      <c r="L136" s="117"/>
      <c r="M136" s="117"/>
      <c r="N136" s="117"/>
      <c r="O136" s="117"/>
      <c r="P136" s="117"/>
    </row>
    <row r="137" spans="2:16">
      <c r="B137" s="116"/>
      <c r="C137" s="116"/>
      <c r="D137" s="117"/>
      <c r="E137" s="117"/>
      <c r="F137" s="117"/>
      <c r="G137" s="117"/>
      <c r="H137" s="117"/>
      <c r="I137" s="117"/>
      <c r="J137" s="117"/>
      <c r="K137" s="117"/>
      <c r="L137" s="117"/>
      <c r="M137" s="117"/>
      <c r="N137" s="117"/>
      <c r="O137" s="117"/>
      <c r="P137" s="117"/>
    </row>
    <row r="138" spans="2:16">
      <c r="B138" s="116"/>
      <c r="C138" s="116"/>
      <c r="D138" s="117"/>
      <c r="E138" s="117"/>
      <c r="F138" s="117"/>
      <c r="G138" s="117"/>
      <c r="H138" s="117"/>
      <c r="I138" s="117"/>
      <c r="J138" s="117"/>
      <c r="K138" s="117"/>
      <c r="L138" s="117"/>
      <c r="M138" s="117"/>
      <c r="N138" s="117"/>
      <c r="O138" s="117"/>
      <c r="P138" s="117"/>
    </row>
    <row r="139" spans="2:16">
      <c r="B139" s="116"/>
      <c r="C139" s="116"/>
      <c r="D139" s="117"/>
      <c r="E139" s="117"/>
      <c r="F139" s="117"/>
      <c r="G139" s="117"/>
      <c r="H139" s="117"/>
      <c r="I139" s="117"/>
      <c r="J139" s="117"/>
      <c r="K139" s="117"/>
      <c r="L139" s="117"/>
      <c r="M139" s="117"/>
      <c r="N139" s="117"/>
      <c r="O139" s="117"/>
      <c r="P139" s="117"/>
    </row>
    <row r="140" spans="2:16">
      <c r="B140" s="116"/>
      <c r="C140" s="116"/>
      <c r="D140" s="117"/>
      <c r="E140" s="117"/>
      <c r="F140" s="117"/>
      <c r="G140" s="117"/>
      <c r="H140" s="117"/>
      <c r="I140" s="117"/>
      <c r="J140" s="117"/>
      <c r="K140" s="117"/>
      <c r="L140" s="117"/>
      <c r="M140" s="117"/>
      <c r="N140" s="117"/>
      <c r="O140" s="117"/>
      <c r="P140" s="117"/>
    </row>
    <row r="141" spans="2:16">
      <c r="B141" s="116"/>
      <c r="C141" s="116"/>
      <c r="D141" s="117"/>
      <c r="E141" s="117"/>
      <c r="F141" s="117"/>
      <c r="G141" s="117"/>
      <c r="H141" s="117"/>
      <c r="I141" s="117"/>
      <c r="J141" s="117"/>
      <c r="K141" s="117"/>
      <c r="L141" s="117"/>
      <c r="M141" s="117"/>
      <c r="N141" s="117"/>
      <c r="O141" s="117"/>
      <c r="P141" s="117"/>
    </row>
    <row r="142" spans="2:16">
      <c r="B142" s="116"/>
      <c r="C142" s="116"/>
      <c r="D142" s="117"/>
      <c r="E142" s="117"/>
      <c r="F142" s="117"/>
      <c r="G142" s="117"/>
      <c r="H142" s="117"/>
      <c r="I142" s="117"/>
      <c r="J142" s="117"/>
      <c r="K142" s="117"/>
      <c r="L142" s="117"/>
      <c r="M142" s="117"/>
      <c r="N142" s="117"/>
      <c r="O142" s="117"/>
      <c r="P142" s="117"/>
    </row>
    <row r="143" spans="2:16">
      <c r="B143" s="116"/>
      <c r="C143" s="116"/>
      <c r="D143" s="117"/>
      <c r="E143" s="117"/>
      <c r="F143" s="117"/>
      <c r="G143" s="117"/>
      <c r="H143" s="117"/>
      <c r="I143" s="117"/>
      <c r="J143" s="117"/>
      <c r="K143" s="117"/>
      <c r="L143" s="117"/>
      <c r="M143" s="117"/>
      <c r="N143" s="117"/>
      <c r="O143" s="117"/>
      <c r="P143" s="117"/>
    </row>
    <row r="144" spans="2:16">
      <c r="B144" s="116"/>
      <c r="C144" s="116"/>
      <c r="D144" s="117"/>
      <c r="E144" s="117"/>
      <c r="F144" s="117"/>
      <c r="G144" s="117"/>
      <c r="H144" s="117"/>
      <c r="I144" s="117"/>
      <c r="J144" s="117"/>
      <c r="K144" s="117"/>
      <c r="L144" s="117"/>
      <c r="M144" s="117"/>
      <c r="N144" s="117"/>
      <c r="O144" s="117"/>
      <c r="P144" s="117"/>
    </row>
    <row r="145" spans="2:16">
      <c r="B145" s="116"/>
      <c r="C145" s="116"/>
      <c r="D145" s="117"/>
      <c r="E145" s="117"/>
      <c r="F145" s="117"/>
      <c r="G145" s="117"/>
      <c r="H145" s="117"/>
      <c r="I145" s="117"/>
      <c r="J145" s="117"/>
      <c r="K145" s="117"/>
      <c r="L145" s="117"/>
      <c r="M145" s="117"/>
      <c r="N145" s="117"/>
      <c r="O145" s="117"/>
      <c r="P145" s="117"/>
    </row>
    <row r="146" spans="2:16">
      <c r="B146" s="116"/>
      <c r="C146" s="116"/>
      <c r="D146" s="117"/>
      <c r="E146" s="117"/>
      <c r="F146" s="117"/>
      <c r="G146" s="117"/>
      <c r="H146" s="117"/>
      <c r="I146" s="117"/>
      <c r="J146" s="117"/>
      <c r="K146" s="117"/>
      <c r="L146" s="117"/>
      <c r="M146" s="117"/>
      <c r="N146" s="117"/>
      <c r="O146" s="117"/>
      <c r="P146" s="117"/>
    </row>
    <row r="147" spans="2:16">
      <c r="B147" s="116"/>
      <c r="C147" s="116"/>
      <c r="D147" s="117"/>
      <c r="E147" s="117"/>
      <c r="F147" s="117"/>
      <c r="G147" s="117"/>
      <c r="H147" s="117"/>
      <c r="I147" s="117"/>
      <c r="J147" s="117"/>
      <c r="K147" s="117"/>
      <c r="L147" s="117"/>
      <c r="M147" s="117"/>
      <c r="N147" s="117"/>
      <c r="O147" s="117"/>
      <c r="P147" s="117"/>
    </row>
    <row r="148" spans="2:16">
      <c r="B148" s="116"/>
      <c r="C148" s="116"/>
      <c r="D148" s="117"/>
      <c r="E148" s="117"/>
      <c r="F148" s="117"/>
      <c r="G148" s="117"/>
      <c r="H148" s="117"/>
      <c r="I148" s="117"/>
      <c r="J148" s="117"/>
      <c r="K148" s="117"/>
      <c r="L148" s="117"/>
      <c r="M148" s="117"/>
      <c r="N148" s="117"/>
      <c r="O148" s="117"/>
      <c r="P148" s="117"/>
    </row>
    <row r="149" spans="2:16">
      <c r="B149" s="116"/>
      <c r="C149" s="116"/>
      <c r="D149" s="117"/>
      <c r="E149" s="117"/>
      <c r="F149" s="117"/>
      <c r="G149" s="117"/>
      <c r="H149" s="117"/>
      <c r="I149" s="117"/>
      <c r="J149" s="117"/>
      <c r="K149" s="117"/>
      <c r="L149" s="117"/>
      <c r="M149" s="117"/>
      <c r="N149" s="117"/>
      <c r="O149" s="117"/>
      <c r="P149" s="117"/>
    </row>
    <row r="150" spans="2:16">
      <c r="B150" s="116"/>
      <c r="C150" s="116"/>
      <c r="D150" s="117"/>
      <c r="E150" s="117"/>
      <c r="F150" s="117"/>
      <c r="G150" s="117"/>
      <c r="H150" s="117"/>
      <c r="I150" s="117"/>
      <c r="J150" s="117"/>
      <c r="K150" s="117"/>
      <c r="L150" s="117"/>
      <c r="M150" s="117"/>
      <c r="N150" s="117"/>
      <c r="O150" s="117"/>
      <c r="P150" s="117"/>
    </row>
    <row r="151" spans="2:16">
      <c r="B151" s="116"/>
      <c r="C151" s="116"/>
      <c r="D151" s="117"/>
      <c r="E151" s="117"/>
      <c r="F151" s="117"/>
      <c r="G151" s="117"/>
      <c r="H151" s="117"/>
      <c r="I151" s="117"/>
      <c r="J151" s="117"/>
      <c r="K151" s="117"/>
      <c r="L151" s="117"/>
      <c r="M151" s="117"/>
      <c r="N151" s="117"/>
      <c r="O151" s="117"/>
      <c r="P151" s="117"/>
    </row>
    <row r="152" spans="2:16">
      <c r="B152" s="116"/>
      <c r="C152" s="116"/>
      <c r="D152" s="117"/>
      <c r="E152" s="117"/>
      <c r="F152" s="117"/>
      <c r="G152" s="117"/>
      <c r="H152" s="117"/>
      <c r="I152" s="117"/>
      <c r="J152" s="117"/>
      <c r="K152" s="117"/>
      <c r="L152" s="117"/>
      <c r="M152" s="117"/>
      <c r="N152" s="117"/>
      <c r="O152" s="117"/>
      <c r="P152" s="117"/>
    </row>
    <row r="153" spans="2:16">
      <c r="B153" s="116"/>
      <c r="C153" s="116"/>
      <c r="D153" s="117"/>
      <c r="E153" s="117"/>
      <c r="F153" s="117"/>
      <c r="G153" s="117"/>
      <c r="H153" s="117"/>
      <c r="I153" s="117"/>
      <c r="J153" s="117"/>
      <c r="K153" s="117"/>
      <c r="L153" s="117"/>
      <c r="M153" s="117"/>
      <c r="N153" s="117"/>
      <c r="O153" s="117"/>
      <c r="P153" s="117"/>
    </row>
    <row r="154" spans="2:16">
      <c r="B154" s="116"/>
      <c r="C154" s="116"/>
      <c r="D154" s="117"/>
      <c r="E154" s="117"/>
      <c r="F154" s="117"/>
      <c r="G154" s="117"/>
      <c r="H154" s="117"/>
      <c r="I154" s="117"/>
      <c r="J154" s="117"/>
      <c r="K154" s="117"/>
      <c r="L154" s="117"/>
      <c r="M154" s="117"/>
      <c r="N154" s="117"/>
      <c r="O154" s="117"/>
      <c r="P154" s="117"/>
    </row>
    <row r="155" spans="2:16">
      <c r="B155" s="116"/>
      <c r="C155" s="116"/>
      <c r="D155" s="117"/>
      <c r="E155" s="117"/>
      <c r="F155" s="117"/>
      <c r="G155" s="117"/>
      <c r="H155" s="117"/>
      <c r="I155" s="117"/>
      <c r="J155" s="117"/>
      <c r="K155" s="117"/>
      <c r="L155" s="117"/>
      <c r="M155" s="117"/>
      <c r="N155" s="117"/>
      <c r="O155" s="117"/>
      <c r="P155" s="117"/>
    </row>
    <row r="156" spans="2:16">
      <c r="B156" s="116"/>
      <c r="C156" s="116"/>
      <c r="D156" s="117"/>
      <c r="E156" s="117"/>
      <c r="F156" s="117"/>
      <c r="G156" s="117"/>
      <c r="H156" s="117"/>
      <c r="I156" s="117"/>
      <c r="J156" s="117"/>
      <c r="K156" s="117"/>
      <c r="L156" s="117"/>
      <c r="M156" s="117"/>
      <c r="N156" s="117"/>
      <c r="O156" s="117"/>
      <c r="P156" s="117"/>
    </row>
    <row r="157" spans="2:16">
      <c r="B157" s="116"/>
      <c r="C157" s="116"/>
      <c r="D157" s="117"/>
      <c r="E157" s="117"/>
      <c r="F157" s="117"/>
      <c r="G157" s="117"/>
      <c r="H157" s="117"/>
      <c r="I157" s="117"/>
      <c r="J157" s="117"/>
      <c r="K157" s="117"/>
      <c r="L157" s="117"/>
      <c r="M157" s="117"/>
      <c r="N157" s="117"/>
      <c r="O157" s="117"/>
      <c r="P157" s="117"/>
    </row>
    <row r="158" spans="2:16">
      <c r="B158" s="116"/>
      <c r="C158" s="116"/>
      <c r="D158" s="117"/>
      <c r="E158" s="117"/>
      <c r="F158" s="117"/>
      <c r="G158" s="117"/>
      <c r="H158" s="117"/>
      <c r="I158" s="117"/>
      <c r="J158" s="117"/>
      <c r="K158" s="117"/>
      <c r="L158" s="117"/>
      <c r="M158" s="117"/>
      <c r="N158" s="117"/>
      <c r="O158" s="117"/>
      <c r="P158" s="117"/>
    </row>
    <row r="159" spans="2:16">
      <c r="B159" s="116"/>
      <c r="C159" s="116"/>
      <c r="D159" s="117"/>
      <c r="E159" s="117"/>
      <c r="F159" s="117"/>
      <c r="G159" s="117"/>
      <c r="H159" s="117"/>
      <c r="I159" s="117"/>
      <c r="J159" s="117"/>
      <c r="K159" s="117"/>
      <c r="L159" s="117"/>
      <c r="M159" s="117"/>
      <c r="N159" s="117"/>
      <c r="O159" s="117"/>
      <c r="P159" s="117"/>
    </row>
    <row r="160" spans="2:16">
      <c r="B160" s="116"/>
      <c r="C160" s="116"/>
      <c r="D160" s="117"/>
      <c r="E160" s="117"/>
      <c r="F160" s="117"/>
      <c r="G160" s="117"/>
      <c r="H160" s="117"/>
      <c r="I160" s="117"/>
      <c r="J160" s="117"/>
      <c r="K160" s="117"/>
      <c r="L160" s="117"/>
      <c r="M160" s="117"/>
      <c r="N160" s="117"/>
      <c r="O160" s="117"/>
      <c r="P160" s="117"/>
    </row>
    <row r="161" spans="2:16">
      <c r="B161" s="116"/>
      <c r="C161" s="116"/>
      <c r="D161" s="117"/>
      <c r="E161" s="117"/>
      <c r="F161" s="117"/>
      <c r="G161" s="117"/>
      <c r="H161" s="117"/>
      <c r="I161" s="117"/>
      <c r="J161" s="117"/>
      <c r="K161" s="117"/>
      <c r="L161" s="117"/>
      <c r="M161" s="117"/>
      <c r="N161" s="117"/>
      <c r="O161" s="117"/>
      <c r="P161" s="117"/>
    </row>
    <row r="162" spans="2:16">
      <c r="B162" s="116"/>
      <c r="C162" s="116"/>
      <c r="D162" s="117"/>
      <c r="E162" s="117"/>
      <c r="F162" s="117"/>
      <c r="G162" s="117"/>
      <c r="H162" s="117"/>
      <c r="I162" s="117"/>
      <c r="J162" s="117"/>
      <c r="K162" s="117"/>
      <c r="L162" s="117"/>
      <c r="M162" s="117"/>
      <c r="N162" s="117"/>
      <c r="O162" s="117"/>
      <c r="P162" s="117"/>
    </row>
    <row r="163" spans="2:16">
      <c r="B163" s="116"/>
      <c r="C163" s="116"/>
      <c r="D163" s="117"/>
      <c r="E163" s="117"/>
      <c r="F163" s="117"/>
      <c r="G163" s="117"/>
      <c r="H163" s="117"/>
      <c r="I163" s="117"/>
      <c r="J163" s="117"/>
      <c r="K163" s="117"/>
      <c r="L163" s="117"/>
      <c r="M163" s="117"/>
      <c r="N163" s="117"/>
      <c r="O163" s="117"/>
      <c r="P163" s="117"/>
    </row>
    <row r="164" spans="2:16">
      <c r="B164" s="116"/>
      <c r="C164" s="116"/>
      <c r="D164" s="117"/>
      <c r="E164" s="117"/>
      <c r="F164" s="117"/>
      <c r="G164" s="117"/>
      <c r="H164" s="117"/>
      <c r="I164" s="117"/>
      <c r="J164" s="117"/>
      <c r="K164" s="117"/>
      <c r="L164" s="117"/>
      <c r="M164" s="117"/>
      <c r="N164" s="117"/>
      <c r="O164" s="117"/>
      <c r="P164" s="117"/>
    </row>
    <row r="165" spans="2:16">
      <c r="B165" s="116"/>
      <c r="C165" s="116"/>
      <c r="D165" s="117"/>
      <c r="E165" s="117"/>
      <c r="F165" s="117"/>
      <c r="G165" s="117"/>
      <c r="H165" s="117"/>
      <c r="I165" s="117"/>
      <c r="J165" s="117"/>
      <c r="K165" s="117"/>
      <c r="L165" s="117"/>
      <c r="M165" s="117"/>
      <c r="N165" s="117"/>
      <c r="O165" s="117"/>
      <c r="P165" s="117"/>
    </row>
    <row r="166" spans="2:16">
      <c r="B166" s="116"/>
      <c r="C166" s="116"/>
      <c r="D166" s="117"/>
      <c r="E166" s="117"/>
      <c r="F166" s="117"/>
      <c r="G166" s="117"/>
      <c r="H166" s="117"/>
      <c r="I166" s="117"/>
      <c r="J166" s="117"/>
      <c r="K166" s="117"/>
      <c r="L166" s="117"/>
      <c r="M166" s="117"/>
      <c r="N166" s="117"/>
      <c r="O166" s="117"/>
      <c r="P166" s="117"/>
    </row>
    <row r="167" spans="2:16">
      <c r="B167" s="116"/>
      <c r="C167" s="116"/>
      <c r="D167" s="117"/>
      <c r="E167" s="117"/>
      <c r="F167" s="117"/>
      <c r="G167" s="117"/>
      <c r="H167" s="117"/>
      <c r="I167" s="117"/>
      <c r="J167" s="117"/>
      <c r="K167" s="117"/>
      <c r="L167" s="117"/>
      <c r="M167" s="117"/>
      <c r="N167" s="117"/>
      <c r="O167" s="117"/>
      <c r="P167" s="117"/>
    </row>
    <row r="168" spans="2:16">
      <c r="B168" s="116"/>
      <c r="C168" s="116"/>
      <c r="D168" s="117"/>
      <c r="E168" s="117"/>
      <c r="F168" s="117"/>
      <c r="G168" s="117"/>
      <c r="H168" s="117"/>
      <c r="I168" s="117"/>
      <c r="J168" s="117"/>
      <c r="K168" s="117"/>
      <c r="L168" s="117"/>
      <c r="M168" s="117"/>
      <c r="N168" s="117"/>
      <c r="O168" s="117"/>
      <c r="P168" s="117"/>
    </row>
    <row r="169" spans="2:16">
      <c r="B169" s="116"/>
      <c r="C169" s="116"/>
      <c r="D169" s="117"/>
      <c r="E169" s="117"/>
      <c r="F169" s="117"/>
      <c r="G169" s="117"/>
      <c r="H169" s="117"/>
      <c r="I169" s="117"/>
      <c r="J169" s="117"/>
      <c r="K169" s="117"/>
      <c r="L169" s="117"/>
      <c r="M169" s="117"/>
      <c r="N169" s="117"/>
      <c r="O169" s="117"/>
      <c r="P169" s="117"/>
    </row>
    <row r="170" spans="2:16">
      <c r="B170" s="116"/>
      <c r="C170" s="116"/>
      <c r="D170" s="117"/>
      <c r="E170" s="117"/>
      <c r="F170" s="117"/>
      <c r="G170" s="117"/>
      <c r="H170" s="117"/>
      <c r="I170" s="117"/>
      <c r="J170" s="117"/>
      <c r="K170" s="117"/>
      <c r="L170" s="117"/>
      <c r="M170" s="117"/>
      <c r="N170" s="117"/>
      <c r="O170" s="117"/>
      <c r="P170" s="117"/>
    </row>
    <row r="171" spans="2:16">
      <c r="B171" s="116"/>
      <c r="C171" s="116"/>
      <c r="D171" s="117"/>
      <c r="E171" s="117"/>
      <c r="F171" s="117"/>
      <c r="G171" s="117"/>
      <c r="H171" s="117"/>
      <c r="I171" s="117"/>
      <c r="J171" s="117"/>
      <c r="K171" s="117"/>
      <c r="L171" s="117"/>
      <c r="M171" s="117"/>
      <c r="N171" s="117"/>
      <c r="O171" s="117"/>
      <c r="P171" s="117"/>
    </row>
    <row r="172" spans="2:16">
      <c r="B172" s="116"/>
      <c r="C172" s="116"/>
      <c r="D172" s="117"/>
      <c r="E172" s="117"/>
      <c r="F172" s="117"/>
      <c r="G172" s="117"/>
      <c r="H172" s="117"/>
      <c r="I172" s="117"/>
      <c r="J172" s="117"/>
      <c r="K172" s="117"/>
      <c r="L172" s="117"/>
      <c r="M172" s="117"/>
      <c r="N172" s="117"/>
      <c r="O172" s="117"/>
      <c r="P172" s="117"/>
    </row>
    <row r="173" spans="2:16">
      <c r="B173" s="116"/>
      <c r="C173" s="116"/>
      <c r="D173" s="117"/>
      <c r="E173" s="117"/>
      <c r="F173" s="117"/>
      <c r="G173" s="117"/>
      <c r="H173" s="117"/>
      <c r="I173" s="117"/>
      <c r="J173" s="117"/>
      <c r="K173" s="117"/>
      <c r="L173" s="117"/>
      <c r="M173" s="117"/>
      <c r="N173" s="117"/>
      <c r="O173" s="117"/>
      <c r="P173" s="117"/>
    </row>
    <row r="174" spans="2:16">
      <c r="B174" s="116"/>
      <c r="C174" s="116"/>
      <c r="D174" s="117"/>
      <c r="E174" s="117"/>
      <c r="F174" s="117"/>
      <c r="G174" s="117"/>
      <c r="H174" s="117"/>
      <c r="I174" s="117"/>
      <c r="J174" s="117"/>
      <c r="K174" s="117"/>
      <c r="L174" s="117"/>
      <c r="M174" s="117"/>
      <c r="N174" s="117"/>
      <c r="O174" s="117"/>
      <c r="P174" s="117"/>
    </row>
    <row r="175" spans="2:16">
      <c r="B175" s="116"/>
      <c r="C175" s="116"/>
      <c r="D175" s="117"/>
      <c r="E175" s="117"/>
      <c r="F175" s="117"/>
      <c r="G175" s="117"/>
      <c r="H175" s="117"/>
      <c r="I175" s="117"/>
      <c r="J175" s="117"/>
      <c r="K175" s="117"/>
      <c r="L175" s="117"/>
      <c r="M175" s="117"/>
      <c r="N175" s="117"/>
      <c r="O175" s="117"/>
      <c r="P175" s="117"/>
    </row>
    <row r="176" spans="2:16">
      <c r="B176" s="116"/>
      <c r="C176" s="116"/>
      <c r="D176" s="117"/>
      <c r="E176" s="117"/>
      <c r="F176" s="117"/>
      <c r="G176" s="117"/>
      <c r="H176" s="117"/>
      <c r="I176" s="117"/>
      <c r="J176" s="117"/>
      <c r="K176" s="117"/>
      <c r="L176" s="117"/>
      <c r="M176" s="117"/>
      <c r="N176" s="117"/>
      <c r="O176" s="117"/>
      <c r="P176" s="117"/>
    </row>
    <row r="177" spans="2:16">
      <c r="B177" s="116"/>
      <c r="C177" s="116"/>
      <c r="D177" s="117"/>
      <c r="E177" s="117"/>
      <c r="F177" s="117"/>
      <c r="G177" s="117"/>
      <c r="H177" s="117"/>
      <c r="I177" s="117"/>
      <c r="J177" s="117"/>
      <c r="K177" s="117"/>
      <c r="L177" s="117"/>
      <c r="M177" s="117"/>
      <c r="N177" s="117"/>
      <c r="O177" s="117"/>
      <c r="P177" s="117"/>
    </row>
    <row r="178" spans="2:16">
      <c r="B178" s="116"/>
      <c r="C178" s="116"/>
      <c r="D178" s="117"/>
      <c r="E178" s="117"/>
      <c r="F178" s="117"/>
      <c r="G178" s="117"/>
      <c r="H178" s="117"/>
      <c r="I178" s="117"/>
      <c r="J178" s="117"/>
      <c r="K178" s="117"/>
      <c r="L178" s="117"/>
      <c r="M178" s="117"/>
      <c r="N178" s="117"/>
      <c r="O178" s="117"/>
      <c r="P178" s="117"/>
    </row>
    <row r="179" spans="2:16">
      <c r="B179" s="116"/>
      <c r="C179" s="116"/>
      <c r="D179" s="117"/>
      <c r="E179" s="117"/>
      <c r="F179" s="117"/>
      <c r="G179" s="117"/>
      <c r="H179" s="117"/>
      <c r="I179" s="117"/>
      <c r="J179" s="117"/>
      <c r="K179" s="117"/>
      <c r="L179" s="117"/>
      <c r="M179" s="117"/>
      <c r="N179" s="117"/>
      <c r="O179" s="117"/>
      <c r="P179" s="117"/>
    </row>
    <row r="180" spans="2:16">
      <c r="B180" s="116"/>
      <c r="C180" s="116"/>
      <c r="D180" s="117"/>
      <c r="E180" s="117"/>
      <c r="F180" s="117"/>
      <c r="G180" s="117"/>
      <c r="H180" s="117"/>
      <c r="I180" s="117"/>
      <c r="J180" s="117"/>
      <c r="K180" s="117"/>
      <c r="L180" s="117"/>
      <c r="M180" s="117"/>
      <c r="N180" s="117"/>
      <c r="O180" s="117"/>
      <c r="P180" s="117"/>
    </row>
    <row r="181" spans="2:16">
      <c r="B181" s="116"/>
      <c r="C181" s="116"/>
      <c r="D181" s="117"/>
      <c r="E181" s="117"/>
      <c r="F181" s="117"/>
      <c r="G181" s="117"/>
      <c r="H181" s="117"/>
      <c r="I181" s="117"/>
      <c r="J181" s="117"/>
      <c r="K181" s="117"/>
      <c r="L181" s="117"/>
      <c r="M181" s="117"/>
      <c r="N181" s="117"/>
      <c r="O181" s="117"/>
      <c r="P181" s="117"/>
    </row>
    <row r="182" spans="2:16">
      <c r="B182" s="116"/>
      <c r="C182" s="116"/>
      <c r="D182" s="117"/>
      <c r="E182" s="117"/>
      <c r="F182" s="117"/>
      <c r="G182" s="117"/>
      <c r="H182" s="117"/>
      <c r="I182" s="117"/>
      <c r="J182" s="117"/>
      <c r="K182" s="117"/>
      <c r="L182" s="117"/>
      <c r="M182" s="117"/>
      <c r="N182" s="117"/>
      <c r="O182" s="117"/>
      <c r="P182" s="117"/>
    </row>
    <row r="183" spans="2:16">
      <c r="B183" s="116"/>
      <c r="C183" s="116"/>
      <c r="D183" s="117"/>
      <c r="E183" s="117"/>
      <c r="F183" s="117"/>
      <c r="G183" s="117"/>
      <c r="H183" s="117"/>
      <c r="I183" s="117"/>
      <c r="J183" s="117"/>
      <c r="K183" s="117"/>
      <c r="L183" s="117"/>
      <c r="M183" s="117"/>
      <c r="N183" s="117"/>
      <c r="O183" s="117"/>
      <c r="P183" s="117"/>
    </row>
    <row r="184" spans="2:16">
      <c r="B184" s="116"/>
      <c r="C184" s="116"/>
      <c r="D184" s="117"/>
      <c r="E184" s="117"/>
      <c r="F184" s="117"/>
      <c r="G184" s="117"/>
      <c r="H184" s="117"/>
      <c r="I184" s="117"/>
      <c r="J184" s="117"/>
      <c r="K184" s="117"/>
      <c r="L184" s="117"/>
      <c r="M184" s="117"/>
      <c r="N184" s="117"/>
      <c r="O184" s="117"/>
      <c r="P184" s="117"/>
    </row>
    <row r="185" spans="2:16">
      <c r="B185" s="116"/>
      <c r="C185" s="116"/>
      <c r="D185" s="117"/>
      <c r="E185" s="117"/>
      <c r="F185" s="117"/>
      <c r="G185" s="117"/>
      <c r="H185" s="117"/>
      <c r="I185" s="117"/>
      <c r="J185" s="117"/>
      <c r="K185" s="117"/>
      <c r="L185" s="117"/>
      <c r="M185" s="117"/>
      <c r="N185" s="117"/>
      <c r="O185" s="117"/>
      <c r="P185" s="117"/>
    </row>
    <row r="186" spans="2:16">
      <c r="B186" s="116"/>
      <c r="C186" s="116"/>
      <c r="D186" s="117"/>
      <c r="E186" s="117"/>
      <c r="F186" s="117"/>
      <c r="G186" s="117"/>
      <c r="H186" s="117"/>
      <c r="I186" s="117"/>
      <c r="J186" s="117"/>
      <c r="K186" s="117"/>
      <c r="L186" s="117"/>
      <c r="M186" s="117"/>
      <c r="N186" s="117"/>
      <c r="O186" s="117"/>
      <c r="P186" s="117"/>
    </row>
    <row r="187" spans="2:16">
      <c r="B187" s="116"/>
      <c r="C187" s="116"/>
      <c r="D187" s="117"/>
      <c r="E187" s="117"/>
      <c r="F187" s="117"/>
      <c r="G187" s="117"/>
      <c r="H187" s="117"/>
      <c r="I187" s="117"/>
      <c r="J187" s="117"/>
      <c r="K187" s="117"/>
      <c r="L187" s="117"/>
      <c r="M187" s="117"/>
      <c r="N187" s="117"/>
      <c r="O187" s="117"/>
      <c r="P187" s="117"/>
    </row>
    <row r="188" spans="2:16">
      <c r="B188" s="116"/>
      <c r="C188" s="116"/>
      <c r="D188" s="117"/>
      <c r="E188" s="117"/>
      <c r="F188" s="117"/>
      <c r="G188" s="117"/>
      <c r="H188" s="117"/>
      <c r="I188" s="117"/>
      <c r="J188" s="117"/>
      <c r="K188" s="117"/>
      <c r="L188" s="117"/>
      <c r="M188" s="117"/>
      <c r="N188" s="117"/>
      <c r="O188" s="117"/>
      <c r="P188" s="117"/>
    </row>
    <row r="189" spans="2:16">
      <c r="B189" s="116"/>
      <c r="C189" s="116"/>
      <c r="D189" s="117"/>
      <c r="E189" s="117"/>
      <c r="F189" s="117"/>
      <c r="G189" s="117"/>
      <c r="H189" s="117"/>
      <c r="I189" s="117"/>
      <c r="J189" s="117"/>
      <c r="K189" s="117"/>
      <c r="L189" s="117"/>
      <c r="M189" s="117"/>
      <c r="N189" s="117"/>
      <c r="O189" s="117"/>
      <c r="P189" s="117"/>
    </row>
    <row r="190" spans="2:16">
      <c r="B190" s="116"/>
      <c r="C190" s="116"/>
      <c r="D190" s="117"/>
      <c r="E190" s="117"/>
      <c r="F190" s="117"/>
      <c r="G190" s="117"/>
      <c r="H190" s="117"/>
      <c r="I190" s="117"/>
      <c r="J190" s="117"/>
      <c r="K190" s="117"/>
      <c r="L190" s="117"/>
      <c r="M190" s="117"/>
      <c r="N190" s="117"/>
      <c r="O190" s="117"/>
      <c r="P190" s="117"/>
    </row>
    <row r="191" spans="2:16">
      <c r="B191" s="116"/>
      <c r="C191" s="116"/>
      <c r="D191" s="117"/>
      <c r="E191" s="117"/>
      <c r="F191" s="117"/>
      <c r="G191" s="117"/>
      <c r="H191" s="117"/>
      <c r="I191" s="117"/>
      <c r="J191" s="117"/>
      <c r="K191" s="117"/>
      <c r="L191" s="117"/>
      <c r="M191" s="117"/>
      <c r="N191" s="117"/>
      <c r="O191" s="117"/>
      <c r="P191" s="117"/>
    </row>
    <row r="192" spans="2:16">
      <c r="B192" s="116"/>
      <c r="C192" s="116"/>
      <c r="D192" s="117"/>
      <c r="E192" s="117"/>
      <c r="F192" s="117"/>
      <c r="G192" s="117"/>
      <c r="H192" s="117"/>
      <c r="I192" s="117"/>
      <c r="J192" s="117"/>
      <c r="K192" s="117"/>
      <c r="L192" s="117"/>
      <c r="M192" s="117"/>
      <c r="N192" s="117"/>
      <c r="O192" s="117"/>
      <c r="P192" s="117"/>
    </row>
    <row r="193" spans="2:16">
      <c r="B193" s="116"/>
      <c r="C193" s="116"/>
      <c r="D193" s="117"/>
      <c r="E193" s="117"/>
      <c r="F193" s="117"/>
      <c r="G193" s="117"/>
      <c r="H193" s="117"/>
      <c r="I193" s="117"/>
      <c r="J193" s="117"/>
      <c r="K193" s="117"/>
      <c r="L193" s="117"/>
      <c r="M193" s="117"/>
      <c r="N193" s="117"/>
      <c r="O193" s="117"/>
      <c r="P193" s="117"/>
    </row>
    <row r="194" spans="2:16">
      <c r="B194" s="116"/>
      <c r="C194" s="116"/>
      <c r="D194" s="117"/>
      <c r="E194" s="117"/>
      <c r="F194" s="117"/>
      <c r="G194" s="117"/>
      <c r="H194" s="117"/>
      <c r="I194" s="117"/>
      <c r="J194" s="117"/>
      <c r="K194" s="117"/>
      <c r="L194" s="117"/>
      <c r="M194" s="117"/>
      <c r="N194" s="117"/>
      <c r="O194" s="117"/>
      <c r="P194" s="117"/>
    </row>
    <row r="195" spans="2:16">
      <c r="B195" s="116"/>
      <c r="C195" s="116"/>
      <c r="D195" s="117"/>
      <c r="E195" s="117"/>
      <c r="F195" s="117"/>
      <c r="G195" s="117"/>
      <c r="H195" s="117"/>
      <c r="I195" s="117"/>
      <c r="J195" s="117"/>
      <c r="K195" s="117"/>
      <c r="L195" s="117"/>
      <c r="M195" s="117"/>
      <c r="N195" s="117"/>
      <c r="O195" s="117"/>
      <c r="P195" s="117"/>
    </row>
    <row r="196" spans="2:16">
      <c r="B196" s="116"/>
      <c r="C196" s="116"/>
      <c r="D196" s="117"/>
      <c r="E196" s="117"/>
      <c r="F196" s="117"/>
      <c r="G196" s="117"/>
      <c r="H196" s="117"/>
      <c r="I196" s="117"/>
      <c r="J196" s="117"/>
      <c r="K196" s="117"/>
      <c r="L196" s="117"/>
      <c r="M196" s="117"/>
      <c r="N196" s="117"/>
      <c r="O196" s="117"/>
      <c r="P196" s="117"/>
    </row>
    <row r="197" spans="2:16">
      <c r="B197" s="116"/>
      <c r="C197" s="116"/>
      <c r="D197" s="117"/>
      <c r="E197" s="117"/>
      <c r="F197" s="117"/>
      <c r="G197" s="117"/>
      <c r="H197" s="117"/>
      <c r="I197" s="117"/>
      <c r="J197" s="117"/>
      <c r="K197" s="117"/>
      <c r="L197" s="117"/>
      <c r="M197" s="117"/>
      <c r="N197" s="117"/>
      <c r="O197" s="117"/>
      <c r="P197" s="117"/>
    </row>
    <row r="198" spans="2:16">
      <c r="B198" s="116"/>
      <c r="C198" s="116"/>
      <c r="D198" s="117"/>
      <c r="E198" s="117"/>
      <c r="F198" s="117"/>
      <c r="G198" s="117"/>
      <c r="H198" s="117"/>
      <c r="I198" s="117"/>
      <c r="J198" s="117"/>
      <c r="K198" s="117"/>
      <c r="L198" s="117"/>
      <c r="M198" s="117"/>
      <c r="N198" s="117"/>
      <c r="O198" s="117"/>
      <c r="P198" s="117"/>
    </row>
    <row r="199" spans="2:16">
      <c r="B199" s="116"/>
      <c r="C199" s="116"/>
      <c r="D199" s="117"/>
      <c r="E199" s="117"/>
      <c r="F199" s="117"/>
      <c r="G199" s="117"/>
      <c r="H199" s="117"/>
      <c r="I199" s="117"/>
      <c r="J199" s="117"/>
      <c r="K199" s="117"/>
      <c r="L199" s="117"/>
      <c r="M199" s="117"/>
      <c r="N199" s="117"/>
      <c r="O199" s="117"/>
      <c r="P199" s="117"/>
    </row>
    <row r="200" spans="2:16">
      <c r="B200" s="116"/>
      <c r="C200" s="116"/>
      <c r="D200" s="117"/>
      <c r="E200" s="117"/>
      <c r="F200" s="117"/>
      <c r="G200" s="117"/>
      <c r="H200" s="117"/>
      <c r="I200" s="117"/>
      <c r="J200" s="117"/>
      <c r="K200" s="117"/>
      <c r="L200" s="117"/>
      <c r="M200" s="117"/>
      <c r="N200" s="117"/>
      <c r="O200" s="117"/>
      <c r="P200" s="117"/>
    </row>
    <row r="201" spans="2:16">
      <c r="B201" s="116"/>
      <c r="C201" s="116"/>
      <c r="D201" s="117"/>
      <c r="E201" s="117"/>
      <c r="F201" s="117"/>
      <c r="G201" s="117"/>
      <c r="H201" s="117"/>
      <c r="I201" s="117"/>
      <c r="J201" s="117"/>
      <c r="K201" s="117"/>
      <c r="L201" s="117"/>
      <c r="M201" s="117"/>
      <c r="N201" s="117"/>
      <c r="O201" s="117"/>
      <c r="P201" s="117"/>
    </row>
    <row r="202" spans="2:16">
      <c r="B202" s="116"/>
      <c r="C202" s="116"/>
      <c r="D202" s="117"/>
      <c r="E202" s="117"/>
      <c r="F202" s="117"/>
      <c r="G202" s="117"/>
      <c r="H202" s="117"/>
      <c r="I202" s="117"/>
      <c r="J202" s="117"/>
      <c r="K202" s="117"/>
      <c r="L202" s="117"/>
      <c r="M202" s="117"/>
      <c r="N202" s="117"/>
      <c r="O202" s="117"/>
      <c r="P202" s="117"/>
    </row>
    <row r="203" spans="2:16">
      <c r="B203" s="116"/>
      <c r="C203" s="116"/>
      <c r="D203" s="117"/>
      <c r="E203" s="117"/>
      <c r="F203" s="117"/>
      <c r="G203" s="117"/>
      <c r="H203" s="117"/>
      <c r="I203" s="117"/>
      <c r="J203" s="117"/>
      <c r="K203" s="117"/>
      <c r="L203" s="117"/>
      <c r="M203" s="117"/>
      <c r="N203" s="117"/>
      <c r="O203" s="117"/>
      <c r="P203" s="117"/>
    </row>
    <row r="204" spans="2:16">
      <c r="B204" s="116"/>
      <c r="C204" s="116"/>
      <c r="D204" s="117"/>
      <c r="E204" s="117"/>
      <c r="F204" s="117"/>
      <c r="G204" s="117"/>
      <c r="H204" s="117"/>
      <c r="I204" s="117"/>
      <c r="J204" s="117"/>
      <c r="K204" s="117"/>
      <c r="L204" s="117"/>
      <c r="M204" s="117"/>
      <c r="N204" s="117"/>
      <c r="O204" s="117"/>
      <c r="P204" s="117"/>
    </row>
    <row r="205" spans="2:16">
      <c r="B205" s="116"/>
      <c r="C205" s="116"/>
      <c r="D205" s="117"/>
      <c r="E205" s="117"/>
      <c r="F205" s="117"/>
      <c r="G205" s="117"/>
      <c r="H205" s="117"/>
      <c r="I205" s="117"/>
      <c r="J205" s="117"/>
      <c r="K205" s="117"/>
      <c r="L205" s="117"/>
      <c r="M205" s="117"/>
      <c r="N205" s="117"/>
      <c r="O205" s="117"/>
      <c r="P205" s="117"/>
    </row>
    <row r="206" spans="2:16">
      <c r="B206" s="116"/>
      <c r="C206" s="116"/>
      <c r="D206" s="117"/>
      <c r="E206" s="117"/>
      <c r="F206" s="117"/>
      <c r="G206" s="117"/>
      <c r="H206" s="117"/>
      <c r="I206" s="117"/>
      <c r="J206" s="117"/>
      <c r="K206" s="117"/>
      <c r="L206" s="117"/>
      <c r="M206" s="117"/>
      <c r="N206" s="117"/>
      <c r="O206" s="117"/>
      <c r="P206" s="117"/>
    </row>
    <row r="207" spans="2:16">
      <c r="B207" s="116"/>
      <c r="C207" s="116"/>
      <c r="D207" s="117"/>
      <c r="E207" s="117"/>
      <c r="F207" s="117"/>
      <c r="G207" s="117"/>
      <c r="H207" s="117"/>
      <c r="I207" s="117"/>
      <c r="J207" s="117"/>
      <c r="K207" s="117"/>
      <c r="L207" s="117"/>
      <c r="M207" s="117"/>
      <c r="N207" s="117"/>
      <c r="O207" s="117"/>
      <c r="P207" s="117"/>
    </row>
    <row r="208" spans="2:16">
      <c r="B208" s="116"/>
      <c r="C208" s="116"/>
      <c r="D208" s="117"/>
      <c r="E208" s="117"/>
      <c r="F208" s="117"/>
      <c r="G208" s="117"/>
      <c r="H208" s="117"/>
      <c r="I208" s="117"/>
      <c r="J208" s="117"/>
      <c r="K208" s="117"/>
      <c r="L208" s="117"/>
      <c r="M208" s="117"/>
      <c r="N208" s="117"/>
      <c r="O208" s="117"/>
      <c r="P208" s="117"/>
    </row>
    <row r="209" spans="2:16">
      <c r="B209" s="116"/>
      <c r="C209" s="116"/>
      <c r="D209" s="117"/>
      <c r="E209" s="117"/>
      <c r="F209" s="117"/>
      <c r="G209" s="117"/>
      <c r="H209" s="117"/>
      <c r="I209" s="117"/>
      <c r="J209" s="117"/>
      <c r="K209" s="117"/>
      <c r="L209" s="117"/>
      <c r="M209" s="117"/>
      <c r="N209" s="117"/>
      <c r="O209" s="117"/>
      <c r="P209" s="117"/>
    </row>
    <row r="210" spans="2:16">
      <c r="B210" s="116"/>
      <c r="C210" s="116"/>
      <c r="D210" s="117"/>
      <c r="E210" s="117"/>
      <c r="F210" s="117"/>
      <c r="G210" s="117"/>
      <c r="H210" s="117"/>
      <c r="I210" s="117"/>
      <c r="J210" s="117"/>
      <c r="K210" s="117"/>
      <c r="L210" s="117"/>
      <c r="M210" s="117"/>
      <c r="N210" s="117"/>
      <c r="O210" s="117"/>
      <c r="P210" s="117"/>
    </row>
    <row r="211" spans="2:16">
      <c r="B211" s="116"/>
      <c r="C211" s="116"/>
      <c r="D211" s="117"/>
      <c r="E211" s="117"/>
      <c r="F211" s="117"/>
      <c r="G211" s="117"/>
      <c r="H211" s="117"/>
      <c r="I211" s="117"/>
      <c r="J211" s="117"/>
      <c r="K211" s="117"/>
      <c r="L211" s="117"/>
      <c r="M211" s="117"/>
      <c r="N211" s="117"/>
      <c r="O211" s="117"/>
      <c r="P211" s="117"/>
    </row>
    <row r="212" spans="2:16">
      <c r="B212" s="116"/>
      <c r="C212" s="116"/>
      <c r="D212" s="117"/>
      <c r="E212" s="117"/>
      <c r="F212" s="117"/>
      <c r="G212" s="117"/>
      <c r="H212" s="117"/>
      <c r="I212" s="117"/>
      <c r="J212" s="117"/>
      <c r="K212" s="117"/>
      <c r="L212" s="117"/>
      <c r="M212" s="117"/>
      <c r="N212" s="117"/>
      <c r="O212" s="117"/>
      <c r="P212" s="117"/>
    </row>
    <row r="213" spans="2:16">
      <c r="B213" s="116"/>
      <c r="C213" s="116"/>
      <c r="D213" s="117"/>
      <c r="E213" s="117"/>
      <c r="F213" s="117"/>
      <c r="G213" s="117"/>
      <c r="H213" s="117"/>
      <c r="I213" s="117"/>
      <c r="J213" s="117"/>
      <c r="K213" s="117"/>
      <c r="L213" s="117"/>
      <c r="M213" s="117"/>
      <c r="N213" s="117"/>
      <c r="O213" s="117"/>
      <c r="P213" s="117"/>
    </row>
    <row r="214" spans="2:16">
      <c r="B214" s="116"/>
      <c r="C214" s="116"/>
      <c r="D214" s="117"/>
      <c r="E214" s="117"/>
      <c r="F214" s="117"/>
      <c r="G214" s="117"/>
      <c r="H214" s="117"/>
      <c r="I214" s="117"/>
      <c r="J214" s="117"/>
      <c r="K214" s="117"/>
      <c r="L214" s="117"/>
      <c r="M214" s="117"/>
      <c r="N214" s="117"/>
      <c r="O214" s="117"/>
      <c r="P214" s="117"/>
    </row>
    <row r="215" spans="2:16">
      <c r="B215" s="116"/>
      <c r="C215" s="116"/>
      <c r="D215" s="117"/>
      <c r="E215" s="117"/>
      <c r="F215" s="117"/>
      <c r="G215" s="117"/>
      <c r="H215" s="117"/>
      <c r="I215" s="117"/>
      <c r="J215" s="117"/>
      <c r="K215" s="117"/>
      <c r="L215" s="117"/>
      <c r="M215" s="117"/>
      <c r="N215" s="117"/>
      <c r="O215" s="117"/>
      <c r="P215" s="117"/>
    </row>
    <row r="216" spans="2:16">
      <c r="B216" s="116"/>
      <c r="C216" s="116"/>
      <c r="D216" s="117"/>
      <c r="E216" s="117"/>
      <c r="F216" s="117"/>
      <c r="G216" s="117"/>
      <c r="H216" s="117"/>
      <c r="I216" s="117"/>
      <c r="J216" s="117"/>
      <c r="K216" s="117"/>
      <c r="L216" s="117"/>
      <c r="M216" s="117"/>
      <c r="N216" s="117"/>
      <c r="O216" s="117"/>
      <c r="P216" s="117"/>
    </row>
    <row r="217" spans="2:16">
      <c r="B217" s="116"/>
      <c r="C217" s="116"/>
      <c r="D217" s="117"/>
      <c r="E217" s="117"/>
      <c r="F217" s="117"/>
      <c r="G217" s="117"/>
      <c r="H217" s="117"/>
      <c r="I217" s="117"/>
      <c r="J217" s="117"/>
      <c r="K217" s="117"/>
      <c r="L217" s="117"/>
      <c r="M217" s="117"/>
      <c r="N217" s="117"/>
      <c r="O217" s="117"/>
      <c r="P217" s="117"/>
    </row>
    <row r="218" spans="2:16">
      <c r="B218" s="116"/>
      <c r="C218" s="116"/>
      <c r="D218" s="117"/>
      <c r="E218" s="117"/>
      <c r="F218" s="117"/>
      <c r="G218" s="117"/>
      <c r="H218" s="117"/>
      <c r="I218" s="117"/>
      <c r="J218" s="117"/>
      <c r="K218" s="117"/>
      <c r="L218" s="117"/>
      <c r="M218" s="117"/>
      <c r="N218" s="117"/>
      <c r="O218" s="117"/>
      <c r="P218" s="117"/>
    </row>
    <row r="219" spans="2:16">
      <c r="B219" s="116"/>
      <c r="C219" s="116"/>
      <c r="D219" s="117"/>
      <c r="E219" s="117"/>
      <c r="F219" s="117"/>
      <c r="G219" s="117"/>
      <c r="H219" s="117"/>
      <c r="I219" s="117"/>
      <c r="J219" s="117"/>
      <c r="K219" s="117"/>
      <c r="L219" s="117"/>
      <c r="M219" s="117"/>
      <c r="N219" s="117"/>
      <c r="O219" s="117"/>
      <c r="P219" s="117"/>
    </row>
    <row r="220" spans="2:16">
      <c r="B220" s="116"/>
      <c r="C220" s="116"/>
      <c r="D220" s="117"/>
      <c r="E220" s="117"/>
      <c r="F220" s="117"/>
      <c r="G220" s="117"/>
      <c r="H220" s="117"/>
      <c r="I220" s="117"/>
      <c r="J220" s="117"/>
      <c r="K220" s="117"/>
      <c r="L220" s="117"/>
      <c r="M220" s="117"/>
      <c r="N220" s="117"/>
      <c r="O220" s="117"/>
      <c r="P220" s="117"/>
    </row>
    <row r="221" spans="2:16">
      <c r="B221" s="116"/>
      <c r="C221" s="116"/>
      <c r="D221" s="117"/>
      <c r="E221" s="117"/>
      <c r="F221" s="117"/>
      <c r="G221" s="117"/>
      <c r="H221" s="117"/>
      <c r="I221" s="117"/>
      <c r="J221" s="117"/>
      <c r="K221" s="117"/>
      <c r="L221" s="117"/>
      <c r="M221" s="117"/>
      <c r="N221" s="117"/>
      <c r="O221" s="117"/>
      <c r="P221" s="117"/>
    </row>
    <row r="222" spans="2:16">
      <c r="B222" s="116"/>
      <c r="C222" s="116"/>
      <c r="D222" s="117"/>
      <c r="E222" s="117"/>
      <c r="F222" s="117"/>
      <c r="G222" s="117"/>
      <c r="H222" s="117"/>
      <c r="I222" s="117"/>
      <c r="J222" s="117"/>
      <c r="K222" s="117"/>
      <c r="L222" s="117"/>
      <c r="M222" s="117"/>
      <c r="N222" s="117"/>
      <c r="O222" s="117"/>
      <c r="P222" s="117"/>
    </row>
    <row r="223" spans="2:16">
      <c r="B223" s="116"/>
      <c r="C223" s="116"/>
      <c r="D223" s="117"/>
      <c r="E223" s="117"/>
      <c r="F223" s="117"/>
      <c r="G223" s="117"/>
      <c r="H223" s="117"/>
      <c r="I223" s="117"/>
      <c r="J223" s="117"/>
      <c r="K223" s="117"/>
      <c r="L223" s="117"/>
      <c r="M223" s="117"/>
      <c r="N223" s="117"/>
      <c r="O223" s="117"/>
      <c r="P223" s="117"/>
    </row>
    <row r="224" spans="2:16">
      <c r="B224" s="116"/>
      <c r="C224" s="116"/>
      <c r="D224" s="117"/>
      <c r="E224" s="117"/>
      <c r="F224" s="117"/>
      <c r="G224" s="117"/>
      <c r="H224" s="117"/>
      <c r="I224" s="117"/>
      <c r="J224" s="117"/>
      <c r="K224" s="117"/>
      <c r="L224" s="117"/>
      <c r="M224" s="117"/>
      <c r="N224" s="117"/>
      <c r="O224" s="117"/>
      <c r="P224" s="117"/>
    </row>
    <row r="225" spans="2:16">
      <c r="B225" s="116"/>
      <c r="C225" s="116"/>
      <c r="D225" s="117"/>
      <c r="E225" s="117"/>
      <c r="F225" s="117"/>
      <c r="G225" s="117"/>
      <c r="H225" s="117"/>
      <c r="I225" s="117"/>
      <c r="J225" s="117"/>
      <c r="K225" s="117"/>
      <c r="L225" s="117"/>
      <c r="M225" s="117"/>
      <c r="N225" s="117"/>
      <c r="O225" s="117"/>
      <c r="P225" s="117"/>
    </row>
    <row r="226" spans="2:16">
      <c r="B226" s="116"/>
      <c r="C226" s="116"/>
      <c r="D226" s="117"/>
      <c r="E226" s="117"/>
      <c r="F226" s="117"/>
      <c r="G226" s="117"/>
      <c r="H226" s="117"/>
      <c r="I226" s="117"/>
      <c r="J226" s="117"/>
      <c r="K226" s="117"/>
      <c r="L226" s="117"/>
      <c r="M226" s="117"/>
      <c r="N226" s="117"/>
      <c r="O226" s="117"/>
      <c r="P226" s="117"/>
    </row>
    <row r="227" spans="2:16">
      <c r="B227" s="116"/>
      <c r="C227" s="116"/>
      <c r="D227" s="117"/>
      <c r="E227" s="117"/>
      <c r="F227" s="117"/>
      <c r="G227" s="117"/>
      <c r="H227" s="117"/>
      <c r="I227" s="117"/>
      <c r="J227" s="117"/>
      <c r="K227" s="117"/>
      <c r="L227" s="117"/>
      <c r="M227" s="117"/>
      <c r="N227" s="117"/>
      <c r="O227" s="117"/>
      <c r="P227" s="117"/>
    </row>
    <row r="228" spans="2:16">
      <c r="B228" s="116"/>
      <c r="C228" s="116"/>
      <c r="D228" s="117"/>
      <c r="E228" s="117"/>
      <c r="F228" s="117"/>
      <c r="G228" s="117"/>
      <c r="H228" s="117"/>
      <c r="I228" s="117"/>
      <c r="J228" s="117"/>
      <c r="K228" s="117"/>
      <c r="L228" s="117"/>
      <c r="M228" s="117"/>
      <c r="N228" s="117"/>
      <c r="O228" s="117"/>
      <c r="P228" s="117"/>
    </row>
    <row r="229" spans="2:16">
      <c r="B229" s="116"/>
      <c r="C229" s="116"/>
      <c r="D229" s="117"/>
      <c r="E229" s="117"/>
      <c r="F229" s="117"/>
      <c r="G229" s="117"/>
      <c r="H229" s="117"/>
      <c r="I229" s="117"/>
      <c r="J229" s="117"/>
      <c r="K229" s="117"/>
      <c r="L229" s="117"/>
      <c r="M229" s="117"/>
      <c r="N229" s="117"/>
      <c r="O229" s="117"/>
      <c r="P229" s="117"/>
    </row>
    <row r="230" spans="2:16">
      <c r="B230" s="116"/>
      <c r="C230" s="116"/>
      <c r="D230" s="117"/>
      <c r="E230" s="117"/>
      <c r="F230" s="117"/>
      <c r="G230" s="117"/>
      <c r="H230" s="117"/>
      <c r="I230" s="117"/>
      <c r="J230" s="117"/>
      <c r="K230" s="117"/>
      <c r="L230" s="117"/>
      <c r="M230" s="117"/>
      <c r="N230" s="117"/>
      <c r="O230" s="117"/>
      <c r="P230" s="117"/>
    </row>
    <row r="231" spans="2:16">
      <c r="B231" s="116"/>
      <c r="C231" s="116"/>
      <c r="D231" s="117"/>
      <c r="E231" s="117"/>
      <c r="F231" s="117"/>
      <c r="G231" s="117"/>
      <c r="H231" s="117"/>
      <c r="I231" s="117"/>
      <c r="J231" s="117"/>
      <c r="K231" s="117"/>
      <c r="L231" s="117"/>
      <c r="M231" s="117"/>
      <c r="N231" s="117"/>
      <c r="O231" s="117"/>
      <c r="P231" s="117"/>
    </row>
    <row r="232" spans="2:16">
      <c r="B232" s="116"/>
      <c r="C232" s="116"/>
      <c r="D232" s="117"/>
      <c r="E232" s="117"/>
      <c r="F232" s="117"/>
      <c r="G232" s="117"/>
      <c r="H232" s="117"/>
      <c r="I232" s="117"/>
      <c r="J232" s="117"/>
      <c r="K232" s="117"/>
      <c r="L232" s="117"/>
      <c r="M232" s="117"/>
      <c r="N232" s="117"/>
      <c r="O232" s="117"/>
      <c r="P232" s="117"/>
    </row>
    <row r="233" spans="2:16">
      <c r="B233" s="116"/>
      <c r="C233" s="116"/>
      <c r="D233" s="117"/>
      <c r="E233" s="117"/>
      <c r="F233" s="117"/>
      <c r="G233" s="117"/>
      <c r="H233" s="117"/>
      <c r="I233" s="117"/>
      <c r="J233" s="117"/>
      <c r="K233" s="117"/>
      <c r="L233" s="117"/>
      <c r="M233" s="117"/>
      <c r="N233" s="117"/>
      <c r="O233" s="117"/>
      <c r="P233" s="117"/>
    </row>
    <row r="234" spans="2:16">
      <c r="B234" s="116"/>
      <c r="C234" s="116"/>
      <c r="D234" s="117"/>
      <c r="E234" s="117"/>
      <c r="F234" s="117"/>
      <c r="G234" s="117"/>
      <c r="H234" s="117"/>
      <c r="I234" s="117"/>
      <c r="J234" s="117"/>
      <c r="K234" s="117"/>
      <c r="L234" s="117"/>
      <c r="M234" s="117"/>
      <c r="N234" s="117"/>
      <c r="O234" s="117"/>
      <c r="P234" s="117"/>
    </row>
    <row r="235" spans="2:16">
      <c r="B235" s="116"/>
      <c r="C235" s="116"/>
      <c r="D235" s="117"/>
      <c r="E235" s="117"/>
      <c r="F235" s="117"/>
      <c r="G235" s="117"/>
      <c r="H235" s="117"/>
      <c r="I235" s="117"/>
      <c r="J235" s="117"/>
      <c r="K235" s="117"/>
      <c r="L235" s="117"/>
      <c r="M235" s="117"/>
      <c r="N235" s="117"/>
      <c r="O235" s="117"/>
      <c r="P235" s="117"/>
    </row>
    <row r="236" spans="2:16">
      <c r="B236" s="116"/>
      <c r="C236" s="116"/>
      <c r="D236" s="117"/>
      <c r="E236" s="117"/>
      <c r="F236" s="117"/>
      <c r="G236" s="117"/>
      <c r="H236" s="117"/>
      <c r="I236" s="117"/>
      <c r="J236" s="117"/>
      <c r="K236" s="117"/>
      <c r="L236" s="117"/>
      <c r="M236" s="117"/>
      <c r="N236" s="117"/>
      <c r="O236" s="117"/>
      <c r="P236" s="117"/>
    </row>
    <row r="237" spans="2:16">
      <c r="B237" s="116"/>
      <c r="C237" s="116"/>
      <c r="D237" s="117"/>
      <c r="E237" s="117"/>
      <c r="F237" s="117"/>
      <c r="G237" s="117"/>
      <c r="H237" s="117"/>
      <c r="I237" s="117"/>
      <c r="J237" s="117"/>
      <c r="K237" s="117"/>
      <c r="L237" s="117"/>
      <c r="M237" s="117"/>
      <c r="N237" s="117"/>
      <c r="O237" s="117"/>
      <c r="P237" s="117"/>
    </row>
    <row r="238" spans="2:16">
      <c r="B238" s="116"/>
      <c r="C238" s="116"/>
      <c r="D238" s="117"/>
      <c r="E238" s="117"/>
      <c r="F238" s="117"/>
      <c r="G238" s="117"/>
      <c r="H238" s="117"/>
      <c r="I238" s="117"/>
      <c r="J238" s="117"/>
      <c r="K238" s="117"/>
      <c r="L238" s="117"/>
      <c r="M238" s="117"/>
      <c r="N238" s="117"/>
      <c r="O238" s="117"/>
      <c r="P238" s="117"/>
    </row>
    <row r="239" spans="2:16">
      <c r="B239" s="116"/>
      <c r="C239" s="116"/>
      <c r="D239" s="117"/>
      <c r="E239" s="117"/>
      <c r="F239" s="117"/>
      <c r="G239" s="117"/>
      <c r="H239" s="117"/>
      <c r="I239" s="117"/>
      <c r="J239" s="117"/>
      <c r="K239" s="117"/>
      <c r="L239" s="117"/>
      <c r="M239" s="117"/>
      <c r="N239" s="117"/>
      <c r="O239" s="117"/>
      <c r="P239" s="117"/>
    </row>
    <row r="240" spans="2:16">
      <c r="B240" s="116"/>
      <c r="C240" s="116"/>
      <c r="D240" s="117"/>
      <c r="E240" s="117"/>
      <c r="F240" s="117"/>
      <c r="G240" s="117"/>
      <c r="H240" s="117"/>
      <c r="I240" s="117"/>
      <c r="J240" s="117"/>
      <c r="K240" s="117"/>
      <c r="L240" s="117"/>
      <c r="M240" s="117"/>
      <c r="N240" s="117"/>
      <c r="O240" s="117"/>
      <c r="P240" s="117"/>
    </row>
    <row r="241" spans="2:16">
      <c r="B241" s="116"/>
      <c r="C241" s="116"/>
      <c r="D241" s="117"/>
      <c r="E241" s="117"/>
      <c r="F241" s="117"/>
      <c r="G241" s="117"/>
      <c r="H241" s="117"/>
      <c r="I241" s="117"/>
      <c r="J241" s="117"/>
      <c r="K241" s="117"/>
      <c r="L241" s="117"/>
      <c r="M241" s="117"/>
      <c r="N241" s="117"/>
      <c r="O241" s="117"/>
      <c r="P241" s="117"/>
    </row>
    <row r="242" spans="2:16">
      <c r="B242" s="116"/>
      <c r="C242" s="116"/>
      <c r="D242" s="117"/>
      <c r="E242" s="117"/>
      <c r="F242" s="117"/>
      <c r="G242" s="117"/>
      <c r="H242" s="117"/>
      <c r="I242" s="117"/>
      <c r="J242" s="117"/>
      <c r="K242" s="117"/>
      <c r="L242" s="117"/>
      <c r="M242" s="117"/>
      <c r="N242" s="117"/>
      <c r="O242" s="117"/>
      <c r="P242" s="117"/>
    </row>
    <row r="243" spans="2:16">
      <c r="B243" s="116"/>
      <c r="C243" s="116"/>
      <c r="D243" s="117"/>
      <c r="E243" s="117"/>
      <c r="F243" s="117"/>
      <c r="G243" s="117"/>
      <c r="H243" s="117"/>
      <c r="I243" s="117"/>
      <c r="J243" s="117"/>
      <c r="K243" s="117"/>
      <c r="L243" s="117"/>
      <c r="M243" s="117"/>
      <c r="N243" s="117"/>
      <c r="O243" s="117"/>
      <c r="P243" s="117"/>
    </row>
    <row r="244" spans="2:16">
      <c r="B244" s="116"/>
      <c r="C244" s="116"/>
      <c r="D244" s="117"/>
      <c r="E244" s="117"/>
      <c r="F244" s="117"/>
      <c r="G244" s="117"/>
      <c r="H244" s="117"/>
      <c r="I244" s="117"/>
      <c r="J244" s="117"/>
      <c r="K244" s="117"/>
      <c r="L244" s="117"/>
      <c r="M244" s="117"/>
      <c r="N244" s="117"/>
      <c r="O244" s="117"/>
      <c r="P244" s="117"/>
    </row>
    <row r="245" spans="2:16">
      <c r="B245" s="116"/>
      <c r="C245" s="116"/>
      <c r="D245" s="117"/>
      <c r="E245" s="117"/>
      <c r="F245" s="117"/>
      <c r="G245" s="117"/>
      <c r="H245" s="117"/>
      <c r="I245" s="117"/>
      <c r="J245" s="117"/>
      <c r="K245" s="117"/>
      <c r="L245" s="117"/>
      <c r="M245" s="117"/>
      <c r="N245" s="117"/>
      <c r="O245" s="117"/>
      <c r="P245" s="117"/>
    </row>
    <row r="246" spans="2:16">
      <c r="B246" s="116"/>
      <c r="C246" s="116"/>
      <c r="D246" s="117"/>
      <c r="E246" s="117"/>
      <c r="F246" s="117"/>
      <c r="G246" s="117"/>
      <c r="H246" s="117"/>
      <c r="I246" s="117"/>
      <c r="J246" s="117"/>
      <c r="K246" s="117"/>
      <c r="L246" s="117"/>
      <c r="M246" s="117"/>
      <c r="N246" s="117"/>
      <c r="O246" s="117"/>
      <c r="P246" s="117"/>
    </row>
    <row r="247" spans="2:16">
      <c r="B247" s="116"/>
      <c r="C247" s="116"/>
      <c r="D247" s="117"/>
      <c r="E247" s="117"/>
      <c r="F247" s="117"/>
      <c r="G247" s="117"/>
      <c r="H247" s="117"/>
      <c r="I247" s="117"/>
      <c r="J247" s="117"/>
      <c r="K247" s="117"/>
      <c r="L247" s="117"/>
      <c r="M247" s="117"/>
      <c r="N247" s="117"/>
      <c r="O247" s="117"/>
      <c r="P247" s="117"/>
    </row>
    <row r="248" spans="2:16">
      <c r="B248" s="116"/>
      <c r="C248" s="116"/>
      <c r="D248" s="117"/>
      <c r="E248" s="117"/>
      <c r="F248" s="117"/>
      <c r="G248" s="117"/>
      <c r="H248" s="117"/>
      <c r="I248" s="117"/>
      <c r="J248" s="117"/>
      <c r="K248" s="117"/>
      <c r="L248" s="117"/>
      <c r="M248" s="117"/>
      <c r="N248" s="117"/>
      <c r="O248" s="117"/>
      <c r="P248" s="117"/>
    </row>
    <row r="249" spans="2:16">
      <c r="B249" s="116"/>
      <c r="C249" s="116"/>
      <c r="D249" s="117"/>
      <c r="E249" s="117"/>
      <c r="F249" s="117"/>
      <c r="G249" s="117"/>
      <c r="H249" s="117"/>
      <c r="I249" s="117"/>
      <c r="J249" s="117"/>
      <c r="K249" s="117"/>
      <c r="L249" s="117"/>
      <c r="M249" s="117"/>
      <c r="N249" s="117"/>
      <c r="O249" s="117"/>
      <c r="P249" s="117"/>
    </row>
    <row r="250" spans="2:16">
      <c r="B250" s="116"/>
      <c r="C250" s="116"/>
      <c r="D250" s="117"/>
      <c r="E250" s="117"/>
      <c r="F250" s="117"/>
      <c r="G250" s="117"/>
      <c r="H250" s="117"/>
      <c r="I250" s="117"/>
      <c r="J250" s="117"/>
      <c r="K250" s="117"/>
      <c r="L250" s="117"/>
      <c r="M250" s="117"/>
      <c r="N250" s="117"/>
      <c r="O250" s="117"/>
      <c r="P250" s="117"/>
    </row>
    <row r="251" spans="2:16">
      <c r="B251" s="116"/>
      <c r="C251" s="116"/>
      <c r="D251" s="117"/>
      <c r="E251" s="117"/>
      <c r="F251" s="117"/>
      <c r="G251" s="117"/>
      <c r="H251" s="117"/>
      <c r="I251" s="117"/>
      <c r="J251" s="117"/>
      <c r="K251" s="117"/>
      <c r="L251" s="117"/>
      <c r="M251" s="117"/>
      <c r="N251" s="117"/>
      <c r="O251" s="117"/>
      <c r="P251" s="117"/>
    </row>
    <row r="252" spans="2:16">
      <c r="B252" s="116"/>
      <c r="C252" s="116"/>
      <c r="D252" s="117"/>
      <c r="E252" s="117"/>
      <c r="F252" s="117"/>
      <c r="G252" s="117"/>
      <c r="H252" s="117"/>
      <c r="I252" s="117"/>
      <c r="J252" s="117"/>
      <c r="K252" s="117"/>
      <c r="L252" s="117"/>
      <c r="M252" s="117"/>
      <c r="N252" s="117"/>
      <c r="O252" s="117"/>
      <c r="P252" s="117"/>
    </row>
    <row r="253" spans="2:16">
      <c r="B253" s="116"/>
      <c r="C253" s="116"/>
      <c r="D253" s="117"/>
      <c r="E253" s="117"/>
      <c r="F253" s="117"/>
      <c r="G253" s="117"/>
      <c r="H253" s="117"/>
      <c r="I253" s="117"/>
      <c r="J253" s="117"/>
      <c r="K253" s="117"/>
      <c r="L253" s="117"/>
      <c r="M253" s="117"/>
      <c r="N253" s="117"/>
      <c r="O253" s="117"/>
      <c r="P253" s="117"/>
    </row>
    <row r="254" spans="2:16">
      <c r="B254" s="116"/>
      <c r="C254" s="116"/>
      <c r="D254" s="117"/>
      <c r="E254" s="117"/>
      <c r="F254" s="117"/>
      <c r="G254" s="117"/>
      <c r="H254" s="117"/>
      <c r="I254" s="117"/>
      <c r="J254" s="117"/>
      <c r="K254" s="117"/>
      <c r="L254" s="117"/>
      <c r="M254" s="117"/>
      <c r="N254" s="117"/>
      <c r="O254" s="117"/>
      <c r="P254" s="117"/>
    </row>
    <row r="255" spans="2:16">
      <c r="B255" s="116"/>
      <c r="C255" s="116"/>
      <c r="D255" s="117"/>
      <c r="E255" s="117"/>
      <c r="F255" s="117"/>
      <c r="G255" s="117"/>
      <c r="H255" s="117"/>
      <c r="I255" s="117"/>
      <c r="J255" s="117"/>
      <c r="K255" s="117"/>
      <c r="L255" s="117"/>
      <c r="M255" s="117"/>
      <c r="N255" s="117"/>
      <c r="O255" s="117"/>
      <c r="P255" s="117"/>
    </row>
    <row r="256" spans="2:16">
      <c r="B256" s="116"/>
      <c r="C256" s="116"/>
      <c r="D256" s="117"/>
      <c r="E256" s="117"/>
      <c r="F256" s="117"/>
      <c r="G256" s="117"/>
      <c r="H256" s="117"/>
      <c r="I256" s="117"/>
      <c r="J256" s="117"/>
      <c r="K256" s="117"/>
      <c r="L256" s="117"/>
      <c r="M256" s="117"/>
      <c r="N256" s="117"/>
      <c r="O256" s="117"/>
      <c r="P256" s="117"/>
    </row>
    <row r="257" spans="2:16">
      <c r="B257" s="116"/>
      <c r="C257" s="116"/>
      <c r="D257" s="117"/>
      <c r="E257" s="117"/>
      <c r="F257" s="117"/>
      <c r="G257" s="117"/>
      <c r="H257" s="117"/>
      <c r="I257" s="117"/>
      <c r="J257" s="117"/>
      <c r="K257" s="117"/>
      <c r="L257" s="117"/>
      <c r="M257" s="117"/>
      <c r="N257" s="117"/>
      <c r="O257" s="117"/>
      <c r="P257" s="117"/>
    </row>
    <row r="258" spans="2:16">
      <c r="B258" s="116"/>
      <c r="C258" s="116"/>
      <c r="D258" s="117"/>
      <c r="E258" s="117"/>
      <c r="F258" s="117"/>
      <c r="G258" s="117"/>
      <c r="H258" s="117"/>
      <c r="I258" s="117"/>
      <c r="J258" s="117"/>
      <c r="K258" s="117"/>
      <c r="L258" s="117"/>
      <c r="M258" s="117"/>
      <c r="N258" s="117"/>
      <c r="O258" s="117"/>
      <c r="P258" s="117"/>
    </row>
    <row r="259" spans="2:16">
      <c r="B259" s="116"/>
      <c r="C259" s="116"/>
      <c r="D259" s="117"/>
      <c r="E259" s="117"/>
      <c r="F259" s="117"/>
      <c r="G259" s="117"/>
      <c r="H259" s="117"/>
      <c r="I259" s="117"/>
      <c r="J259" s="117"/>
      <c r="K259" s="117"/>
      <c r="L259" s="117"/>
      <c r="M259" s="117"/>
      <c r="N259" s="117"/>
      <c r="O259" s="117"/>
      <c r="P259" s="117"/>
    </row>
    <row r="260" spans="2:16">
      <c r="B260" s="116"/>
      <c r="C260" s="116"/>
      <c r="D260" s="117"/>
      <c r="E260" s="117"/>
      <c r="F260" s="117"/>
      <c r="G260" s="117"/>
      <c r="H260" s="117"/>
      <c r="I260" s="117"/>
      <c r="J260" s="117"/>
      <c r="K260" s="117"/>
      <c r="L260" s="117"/>
      <c r="M260" s="117"/>
      <c r="N260" s="117"/>
      <c r="O260" s="117"/>
      <c r="P260" s="117"/>
    </row>
    <row r="261" spans="2:16">
      <c r="B261" s="116"/>
      <c r="C261" s="116"/>
      <c r="D261" s="117"/>
      <c r="E261" s="117"/>
      <c r="F261" s="117"/>
      <c r="G261" s="117"/>
      <c r="H261" s="117"/>
      <c r="I261" s="117"/>
      <c r="J261" s="117"/>
      <c r="K261" s="117"/>
      <c r="L261" s="117"/>
      <c r="M261" s="117"/>
      <c r="N261" s="117"/>
      <c r="O261" s="117"/>
      <c r="P261" s="117"/>
    </row>
    <row r="262" spans="2:16">
      <c r="B262" s="116"/>
      <c r="C262" s="116"/>
      <c r="D262" s="117"/>
      <c r="E262" s="117"/>
      <c r="F262" s="117"/>
      <c r="G262" s="117"/>
      <c r="H262" s="117"/>
      <c r="I262" s="117"/>
      <c r="J262" s="117"/>
      <c r="K262" s="117"/>
      <c r="L262" s="117"/>
      <c r="M262" s="117"/>
      <c r="N262" s="117"/>
      <c r="O262" s="117"/>
      <c r="P262" s="117"/>
    </row>
    <row r="263" spans="2:16">
      <c r="B263" s="116"/>
      <c r="C263" s="116"/>
      <c r="D263" s="117"/>
      <c r="E263" s="117"/>
      <c r="F263" s="117"/>
      <c r="G263" s="117"/>
      <c r="H263" s="117"/>
      <c r="I263" s="117"/>
      <c r="J263" s="117"/>
      <c r="K263" s="117"/>
      <c r="L263" s="117"/>
      <c r="M263" s="117"/>
      <c r="N263" s="117"/>
      <c r="O263" s="117"/>
      <c r="P263" s="117"/>
    </row>
    <row r="264" spans="2:16">
      <c r="B264" s="116"/>
      <c r="C264" s="116"/>
      <c r="D264" s="117"/>
      <c r="E264" s="117"/>
      <c r="F264" s="117"/>
      <c r="G264" s="117"/>
      <c r="H264" s="117"/>
      <c r="I264" s="117"/>
      <c r="J264" s="117"/>
      <c r="K264" s="117"/>
      <c r="L264" s="117"/>
      <c r="M264" s="117"/>
      <c r="N264" s="117"/>
      <c r="O264" s="117"/>
      <c r="P264" s="117"/>
    </row>
    <row r="265" spans="2:16">
      <c r="B265" s="116"/>
      <c r="C265" s="116"/>
      <c r="D265" s="117"/>
      <c r="E265" s="117"/>
      <c r="F265" s="117"/>
      <c r="G265" s="117"/>
      <c r="H265" s="117"/>
      <c r="I265" s="117"/>
      <c r="J265" s="117"/>
      <c r="K265" s="117"/>
      <c r="L265" s="117"/>
      <c r="M265" s="117"/>
      <c r="N265" s="117"/>
      <c r="O265" s="117"/>
      <c r="P265" s="117"/>
    </row>
    <row r="266" spans="2:16">
      <c r="B266" s="116"/>
      <c r="C266" s="116"/>
      <c r="D266" s="117"/>
      <c r="E266" s="117"/>
      <c r="F266" s="117"/>
      <c r="G266" s="117"/>
      <c r="H266" s="117"/>
      <c r="I266" s="117"/>
      <c r="J266" s="117"/>
      <c r="K266" s="117"/>
      <c r="L266" s="117"/>
      <c r="M266" s="117"/>
      <c r="N266" s="117"/>
      <c r="O266" s="117"/>
      <c r="P266" s="117"/>
    </row>
    <row r="267" spans="2:16">
      <c r="B267" s="116"/>
      <c r="C267" s="116"/>
      <c r="D267" s="117"/>
      <c r="E267" s="117"/>
      <c r="F267" s="117"/>
      <c r="G267" s="117"/>
      <c r="H267" s="117"/>
      <c r="I267" s="117"/>
      <c r="J267" s="117"/>
      <c r="K267" s="117"/>
      <c r="L267" s="117"/>
      <c r="M267" s="117"/>
      <c r="N267" s="117"/>
      <c r="O267" s="117"/>
      <c r="P267" s="117"/>
    </row>
    <row r="268" spans="2:16">
      <c r="B268" s="116"/>
      <c r="C268" s="116"/>
      <c r="D268" s="117"/>
      <c r="E268" s="117"/>
      <c r="F268" s="117"/>
      <c r="G268" s="117"/>
      <c r="H268" s="117"/>
      <c r="I268" s="117"/>
      <c r="J268" s="117"/>
      <c r="K268" s="117"/>
      <c r="L268" s="117"/>
      <c r="M268" s="117"/>
      <c r="N268" s="117"/>
      <c r="O268" s="117"/>
      <c r="P268" s="117"/>
    </row>
    <row r="269" spans="2:16">
      <c r="B269" s="116"/>
      <c r="C269" s="116"/>
      <c r="D269" s="117"/>
      <c r="E269" s="117"/>
      <c r="F269" s="117"/>
      <c r="G269" s="117"/>
      <c r="H269" s="117"/>
      <c r="I269" s="117"/>
      <c r="J269" s="117"/>
      <c r="K269" s="117"/>
      <c r="L269" s="117"/>
      <c r="M269" s="117"/>
      <c r="N269" s="117"/>
      <c r="O269" s="117"/>
      <c r="P269" s="117"/>
    </row>
    <row r="270" spans="2:16">
      <c r="B270" s="116"/>
      <c r="C270" s="116"/>
      <c r="D270" s="117"/>
      <c r="E270" s="117"/>
      <c r="F270" s="117"/>
      <c r="G270" s="117"/>
      <c r="H270" s="117"/>
      <c r="I270" s="117"/>
      <c r="J270" s="117"/>
      <c r="K270" s="117"/>
      <c r="L270" s="117"/>
      <c r="M270" s="117"/>
      <c r="N270" s="117"/>
      <c r="O270" s="117"/>
      <c r="P270" s="117"/>
    </row>
    <row r="271" spans="2:16">
      <c r="B271" s="116"/>
      <c r="C271" s="116"/>
      <c r="D271" s="117"/>
      <c r="E271" s="117"/>
      <c r="F271" s="117"/>
      <c r="G271" s="117"/>
      <c r="H271" s="117"/>
      <c r="I271" s="117"/>
      <c r="J271" s="117"/>
      <c r="K271" s="117"/>
      <c r="L271" s="117"/>
      <c r="M271" s="117"/>
      <c r="N271" s="117"/>
      <c r="O271" s="117"/>
      <c r="P271" s="117"/>
    </row>
    <row r="272" spans="2:16">
      <c r="B272" s="116"/>
      <c r="C272" s="116"/>
      <c r="D272" s="117"/>
      <c r="E272" s="117"/>
      <c r="F272" s="117"/>
      <c r="G272" s="117"/>
      <c r="H272" s="117"/>
      <c r="I272" s="117"/>
      <c r="J272" s="117"/>
      <c r="K272" s="117"/>
      <c r="L272" s="117"/>
      <c r="M272" s="117"/>
      <c r="N272" s="117"/>
      <c r="O272" s="117"/>
      <c r="P272" s="117"/>
    </row>
    <row r="273" spans="2:16">
      <c r="B273" s="116"/>
      <c r="C273" s="116"/>
      <c r="D273" s="117"/>
      <c r="E273" s="117"/>
      <c r="F273" s="117"/>
      <c r="G273" s="117"/>
      <c r="H273" s="117"/>
      <c r="I273" s="117"/>
      <c r="J273" s="117"/>
      <c r="K273" s="117"/>
      <c r="L273" s="117"/>
      <c r="M273" s="117"/>
      <c r="N273" s="117"/>
      <c r="O273" s="117"/>
      <c r="P273" s="117"/>
    </row>
    <row r="274" spans="2:16">
      <c r="B274" s="116"/>
      <c r="C274" s="116"/>
      <c r="D274" s="117"/>
      <c r="E274" s="117"/>
      <c r="F274" s="117"/>
      <c r="G274" s="117"/>
      <c r="H274" s="117"/>
      <c r="I274" s="117"/>
      <c r="J274" s="117"/>
      <c r="K274" s="117"/>
      <c r="L274" s="117"/>
      <c r="M274" s="117"/>
      <c r="N274" s="117"/>
      <c r="O274" s="117"/>
      <c r="P274" s="117"/>
    </row>
    <row r="275" spans="2:16">
      <c r="B275" s="116"/>
      <c r="C275" s="116"/>
      <c r="D275" s="117"/>
      <c r="E275" s="117"/>
      <c r="F275" s="117"/>
      <c r="G275" s="117"/>
      <c r="H275" s="117"/>
      <c r="I275" s="117"/>
      <c r="J275" s="117"/>
      <c r="K275" s="117"/>
      <c r="L275" s="117"/>
      <c r="M275" s="117"/>
      <c r="N275" s="117"/>
      <c r="O275" s="117"/>
      <c r="P275" s="117"/>
    </row>
    <row r="276" spans="2:16">
      <c r="B276" s="116"/>
      <c r="C276" s="116"/>
      <c r="D276" s="117"/>
      <c r="E276" s="117"/>
      <c r="F276" s="117"/>
      <c r="G276" s="117"/>
      <c r="H276" s="117"/>
      <c r="I276" s="117"/>
      <c r="J276" s="117"/>
      <c r="K276" s="117"/>
      <c r="L276" s="117"/>
      <c r="M276" s="117"/>
      <c r="N276" s="117"/>
      <c r="O276" s="117"/>
      <c r="P276" s="117"/>
    </row>
    <row r="277" spans="2:16">
      <c r="B277" s="116"/>
      <c r="C277" s="116"/>
      <c r="D277" s="117"/>
      <c r="E277" s="117"/>
      <c r="F277" s="117"/>
      <c r="G277" s="117"/>
      <c r="H277" s="117"/>
      <c r="I277" s="117"/>
      <c r="J277" s="117"/>
      <c r="K277" s="117"/>
      <c r="L277" s="117"/>
      <c r="M277" s="117"/>
      <c r="N277" s="117"/>
      <c r="O277" s="117"/>
      <c r="P277" s="117"/>
    </row>
    <row r="278" spans="2:16">
      <c r="B278" s="116"/>
      <c r="C278" s="116"/>
      <c r="D278" s="117"/>
      <c r="E278" s="117"/>
      <c r="F278" s="117"/>
      <c r="G278" s="117"/>
      <c r="H278" s="117"/>
      <c r="I278" s="117"/>
      <c r="J278" s="117"/>
      <c r="K278" s="117"/>
      <c r="L278" s="117"/>
      <c r="M278" s="117"/>
      <c r="N278" s="117"/>
      <c r="O278" s="117"/>
      <c r="P278" s="117"/>
    </row>
    <row r="279" spans="2:16">
      <c r="B279" s="116"/>
      <c r="C279" s="116"/>
      <c r="D279" s="117"/>
      <c r="E279" s="117"/>
      <c r="F279" s="117"/>
      <c r="G279" s="117"/>
      <c r="H279" s="117"/>
      <c r="I279" s="117"/>
      <c r="J279" s="117"/>
      <c r="K279" s="117"/>
      <c r="L279" s="117"/>
      <c r="M279" s="117"/>
      <c r="N279" s="117"/>
      <c r="O279" s="117"/>
      <c r="P279" s="117"/>
    </row>
    <row r="280" spans="2:16">
      <c r="B280" s="116"/>
      <c r="C280" s="116"/>
      <c r="D280" s="117"/>
      <c r="E280" s="117"/>
      <c r="F280" s="117"/>
      <c r="G280" s="117"/>
      <c r="H280" s="117"/>
      <c r="I280" s="117"/>
      <c r="J280" s="117"/>
      <c r="K280" s="117"/>
      <c r="L280" s="117"/>
      <c r="M280" s="117"/>
      <c r="N280" s="117"/>
      <c r="O280" s="117"/>
      <c r="P280" s="117"/>
    </row>
    <row r="281" spans="2:16">
      <c r="B281" s="116"/>
      <c r="C281" s="116"/>
      <c r="D281" s="117"/>
      <c r="E281" s="117"/>
      <c r="F281" s="117"/>
      <c r="G281" s="117"/>
      <c r="H281" s="117"/>
      <c r="I281" s="117"/>
      <c r="J281" s="117"/>
      <c r="K281" s="117"/>
      <c r="L281" s="117"/>
      <c r="M281" s="117"/>
      <c r="N281" s="117"/>
      <c r="O281" s="117"/>
      <c r="P281" s="117"/>
    </row>
    <row r="282" spans="2:16">
      <c r="B282" s="116"/>
      <c r="C282" s="116"/>
      <c r="D282" s="117"/>
      <c r="E282" s="117"/>
      <c r="F282" s="117"/>
      <c r="G282" s="117"/>
      <c r="H282" s="117"/>
      <c r="I282" s="117"/>
      <c r="J282" s="117"/>
      <c r="K282" s="117"/>
      <c r="L282" s="117"/>
      <c r="M282" s="117"/>
      <c r="N282" s="117"/>
      <c r="O282" s="117"/>
      <c r="P282" s="117"/>
    </row>
    <row r="283" spans="2:16">
      <c r="B283" s="116"/>
      <c r="C283" s="116"/>
      <c r="D283" s="117"/>
      <c r="E283" s="117"/>
      <c r="F283" s="117"/>
      <c r="G283" s="117"/>
      <c r="H283" s="117"/>
      <c r="I283" s="117"/>
      <c r="J283" s="117"/>
      <c r="K283" s="117"/>
      <c r="L283" s="117"/>
      <c r="M283" s="117"/>
      <c r="N283" s="117"/>
      <c r="O283" s="117"/>
      <c r="P283" s="117"/>
    </row>
    <row r="284" spans="2:16">
      <c r="B284" s="116"/>
      <c r="C284" s="116"/>
      <c r="D284" s="117"/>
      <c r="E284" s="117"/>
      <c r="F284" s="117"/>
      <c r="G284" s="117"/>
      <c r="H284" s="117"/>
      <c r="I284" s="117"/>
      <c r="J284" s="117"/>
      <c r="K284" s="117"/>
      <c r="L284" s="117"/>
      <c r="M284" s="117"/>
      <c r="N284" s="117"/>
      <c r="O284" s="117"/>
      <c r="P284" s="117"/>
    </row>
    <row r="285" spans="2:16">
      <c r="B285" s="116"/>
      <c r="C285" s="116"/>
      <c r="D285" s="117"/>
      <c r="E285" s="117"/>
      <c r="F285" s="117"/>
      <c r="G285" s="117"/>
      <c r="H285" s="117"/>
      <c r="I285" s="117"/>
      <c r="J285" s="117"/>
      <c r="K285" s="117"/>
      <c r="L285" s="117"/>
      <c r="M285" s="117"/>
      <c r="N285" s="117"/>
      <c r="O285" s="117"/>
      <c r="P285" s="117"/>
    </row>
    <row r="286" spans="2:16">
      <c r="B286" s="116"/>
      <c r="C286" s="116"/>
      <c r="D286" s="117"/>
      <c r="E286" s="117"/>
      <c r="F286" s="117"/>
      <c r="G286" s="117"/>
      <c r="H286" s="117"/>
      <c r="I286" s="117"/>
      <c r="J286" s="117"/>
      <c r="K286" s="117"/>
      <c r="L286" s="117"/>
      <c r="M286" s="117"/>
      <c r="N286" s="117"/>
      <c r="O286" s="117"/>
      <c r="P286" s="117"/>
    </row>
    <row r="287" spans="2:16">
      <c r="B287" s="116"/>
      <c r="C287" s="116"/>
      <c r="D287" s="117"/>
      <c r="E287" s="117"/>
      <c r="F287" s="117"/>
      <c r="G287" s="117"/>
      <c r="H287" s="117"/>
      <c r="I287" s="117"/>
      <c r="J287" s="117"/>
      <c r="K287" s="117"/>
      <c r="L287" s="117"/>
      <c r="M287" s="117"/>
      <c r="N287" s="117"/>
      <c r="O287" s="117"/>
      <c r="P287" s="117"/>
    </row>
    <row r="288" spans="2:16">
      <c r="B288" s="116"/>
      <c r="C288" s="116"/>
      <c r="D288" s="117"/>
      <c r="E288" s="117"/>
      <c r="F288" s="117"/>
      <c r="G288" s="117"/>
      <c r="H288" s="117"/>
      <c r="I288" s="117"/>
      <c r="J288" s="117"/>
      <c r="K288" s="117"/>
      <c r="L288" s="117"/>
      <c r="M288" s="117"/>
      <c r="N288" s="117"/>
      <c r="O288" s="117"/>
      <c r="P288" s="117"/>
    </row>
    <row r="289" spans="2:16">
      <c r="B289" s="116"/>
      <c r="C289" s="116"/>
      <c r="D289" s="117"/>
      <c r="E289" s="117"/>
      <c r="F289" s="117"/>
      <c r="G289" s="117"/>
      <c r="H289" s="117"/>
      <c r="I289" s="117"/>
      <c r="J289" s="117"/>
      <c r="K289" s="117"/>
      <c r="L289" s="117"/>
      <c r="M289" s="117"/>
      <c r="N289" s="117"/>
      <c r="O289" s="117"/>
      <c r="P289" s="117"/>
    </row>
    <row r="290" spans="2:16">
      <c r="B290" s="116"/>
      <c r="C290" s="116"/>
      <c r="D290" s="117"/>
      <c r="E290" s="117"/>
      <c r="F290" s="117"/>
      <c r="G290" s="117"/>
      <c r="H290" s="117"/>
      <c r="I290" s="117"/>
      <c r="J290" s="117"/>
      <c r="K290" s="117"/>
      <c r="L290" s="117"/>
      <c r="M290" s="117"/>
      <c r="N290" s="117"/>
      <c r="O290" s="117"/>
      <c r="P290" s="117"/>
    </row>
    <row r="291" spans="2:16">
      <c r="B291" s="116"/>
      <c r="C291" s="116"/>
      <c r="D291" s="117"/>
      <c r="E291" s="117"/>
      <c r="F291" s="117"/>
      <c r="G291" s="117"/>
      <c r="H291" s="117"/>
      <c r="I291" s="117"/>
      <c r="J291" s="117"/>
      <c r="K291" s="117"/>
      <c r="L291" s="117"/>
      <c r="M291" s="117"/>
      <c r="N291" s="117"/>
      <c r="O291" s="117"/>
      <c r="P291" s="117"/>
    </row>
    <row r="292" spans="2:16">
      <c r="B292" s="116"/>
      <c r="C292" s="116"/>
      <c r="D292" s="117"/>
      <c r="E292" s="117"/>
      <c r="F292" s="117"/>
      <c r="G292" s="117"/>
      <c r="H292" s="117"/>
      <c r="I292" s="117"/>
      <c r="J292" s="117"/>
      <c r="K292" s="117"/>
      <c r="L292" s="117"/>
      <c r="M292" s="117"/>
      <c r="N292" s="117"/>
      <c r="O292" s="117"/>
      <c r="P292" s="117"/>
    </row>
    <row r="293" spans="2:16">
      <c r="B293" s="116"/>
      <c r="C293" s="116"/>
      <c r="D293" s="117"/>
      <c r="E293" s="117"/>
      <c r="F293" s="117"/>
      <c r="G293" s="117"/>
      <c r="H293" s="117"/>
      <c r="I293" s="117"/>
      <c r="J293" s="117"/>
      <c r="K293" s="117"/>
      <c r="L293" s="117"/>
      <c r="M293" s="117"/>
      <c r="N293" s="117"/>
      <c r="O293" s="117"/>
      <c r="P293" s="117"/>
    </row>
    <row r="294" spans="2:16">
      <c r="B294" s="116"/>
      <c r="C294" s="116"/>
      <c r="D294" s="117"/>
      <c r="E294" s="117"/>
      <c r="F294" s="117"/>
      <c r="G294" s="117"/>
      <c r="H294" s="117"/>
      <c r="I294" s="117"/>
      <c r="J294" s="117"/>
      <c r="K294" s="117"/>
      <c r="L294" s="117"/>
      <c r="M294" s="117"/>
      <c r="N294" s="117"/>
      <c r="O294" s="117"/>
      <c r="P294" s="117"/>
    </row>
    <row r="295" spans="2:16">
      <c r="B295" s="116"/>
      <c r="C295" s="116"/>
      <c r="D295" s="117"/>
      <c r="E295" s="117"/>
      <c r="F295" s="117"/>
      <c r="G295" s="117"/>
      <c r="H295" s="117"/>
      <c r="I295" s="117"/>
      <c r="J295" s="117"/>
      <c r="K295" s="117"/>
      <c r="L295" s="117"/>
      <c r="M295" s="117"/>
      <c r="N295" s="117"/>
      <c r="O295" s="117"/>
      <c r="P295" s="117"/>
    </row>
    <row r="296" spans="2:16">
      <c r="B296" s="116"/>
      <c r="C296" s="116"/>
      <c r="D296" s="117"/>
      <c r="E296" s="117"/>
      <c r="F296" s="117"/>
      <c r="G296" s="117"/>
      <c r="H296" s="117"/>
      <c r="I296" s="117"/>
      <c r="J296" s="117"/>
      <c r="K296" s="117"/>
      <c r="L296" s="117"/>
      <c r="M296" s="117"/>
      <c r="N296" s="117"/>
      <c r="O296" s="117"/>
      <c r="P296" s="117"/>
    </row>
    <row r="297" spans="2:16">
      <c r="B297" s="116"/>
      <c r="C297" s="116"/>
      <c r="D297" s="117"/>
      <c r="E297" s="117"/>
      <c r="F297" s="117"/>
      <c r="G297" s="117"/>
      <c r="H297" s="117"/>
      <c r="I297" s="117"/>
      <c r="J297" s="117"/>
      <c r="K297" s="117"/>
      <c r="L297" s="117"/>
      <c r="M297" s="117"/>
      <c r="N297" s="117"/>
      <c r="O297" s="117"/>
      <c r="P297" s="117"/>
    </row>
    <row r="298" spans="2:16">
      <c r="B298" s="116"/>
      <c r="C298" s="116"/>
      <c r="D298" s="117"/>
      <c r="E298" s="117"/>
      <c r="F298" s="117"/>
      <c r="G298" s="117"/>
      <c r="H298" s="117"/>
      <c r="I298" s="117"/>
      <c r="J298" s="117"/>
      <c r="K298" s="117"/>
      <c r="L298" s="117"/>
      <c r="M298" s="117"/>
      <c r="N298" s="117"/>
      <c r="O298" s="117"/>
      <c r="P298" s="117"/>
    </row>
    <row r="299" spans="2:16">
      <c r="B299" s="116"/>
      <c r="C299" s="116"/>
      <c r="D299" s="117"/>
      <c r="E299" s="117"/>
      <c r="F299" s="117"/>
      <c r="G299" s="117"/>
      <c r="H299" s="117"/>
      <c r="I299" s="117"/>
      <c r="J299" s="117"/>
      <c r="K299" s="117"/>
      <c r="L299" s="117"/>
      <c r="M299" s="117"/>
      <c r="N299" s="117"/>
      <c r="O299" s="117"/>
      <c r="P299" s="117"/>
    </row>
    <row r="300" spans="2:16">
      <c r="B300" s="116"/>
      <c r="C300" s="116"/>
      <c r="D300" s="117"/>
      <c r="E300" s="117"/>
      <c r="F300" s="117"/>
      <c r="G300" s="117"/>
      <c r="H300" s="117"/>
      <c r="I300" s="117"/>
      <c r="J300" s="117"/>
      <c r="K300" s="117"/>
      <c r="L300" s="117"/>
      <c r="M300" s="117"/>
      <c r="N300" s="117"/>
      <c r="O300" s="117"/>
      <c r="P300" s="117"/>
    </row>
    <row r="301" spans="2:16">
      <c r="B301" s="116"/>
      <c r="C301" s="116"/>
      <c r="D301" s="117"/>
      <c r="E301" s="117"/>
      <c r="F301" s="117"/>
      <c r="G301" s="117"/>
      <c r="H301" s="117"/>
      <c r="I301" s="117"/>
      <c r="J301" s="117"/>
      <c r="K301" s="117"/>
      <c r="L301" s="117"/>
      <c r="M301" s="117"/>
      <c r="N301" s="117"/>
      <c r="O301" s="117"/>
      <c r="P301" s="117"/>
    </row>
    <row r="302" spans="2:16">
      <c r="B302" s="116"/>
      <c r="C302" s="116"/>
      <c r="D302" s="117"/>
      <c r="E302" s="117"/>
      <c r="F302" s="117"/>
      <c r="G302" s="117"/>
      <c r="H302" s="117"/>
      <c r="I302" s="117"/>
      <c r="J302" s="117"/>
      <c r="K302" s="117"/>
      <c r="L302" s="117"/>
      <c r="M302" s="117"/>
      <c r="N302" s="117"/>
      <c r="O302" s="117"/>
      <c r="P302" s="117"/>
    </row>
    <row r="303" spans="2:16">
      <c r="B303" s="116"/>
      <c r="C303" s="116"/>
      <c r="D303" s="117"/>
      <c r="E303" s="117"/>
      <c r="F303" s="117"/>
      <c r="G303" s="117"/>
      <c r="H303" s="117"/>
      <c r="I303" s="117"/>
      <c r="J303" s="117"/>
      <c r="K303" s="117"/>
      <c r="L303" s="117"/>
      <c r="M303" s="117"/>
      <c r="N303" s="117"/>
      <c r="O303" s="117"/>
      <c r="P303" s="117"/>
    </row>
    <row r="304" spans="2:16">
      <c r="B304" s="116"/>
      <c r="C304" s="116"/>
      <c r="D304" s="117"/>
      <c r="E304" s="117"/>
      <c r="F304" s="117"/>
      <c r="G304" s="117"/>
      <c r="H304" s="117"/>
      <c r="I304" s="117"/>
      <c r="J304" s="117"/>
      <c r="K304" s="117"/>
      <c r="L304" s="117"/>
      <c r="M304" s="117"/>
      <c r="N304" s="117"/>
      <c r="O304" s="117"/>
      <c r="P304" s="117"/>
    </row>
    <row r="305" spans="2:16">
      <c r="B305" s="116"/>
      <c r="C305" s="116"/>
      <c r="D305" s="117"/>
      <c r="E305" s="117"/>
      <c r="F305" s="117"/>
      <c r="G305" s="117"/>
      <c r="H305" s="117"/>
      <c r="I305" s="117"/>
      <c r="J305" s="117"/>
      <c r="K305" s="117"/>
      <c r="L305" s="117"/>
      <c r="M305" s="117"/>
      <c r="N305" s="117"/>
      <c r="O305" s="117"/>
      <c r="P305" s="117"/>
    </row>
    <row r="306" spans="2:16">
      <c r="B306" s="116"/>
      <c r="C306" s="116"/>
      <c r="D306" s="117"/>
      <c r="E306" s="117"/>
      <c r="F306" s="117"/>
      <c r="G306" s="117"/>
      <c r="H306" s="117"/>
      <c r="I306" s="117"/>
      <c r="J306" s="117"/>
      <c r="K306" s="117"/>
      <c r="L306" s="117"/>
      <c r="M306" s="117"/>
      <c r="N306" s="117"/>
      <c r="O306" s="117"/>
      <c r="P306" s="117"/>
    </row>
    <row r="307" spans="2:16">
      <c r="B307" s="116"/>
      <c r="C307" s="116"/>
      <c r="D307" s="117"/>
      <c r="E307" s="117"/>
      <c r="F307" s="117"/>
      <c r="G307" s="117"/>
      <c r="H307" s="117"/>
      <c r="I307" s="117"/>
      <c r="J307" s="117"/>
      <c r="K307" s="117"/>
      <c r="L307" s="117"/>
      <c r="M307" s="117"/>
      <c r="N307" s="117"/>
      <c r="O307" s="117"/>
      <c r="P307" s="117"/>
    </row>
    <row r="308" spans="2:16">
      <c r="B308" s="116"/>
      <c r="C308" s="116"/>
      <c r="D308" s="117"/>
      <c r="E308" s="117"/>
      <c r="F308" s="117"/>
      <c r="G308" s="117"/>
      <c r="H308" s="117"/>
      <c r="I308" s="117"/>
      <c r="J308" s="117"/>
      <c r="K308" s="117"/>
      <c r="L308" s="117"/>
      <c r="M308" s="117"/>
      <c r="N308" s="117"/>
      <c r="O308" s="117"/>
      <c r="P308" s="117"/>
    </row>
    <row r="309" spans="2:16">
      <c r="B309" s="116"/>
      <c r="C309" s="116"/>
      <c r="D309" s="117"/>
      <c r="E309" s="117"/>
      <c r="F309" s="117"/>
      <c r="G309" s="117"/>
      <c r="H309" s="117"/>
      <c r="I309" s="117"/>
      <c r="J309" s="117"/>
      <c r="K309" s="117"/>
      <c r="L309" s="117"/>
      <c r="M309" s="117"/>
      <c r="N309" s="117"/>
      <c r="O309" s="117"/>
      <c r="P309" s="117"/>
    </row>
    <row r="310" spans="2:16">
      <c r="B310" s="116"/>
      <c r="C310" s="116"/>
      <c r="D310" s="117"/>
      <c r="E310" s="117"/>
      <c r="F310" s="117"/>
      <c r="G310" s="117"/>
      <c r="H310" s="117"/>
      <c r="I310" s="117"/>
      <c r="J310" s="117"/>
      <c r="K310" s="117"/>
      <c r="L310" s="117"/>
      <c r="M310" s="117"/>
      <c r="N310" s="117"/>
      <c r="O310" s="117"/>
      <c r="P310" s="117"/>
    </row>
    <row r="311" spans="2:16">
      <c r="B311" s="116"/>
      <c r="C311" s="116"/>
      <c r="D311" s="117"/>
      <c r="E311" s="117"/>
      <c r="F311" s="117"/>
      <c r="G311" s="117"/>
      <c r="H311" s="117"/>
      <c r="I311" s="117"/>
      <c r="J311" s="117"/>
      <c r="K311" s="117"/>
      <c r="L311" s="117"/>
      <c r="M311" s="117"/>
      <c r="N311" s="117"/>
      <c r="O311" s="117"/>
      <c r="P311" s="117"/>
    </row>
    <row r="312" spans="2:16">
      <c r="B312" s="116"/>
      <c r="C312" s="116"/>
      <c r="D312" s="117"/>
      <c r="E312" s="117"/>
      <c r="F312" s="117"/>
      <c r="G312" s="117"/>
      <c r="H312" s="117"/>
      <c r="I312" s="117"/>
      <c r="J312" s="117"/>
      <c r="K312" s="117"/>
      <c r="L312" s="117"/>
      <c r="M312" s="117"/>
      <c r="N312" s="117"/>
      <c r="O312" s="117"/>
      <c r="P312" s="117"/>
    </row>
    <row r="313" spans="2:16">
      <c r="B313" s="116"/>
      <c r="C313" s="116"/>
      <c r="D313" s="117"/>
      <c r="E313" s="117"/>
      <c r="F313" s="117"/>
      <c r="G313" s="117"/>
      <c r="H313" s="117"/>
      <c r="I313" s="117"/>
      <c r="J313" s="117"/>
      <c r="K313" s="117"/>
      <c r="L313" s="117"/>
      <c r="M313" s="117"/>
      <c r="N313" s="117"/>
      <c r="O313" s="117"/>
      <c r="P313" s="117"/>
    </row>
    <row r="314" spans="2:16">
      <c r="B314" s="116"/>
      <c r="C314" s="116"/>
      <c r="D314" s="117"/>
      <c r="E314" s="117"/>
      <c r="F314" s="117"/>
      <c r="G314" s="117"/>
      <c r="H314" s="117"/>
      <c r="I314" s="117"/>
      <c r="J314" s="117"/>
      <c r="K314" s="117"/>
      <c r="L314" s="117"/>
      <c r="M314" s="117"/>
      <c r="N314" s="117"/>
      <c r="O314" s="117"/>
      <c r="P314" s="117"/>
    </row>
    <row r="315" spans="2:16">
      <c r="B315" s="116"/>
      <c r="C315" s="116"/>
      <c r="D315" s="117"/>
      <c r="E315" s="117"/>
      <c r="F315" s="117"/>
      <c r="G315" s="117"/>
      <c r="H315" s="117"/>
      <c r="I315" s="117"/>
      <c r="J315" s="117"/>
      <c r="K315" s="117"/>
      <c r="L315" s="117"/>
      <c r="M315" s="117"/>
      <c r="N315" s="117"/>
      <c r="O315" s="117"/>
      <c r="P315" s="117"/>
    </row>
    <row r="316" spans="2:16">
      <c r="B316" s="116"/>
      <c r="C316" s="116"/>
      <c r="D316" s="117"/>
      <c r="E316" s="117"/>
      <c r="F316" s="117"/>
      <c r="G316" s="117"/>
      <c r="H316" s="117"/>
      <c r="I316" s="117"/>
      <c r="J316" s="117"/>
      <c r="K316" s="117"/>
      <c r="L316" s="117"/>
      <c r="M316" s="117"/>
      <c r="N316" s="117"/>
      <c r="O316" s="117"/>
      <c r="P316" s="117"/>
    </row>
    <row r="317" spans="2:16">
      <c r="B317" s="116"/>
      <c r="C317" s="116"/>
      <c r="D317" s="117"/>
      <c r="E317" s="117"/>
      <c r="F317" s="117"/>
      <c r="G317" s="117"/>
      <c r="H317" s="117"/>
      <c r="I317" s="117"/>
      <c r="J317" s="117"/>
      <c r="K317" s="117"/>
      <c r="L317" s="117"/>
      <c r="M317" s="117"/>
      <c r="N317" s="117"/>
      <c r="O317" s="117"/>
      <c r="P317" s="117"/>
    </row>
    <row r="318" spans="2:16">
      <c r="B318" s="116"/>
      <c r="C318" s="116"/>
      <c r="D318" s="117"/>
      <c r="E318" s="117"/>
      <c r="F318" s="117"/>
      <c r="G318" s="117"/>
      <c r="H318" s="117"/>
      <c r="I318" s="117"/>
      <c r="J318" s="117"/>
      <c r="K318" s="117"/>
      <c r="L318" s="117"/>
      <c r="M318" s="117"/>
      <c r="N318" s="117"/>
      <c r="O318" s="117"/>
      <c r="P318" s="117"/>
    </row>
    <row r="319" spans="2:16">
      <c r="B319" s="116"/>
      <c r="C319" s="116"/>
      <c r="D319" s="117"/>
      <c r="E319" s="117"/>
      <c r="F319" s="117"/>
      <c r="G319" s="117"/>
      <c r="H319" s="117"/>
      <c r="I319" s="117"/>
      <c r="J319" s="117"/>
      <c r="K319" s="117"/>
      <c r="L319" s="117"/>
      <c r="M319" s="117"/>
      <c r="N319" s="117"/>
      <c r="O319" s="117"/>
      <c r="P319" s="117"/>
    </row>
    <row r="320" spans="2:16">
      <c r="B320" s="116"/>
      <c r="C320" s="116"/>
      <c r="D320" s="117"/>
      <c r="E320" s="117"/>
      <c r="F320" s="117"/>
      <c r="G320" s="117"/>
      <c r="H320" s="117"/>
      <c r="I320" s="117"/>
      <c r="J320" s="117"/>
      <c r="K320" s="117"/>
      <c r="L320" s="117"/>
      <c r="M320" s="117"/>
      <c r="N320" s="117"/>
      <c r="O320" s="117"/>
      <c r="P320" s="117"/>
    </row>
    <row r="321" spans="2:16">
      <c r="B321" s="116"/>
      <c r="C321" s="116"/>
      <c r="D321" s="117"/>
      <c r="E321" s="117"/>
      <c r="F321" s="117"/>
      <c r="G321" s="117"/>
      <c r="H321" s="117"/>
      <c r="I321" s="117"/>
      <c r="J321" s="117"/>
      <c r="K321" s="117"/>
      <c r="L321" s="117"/>
      <c r="M321" s="117"/>
      <c r="N321" s="117"/>
      <c r="O321" s="117"/>
      <c r="P321" s="117"/>
    </row>
    <row r="322" spans="2:16">
      <c r="B322" s="116"/>
      <c r="C322" s="116"/>
      <c r="D322" s="117"/>
      <c r="E322" s="117"/>
      <c r="F322" s="117"/>
      <c r="G322" s="117"/>
      <c r="H322" s="117"/>
      <c r="I322" s="117"/>
      <c r="J322" s="117"/>
      <c r="K322" s="117"/>
      <c r="L322" s="117"/>
      <c r="M322" s="117"/>
      <c r="N322" s="117"/>
      <c r="O322" s="117"/>
      <c r="P322" s="117"/>
    </row>
    <row r="323" spans="2:16">
      <c r="B323" s="116"/>
      <c r="C323" s="116"/>
      <c r="D323" s="117"/>
      <c r="E323" s="117"/>
      <c r="F323" s="117"/>
      <c r="G323" s="117"/>
      <c r="H323" s="117"/>
      <c r="I323" s="117"/>
      <c r="J323" s="117"/>
      <c r="K323" s="117"/>
      <c r="L323" s="117"/>
      <c r="M323" s="117"/>
      <c r="N323" s="117"/>
      <c r="O323" s="117"/>
      <c r="P323" s="117"/>
    </row>
    <row r="324" spans="2:16">
      <c r="B324" s="116"/>
      <c r="C324" s="116"/>
      <c r="D324" s="117"/>
      <c r="E324" s="117"/>
      <c r="F324" s="117"/>
      <c r="G324" s="117"/>
      <c r="H324" s="117"/>
      <c r="I324" s="117"/>
      <c r="J324" s="117"/>
      <c r="K324" s="117"/>
      <c r="L324" s="117"/>
      <c r="M324" s="117"/>
      <c r="N324" s="117"/>
      <c r="O324" s="117"/>
      <c r="P324" s="117"/>
    </row>
    <row r="325" spans="2:16">
      <c r="B325" s="116"/>
      <c r="C325" s="116"/>
      <c r="D325" s="117"/>
      <c r="E325" s="117"/>
      <c r="F325" s="117"/>
      <c r="G325" s="117"/>
      <c r="H325" s="117"/>
      <c r="I325" s="117"/>
      <c r="J325" s="117"/>
      <c r="K325" s="117"/>
      <c r="L325" s="117"/>
      <c r="M325" s="117"/>
      <c r="N325" s="117"/>
      <c r="O325" s="117"/>
      <c r="P325" s="117"/>
    </row>
    <row r="326" spans="2:16">
      <c r="B326" s="116"/>
      <c r="C326" s="116"/>
      <c r="D326" s="117"/>
      <c r="E326" s="117"/>
      <c r="F326" s="117"/>
      <c r="G326" s="117"/>
      <c r="H326" s="117"/>
      <c r="I326" s="117"/>
      <c r="J326" s="117"/>
      <c r="K326" s="117"/>
      <c r="L326" s="117"/>
      <c r="M326" s="117"/>
      <c r="N326" s="117"/>
      <c r="O326" s="117"/>
      <c r="P326" s="117"/>
    </row>
    <row r="327" spans="2:16">
      <c r="B327" s="116"/>
      <c r="C327" s="116"/>
      <c r="D327" s="117"/>
      <c r="E327" s="117"/>
      <c r="F327" s="117"/>
      <c r="G327" s="117"/>
      <c r="H327" s="117"/>
      <c r="I327" s="117"/>
      <c r="J327" s="117"/>
      <c r="K327" s="117"/>
      <c r="L327" s="117"/>
      <c r="M327" s="117"/>
      <c r="N327" s="117"/>
      <c r="O327" s="117"/>
      <c r="P327" s="117"/>
    </row>
    <row r="328" spans="2:16">
      <c r="B328" s="116"/>
      <c r="C328" s="116"/>
      <c r="D328" s="117"/>
      <c r="E328" s="117"/>
      <c r="F328" s="117"/>
      <c r="G328" s="117"/>
      <c r="H328" s="117"/>
      <c r="I328" s="117"/>
      <c r="J328" s="117"/>
      <c r="K328" s="117"/>
      <c r="L328" s="117"/>
      <c r="M328" s="117"/>
      <c r="N328" s="117"/>
      <c r="O328" s="117"/>
      <c r="P328" s="117"/>
    </row>
    <row r="329" spans="2:16">
      <c r="B329" s="116"/>
      <c r="C329" s="116"/>
      <c r="D329" s="117"/>
      <c r="E329" s="117"/>
      <c r="F329" s="117"/>
      <c r="G329" s="117"/>
      <c r="H329" s="117"/>
      <c r="I329" s="117"/>
      <c r="J329" s="117"/>
      <c r="K329" s="117"/>
      <c r="L329" s="117"/>
      <c r="M329" s="117"/>
      <c r="N329" s="117"/>
      <c r="O329" s="117"/>
      <c r="P329" s="117"/>
    </row>
    <row r="330" spans="2:16">
      <c r="B330" s="116"/>
      <c r="C330" s="116"/>
      <c r="D330" s="117"/>
      <c r="E330" s="117"/>
      <c r="F330" s="117"/>
      <c r="G330" s="117"/>
      <c r="H330" s="117"/>
      <c r="I330" s="117"/>
      <c r="J330" s="117"/>
      <c r="K330" s="117"/>
      <c r="L330" s="117"/>
      <c r="M330" s="117"/>
      <c r="N330" s="117"/>
      <c r="O330" s="117"/>
      <c r="P330" s="117"/>
    </row>
    <row r="331" spans="2:16">
      <c r="B331" s="116"/>
      <c r="C331" s="116"/>
      <c r="D331" s="117"/>
      <c r="E331" s="117"/>
      <c r="F331" s="117"/>
      <c r="G331" s="117"/>
      <c r="H331" s="117"/>
      <c r="I331" s="117"/>
      <c r="J331" s="117"/>
      <c r="K331" s="117"/>
      <c r="L331" s="117"/>
      <c r="M331" s="117"/>
      <c r="N331" s="117"/>
      <c r="O331" s="117"/>
      <c r="P331" s="117"/>
    </row>
    <row r="332" spans="2:16">
      <c r="B332" s="116"/>
      <c r="C332" s="116"/>
      <c r="D332" s="117"/>
      <c r="E332" s="117"/>
      <c r="F332" s="117"/>
      <c r="G332" s="117"/>
      <c r="H332" s="117"/>
      <c r="I332" s="117"/>
      <c r="J332" s="117"/>
      <c r="K332" s="117"/>
      <c r="L332" s="117"/>
      <c r="M332" s="117"/>
      <c r="N332" s="117"/>
      <c r="O332" s="117"/>
      <c r="P332" s="117"/>
    </row>
    <row r="333" spans="2:16">
      <c r="B333" s="116"/>
      <c r="C333" s="116"/>
      <c r="D333" s="117"/>
      <c r="E333" s="117"/>
      <c r="F333" s="117"/>
      <c r="G333" s="117"/>
      <c r="H333" s="117"/>
      <c r="I333" s="117"/>
      <c r="J333" s="117"/>
      <c r="K333" s="117"/>
      <c r="L333" s="117"/>
      <c r="M333" s="117"/>
      <c r="N333" s="117"/>
      <c r="O333" s="117"/>
      <c r="P333" s="117"/>
    </row>
    <row r="334" spans="2:16">
      <c r="B334" s="116"/>
      <c r="C334" s="116"/>
      <c r="D334" s="117"/>
      <c r="E334" s="117"/>
      <c r="F334" s="117"/>
      <c r="G334" s="117"/>
      <c r="H334" s="117"/>
      <c r="I334" s="117"/>
      <c r="J334" s="117"/>
      <c r="K334" s="117"/>
      <c r="L334" s="117"/>
      <c r="M334" s="117"/>
      <c r="N334" s="117"/>
      <c r="O334" s="117"/>
      <c r="P334" s="117"/>
    </row>
    <row r="335" spans="2:16">
      <c r="B335" s="116"/>
      <c r="C335" s="116"/>
      <c r="D335" s="117"/>
      <c r="E335" s="117"/>
      <c r="F335" s="117"/>
      <c r="G335" s="117"/>
      <c r="H335" s="117"/>
      <c r="I335" s="117"/>
      <c r="J335" s="117"/>
      <c r="K335" s="117"/>
      <c r="L335" s="117"/>
      <c r="M335" s="117"/>
      <c r="N335" s="117"/>
      <c r="O335" s="117"/>
      <c r="P335" s="117"/>
    </row>
    <row r="336" spans="2:16">
      <c r="B336" s="116"/>
      <c r="C336" s="116"/>
      <c r="D336" s="117"/>
      <c r="E336" s="117"/>
      <c r="F336" s="117"/>
      <c r="G336" s="117"/>
      <c r="H336" s="117"/>
      <c r="I336" s="117"/>
      <c r="J336" s="117"/>
      <c r="K336" s="117"/>
      <c r="L336" s="117"/>
      <c r="M336" s="117"/>
      <c r="N336" s="117"/>
      <c r="O336" s="117"/>
      <c r="P336" s="117"/>
    </row>
    <row r="337" spans="2:16">
      <c r="B337" s="116"/>
      <c r="C337" s="116"/>
      <c r="D337" s="117"/>
      <c r="E337" s="117"/>
      <c r="F337" s="117"/>
      <c r="G337" s="117"/>
      <c r="H337" s="117"/>
      <c r="I337" s="117"/>
      <c r="J337" s="117"/>
      <c r="K337" s="117"/>
      <c r="L337" s="117"/>
      <c r="M337" s="117"/>
      <c r="N337" s="117"/>
      <c r="O337" s="117"/>
      <c r="P337" s="117"/>
    </row>
    <row r="338" spans="2:16">
      <c r="B338" s="116"/>
      <c r="C338" s="116"/>
      <c r="D338" s="117"/>
      <c r="E338" s="117"/>
      <c r="F338" s="117"/>
      <c r="G338" s="117"/>
      <c r="H338" s="117"/>
      <c r="I338" s="117"/>
      <c r="J338" s="117"/>
      <c r="K338" s="117"/>
      <c r="L338" s="117"/>
      <c r="M338" s="117"/>
      <c r="N338" s="117"/>
      <c r="O338" s="117"/>
      <c r="P338" s="117"/>
    </row>
    <row r="339" spans="2:16">
      <c r="B339" s="116"/>
      <c r="C339" s="116"/>
      <c r="D339" s="117"/>
      <c r="E339" s="117"/>
      <c r="F339" s="117"/>
      <c r="G339" s="117"/>
      <c r="H339" s="117"/>
      <c r="I339" s="117"/>
      <c r="J339" s="117"/>
      <c r="K339" s="117"/>
      <c r="L339" s="117"/>
      <c r="M339" s="117"/>
      <c r="N339" s="117"/>
      <c r="O339" s="117"/>
      <c r="P339" s="117"/>
    </row>
    <row r="340" spans="2:16">
      <c r="B340" s="116"/>
      <c r="C340" s="116"/>
      <c r="D340" s="117"/>
      <c r="E340" s="117"/>
      <c r="F340" s="117"/>
      <c r="G340" s="117"/>
      <c r="H340" s="117"/>
      <c r="I340" s="117"/>
      <c r="J340" s="117"/>
      <c r="K340" s="117"/>
      <c r="L340" s="117"/>
      <c r="M340" s="117"/>
      <c r="N340" s="117"/>
      <c r="O340" s="117"/>
      <c r="P340" s="117"/>
    </row>
    <row r="341" spans="2:16">
      <c r="B341" s="116"/>
      <c r="C341" s="116"/>
      <c r="D341" s="117"/>
      <c r="E341" s="117"/>
      <c r="F341" s="117"/>
      <c r="G341" s="117"/>
      <c r="H341" s="117"/>
      <c r="I341" s="117"/>
      <c r="J341" s="117"/>
      <c r="K341" s="117"/>
      <c r="L341" s="117"/>
      <c r="M341" s="117"/>
      <c r="N341" s="117"/>
      <c r="O341" s="117"/>
      <c r="P341" s="117"/>
    </row>
    <row r="342" spans="2:16">
      <c r="B342" s="116"/>
      <c r="C342" s="116"/>
      <c r="D342" s="117"/>
      <c r="E342" s="117"/>
      <c r="F342" s="117"/>
      <c r="G342" s="117"/>
      <c r="H342" s="117"/>
      <c r="I342" s="117"/>
      <c r="J342" s="117"/>
      <c r="K342" s="117"/>
      <c r="L342" s="117"/>
      <c r="M342" s="117"/>
      <c r="N342" s="117"/>
      <c r="O342" s="117"/>
      <c r="P342" s="117"/>
    </row>
    <row r="343" spans="2:16">
      <c r="B343" s="116"/>
      <c r="C343" s="116"/>
      <c r="D343" s="117"/>
      <c r="E343" s="117"/>
      <c r="F343" s="117"/>
      <c r="G343" s="117"/>
      <c r="H343" s="117"/>
      <c r="I343" s="117"/>
      <c r="J343" s="117"/>
      <c r="K343" s="117"/>
      <c r="L343" s="117"/>
      <c r="M343" s="117"/>
      <c r="N343" s="117"/>
      <c r="O343" s="117"/>
      <c r="P343" s="117"/>
    </row>
    <row r="344" spans="2:16">
      <c r="B344" s="116"/>
      <c r="C344" s="116"/>
      <c r="D344" s="117"/>
      <c r="E344" s="117"/>
      <c r="F344" s="117"/>
      <c r="G344" s="117"/>
      <c r="H344" s="117"/>
      <c r="I344" s="117"/>
      <c r="J344" s="117"/>
      <c r="K344" s="117"/>
      <c r="L344" s="117"/>
      <c r="M344" s="117"/>
      <c r="N344" s="117"/>
      <c r="O344" s="117"/>
      <c r="P344" s="117"/>
    </row>
    <row r="345" spans="2:16">
      <c r="B345" s="116"/>
      <c r="C345" s="116"/>
      <c r="D345" s="117"/>
      <c r="E345" s="117"/>
      <c r="F345" s="117"/>
      <c r="G345" s="117"/>
      <c r="H345" s="117"/>
      <c r="I345" s="117"/>
      <c r="J345" s="117"/>
      <c r="K345" s="117"/>
      <c r="L345" s="117"/>
      <c r="M345" s="117"/>
      <c r="N345" s="117"/>
      <c r="O345" s="117"/>
      <c r="P345" s="117"/>
    </row>
    <row r="346" spans="2:16">
      <c r="B346" s="116"/>
      <c r="C346" s="116"/>
      <c r="D346" s="117"/>
      <c r="E346" s="117"/>
      <c r="F346" s="117"/>
      <c r="G346" s="117"/>
      <c r="H346" s="117"/>
      <c r="I346" s="117"/>
      <c r="J346" s="117"/>
      <c r="K346" s="117"/>
      <c r="L346" s="117"/>
      <c r="M346" s="117"/>
      <c r="N346" s="117"/>
      <c r="O346" s="117"/>
      <c r="P346" s="117"/>
    </row>
    <row r="347" spans="2:16">
      <c r="B347" s="116"/>
      <c r="C347" s="116"/>
      <c r="D347" s="117"/>
      <c r="E347" s="117"/>
      <c r="F347" s="117"/>
      <c r="G347" s="117"/>
      <c r="H347" s="117"/>
      <c r="I347" s="117"/>
      <c r="J347" s="117"/>
      <c r="K347" s="117"/>
      <c r="L347" s="117"/>
      <c r="M347" s="117"/>
      <c r="N347" s="117"/>
      <c r="O347" s="117"/>
      <c r="P347" s="117"/>
    </row>
    <row r="348" spans="2:16">
      <c r="B348" s="116"/>
      <c r="C348" s="116"/>
      <c r="D348" s="117"/>
      <c r="E348" s="117"/>
      <c r="F348" s="117"/>
      <c r="G348" s="117"/>
      <c r="H348" s="117"/>
      <c r="I348" s="117"/>
      <c r="J348" s="117"/>
      <c r="K348" s="117"/>
      <c r="L348" s="117"/>
      <c r="M348" s="117"/>
      <c r="N348" s="117"/>
      <c r="O348" s="117"/>
      <c r="P348" s="117"/>
    </row>
    <row r="349" spans="2:16">
      <c r="B349" s="116"/>
      <c r="C349" s="116"/>
      <c r="D349" s="117"/>
      <c r="E349" s="117"/>
      <c r="F349" s="117"/>
      <c r="G349" s="117"/>
      <c r="H349" s="117"/>
      <c r="I349" s="117"/>
      <c r="J349" s="117"/>
      <c r="K349" s="117"/>
      <c r="L349" s="117"/>
      <c r="M349" s="117"/>
      <c r="N349" s="117"/>
      <c r="O349" s="117"/>
      <c r="P349" s="117"/>
    </row>
    <row r="350" spans="2:16">
      <c r="B350" s="116"/>
      <c r="C350" s="116"/>
      <c r="D350" s="117"/>
      <c r="E350" s="117"/>
      <c r="F350" s="117"/>
      <c r="G350" s="117"/>
      <c r="H350" s="117"/>
      <c r="I350" s="117"/>
      <c r="J350" s="117"/>
      <c r="K350" s="117"/>
      <c r="L350" s="117"/>
      <c r="M350" s="117"/>
      <c r="N350" s="117"/>
      <c r="O350" s="117"/>
      <c r="P350" s="117"/>
    </row>
    <row r="351" spans="2:16">
      <c r="B351" s="116"/>
      <c r="C351" s="116"/>
      <c r="D351" s="117"/>
      <c r="E351" s="117"/>
      <c r="F351" s="117"/>
      <c r="G351" s="117"/>
      <c r="H351" s="117"/>
      <c r="I351" s="117"/>
      <c r="J351" s="117"/>
      <c r="K351" s="117"/>
      <c r="L351" s="117"/>
      <c r="M351" s="117"/>
      <c r="N351" s="117"/>
      <c r="O351" s="117"/>
      <c r="P351" s="117"/>
    </row>
    <row r="352" spans="2:16">
      <c r="B352" s="116"/>
      <c r="C352" s="116"/>
      <c r="D352" s="117"/>
      <c r="E352" s="117"/>
      <c r="F352" s="117"/>
      <c r="G352" s="117"/>
      <c r="H352" s="117"/>
      <c r="I352" s="117"/>
      <c r="J352" s="117"/>
      <c r="K352" s="117"/>
      <c r="L352" s="117"/>
      <c r="M352" s="117"/>
      <c r="N352" s="117"/>
      <c r="O352" s="117"/>
      <c r="P352" s="117"/>
    </row>
    <row r="353" spans="2:16">
      <c r="B353" s="116"/>
      <c r="C353" s="116"/>
      <c r="D353" s="117"/>
      <c r="E353" s="117"/>
      <c r="F353" s="117"/>
      <c r="G353" s="117"/>
      <c r="H353" s="117"/>
      <c r="I353" s="117"/>
      <c r="J353" s="117"/>
      <c r="K353" s="117"/>
      <c r="L353" s="117"/>
      <c r="M353" s="117"/>
      <c r="N353" s="117"/>
      <c r="O353" s="117"/>
      <c r="P353" s="117"/>
    </row>
    <row r="354" spans="2:16">
      <c r="B354" s="116"/>
      <c r="C354" s="116"/>
      <c r="D354" s="117"/>
      <c r="E354" s="117"/>
      <c r="F354" s="117"/>
      <c r="G354" s="117"/>
      <c r="H354" s="117"/>
      <c r="I354" s="117"/>
      <c r="J354" s="117"/>
      <c r="K354" s="117"/>
      <c r="L354" s="117"/>
      <c r="M354" s="117"/>
      <c r="N354" s="117"/>
      <c r="O354" s="117"/>
      <c r="P354" s="117"/>
    </row>
    <row r="355" spans="2:16">
      <c r="B355" s="116"/>
      <c r="C355" s="116"/>
      <c r="D355" s="117"/>
      <c r="E355" s="117"/>
      <c r="F355" s="117"/>
      <c r="G355" s="117"/>
      <c r="H355" s="117"/>
      <c r="I355" s="117"/>
      <c r="J355" s="117"/>
      <c r="K355" s="117"/>
      <c r="L355" s="117"/>
      <c r="M355" s="117"/>
      <c r="N355" s="117"/>
      <c r="O355" s="117"/>
      <c r="P355" s="117"/>
    </row>
    <row r="356" spans="2:16">
      <c r="B356" s="116"/>
      <c r="C356" s="116"/>
      <c r="D356" s="117"/>
      <c r="E356" s="117"/>
      <c r="F356" s="117"/>
      <c r="G356" s="117"/>
      <c r="H356" s="117"/>
      <c r="I356" s="117"/>
      <c r="J356" s="117"/>
      <c r="K356" s="117"/>
      <c r="L356" s="117"/>
      <c r="M356" s="117"/>
      <c r="N356" s="117"/>
      <c r="O356" s="117"/>
      <c r="P356" s="117"/>
    </row>
    <row r="357" spans="2:16">
      <c r="B357" s="116"/>
      <c r="C357" s="116"/>
      <c r="D357" s="117"/>
      <c r="E357" s="117"/>
      <c r="F357" s="117"/>
      <c r="G357" s="117"/>
      <c r="H357" s="117"/>
      <c r="I357" s="117"/>
      <c r="J357" s="117"/>
      <c r="K357" s="117"/>
      <c r="L357" s="117"/>
      <c r="M357" s="117"/>
      <c r="N357" s="117"/>
      <c r="O357" s="117"/>
      <c r="P357" s="117"/>
    </row>
    <row r="358" spans="2:16">
      <c r="B358" s="116"/>
      <c r="C358" s="116"/>
      <c r="D358" s="117"/>
      <c r="E358" s="117"/>
      <c r="F358" s="117"/>
      <c r="G358" s="117"/>
      <c r="H358" s="117"/>
      <c r="I358" s="117"/>
      <c r="J358" s="117"/>
      <c r="K358" s="117"/>
      <c r="L358" s="117"/>
      <c r="M358" s="117"/>
      <c r="N358" s="117"/>
      <c r="O358" s="117"/>
      <c r="P358" s="117"/>
    </row>
    <row r="359" spans="2:16">
      <c r="B359" s="116"/>
      <c r="C359" s="116"/>
      <c r="D359" s="117"/>
      <c r="E359" s="117"/>
      <c r="F359" s="117"/>
      <c r="G359" s="117"/>
      <c r="H359" s="117"/>
      <c r="I359" s="117"/>
      <c r="J359" s="117"/>
      <c r="K359" s="117"/>
      <c r="L359" s="117"/>
      <c r="M359" s="117"/>
      <c r="N359" s="117"/>
      <c r="O359" s="117"/>
      <c r="P359" s="117"/>
    </row>
    <row r="360" spans="2:16">
      <c r="B360" s="116"/>
      <c r="C360" s="116"/>
      <c r="D360" s="117"/>
      <c r="E360" s="117"/>
      <c r="F360" s="117"/>
      <c r="G360" s="117"/>
      <c r="H360" s="117"/>
      <c r="I360" s="117"/>
      <c r="J360" s="117"/>
      <c r="K360" s="117"/>
      <c r="L360" s="117"/>
      <c r="M360" s="117"/>
      <c r="N360" s="117"/>
      <c r="O360" s="117"/>
      <c r="P360" s="117"/>
    </row>
    <row r="361" spans="2:16">
      <c r="B361" s="116"/>
      <c r="C361" s="116"/>
      <c r="D361" s="117"/>
      <c r="E361" s="117"/>
      <c r="F361" s="117"/>
      <c r="G361" s="117"/>
      <c r="H361" s="117"/>
      <c r="I361" s="117"/>
      <c r="J361" s="117"/>
      <c r="K361" s="117"/>
      <c r="L361" s="117"/>
      <c r="M361" s="117"/>
      <c r="N361" s="117"/>
      <c r="O361" s="117"/>
      <c r="P361" s="117"/>
    </row>
    <row r="362" spans="2:16">
      <c r="B362" s="116"/>
      <c r="C362" s="116"/>
      <c r="D362" s="117"/>
      <c r="E362" s="117"/>
      <c r="F362" s="117"/>
      <c r="G362" s="117"/>
      <c r="H362" s="117"/>
      <c r="I362" s="117"/>
      <c r="J362" s="117"/>
      <c r="K362" s="117"/>
      <c r="L362" s="117"/>
      <c r="M362" s="117"/>
      <c r="N362" s="117"/>
      <c r="O362" s="117"/>
      <c r="P362" s="117"/>
    </row>
    <row r="363" spans="2:16">
      <c r="B363" s="116"/>
      <c r="C363" s="116"/>
      <c r="D363" s="117"/>
      <c r="E363" s="117"/>
      <c r="F363" s="117"/>
      <c r="G363" s="117"/>
      <c r="H363" s="117"/>
      <c r="I363" s="117"/>
      <c r="J363" s="117"/>
      <c r="K363" s="117"/>
      <c r="L363" s="117"/>
      <c r="M363" s="117"/>
      <c r="N363" s="117"/>
      <c r="O363" s="117"/>
      <c r="P363" s="117"/>
    </row>
    <row r="364" spans="2:16">
      <c r="B364" s="116"/>
      <c r="C364" s="116"/>
      <c r="D364" s="117"/>
      <c r="E364" s="117"/>
      <c r="F364" s="117"/>
      <c r="G364" s="117"/>
      <c r="H364" s="117"/>
      <c r="I364" s="117"/>
      <c r="J364" s="117"/>
      <c r="K364" s="117"/>
      <c r="L364" s="117"/>
      <c r="M364" s="117"/>
      <c r="N364" s="117"/>
      <c r="O364" s="117"/>
      <c r="P364" s="117"/>
    </row>
    <row r="365" spans="2:16">
      <c r="B365" s="116"/>
      <c r="C365" s="116"/>
      <c r="D365" s="117"/>
      <c r="E365" s="117"/>
      <c r="F365" s="117"/>
      <c r="G365" s="117"/>
      <c r="H365" s="117"/>
      <c r="I365" s="117"/>
      <c r="J365" s="117"/>
      <c r="K365" s="117"/>
      <c r="L365" s="117"/>
      <c r="M365" s="117"/>
      <c r="N365" s="117"/>
      <c r="O365" s="117"/>
      <c r="P365" s="117"/>
    </row>
    <row r="366" spans="2:16">
      <c r="B366" s="116"/>
      <c r="C366" s="116"/>
      <c r="D366" s="117"/>
      <c r="E366" s="117"/>
      <c r="F366" s="117"/>
      <c r="G366" s="117"/>
      <c r="H366" s="117"/>
      <c r="I366" s="117"/>
      <c r="J366" s="117"/>
      <c r="K366" s="117"/>
      <c r="L366" s="117"/>
      <c r="M366" s="117"/>
      <c r="N366" s="117"/>
      <c r="O366" s="117"/>
      <c r="P366" s="117"/>
    </row>
    <row r="367" spans="2:16">
      <c r="B367" s="116"/>
      <c r="C367" s="116"/>
      <c r="D367" s="117"/>
      <c r="E367" s="117"/>
      <c r="F367" s="117"/>
      <c r="G367" s="117"/>
      <c r="H367" s="117"/>
      <c r="I367" s="117"/>
      <c r="J367" s="117"/>
      <c r="K367" s="117"/>
      <c r="L367" s="117"/>
      <c r="M367" s="117"/>
      <c r="N367" s="117"/>
      <c r="O367" s="117"/>
      <c r="P367" s="117"/>
    </row>
    <row r="368" spans="2:16">
      <c r="B368" s="116"/>
      <c r="C368" s="116"/>
      <c r="D368" s="117"/>
      <c r="E368" s="117"/>
      <c r="F368" s="117"/>
      <c r="G368" s="117"/>
      <c r="H368" s="117"/>
      <c r="I368" s="117"/>
      <c r="J368" s="117"/>
      <c r="K368" s="117"/>
      <c r="L368" s="117"/>
      <c r="M368" s="117"/>
      <c r="N368" s="117"/>
      <c r="O368" s="117"/>
      <c r="P368" s="117"/>
    </row>
    <row r="369" spans="2:16">
      <c r="B369" s="116"/>
      <c r="C369" s="116"/>
      <c r="D369" s="117"/>
      <c r="E369" s="117"/>
      <c r="F369" s="117"/>
      <c r="G369" s="117"/>
      <c r="H369" s="117"/>
      <c r="I369" s="117"/>
      <c r="J369" s="117"/>
      <c r="K369" s="117"/>
      <c r="L369" s="117"/>
      <c r="M369" s="117"/>
      <c r="N369" s="117"/>
      <c r="O369" s="117"/>
      <c r="P369" s="117"/>
    </row>
    <row r="370" spans="2:16">
      <c r="B370" s="116"/>
      <c r="C370" s="116"/>
      <c r="D370" s="117"/>
      <c r="E370" s="117"/>
      <c r="F370" s="117"/>
      <c r="G370" s="117"/>
      <c r="H370" s="117"/>
      <c r="I370" s="117"/>
      <c r="J370" s="117"/>
      <c r="K370" s="117"/>
      <c r="L370" s="117"/>
      <c r="M370" s="117"/>
      <c r="N370" s="117"/>
      <c r="O370" s="117"/>
      <c r="P370" s="117"/>
    </row>
    <row r="371" spans="2:16">
      <c r="B371" s="116"/>
      <c r="C371" s="116"/>
      <c r="D371" s="117"/>
      <c r="E371" s="117"/>
      <c r="F371" s="117"/>
      <c r="G371" s="117"/>
      <c r="H371" s="117"/>
      <c r="I371" s="117"/>
      <c r="J371" s="117"/>
      <c r="K371" s="117"/>
      <c r="L371" s="117"/>
      <c r="M371" s="117"/>
      <c r="N371" s="117"/>
      <c r="O371" s="117"/>
      <c r="P371" s="117"/>
    </row>
    <row r="372" spans="2:16">
      <c r="B372" s="116"/>
      <c r="C372" s="116"/>
      <c r="D372" s="117"/>
      <c r="E372" s="117"/>
      <c r="F372" s="117"/>
      <c r="G372" s="117"/>
      <c r="H372" s="117"/>
      <c r="I372" s="117"/>
      <c r="J372" s="117"/>
      <c r="K372" s="117"/>
      <c r="L372" s="117"/>
      <c r="M372" s="117"/>
      <c r="N372" s="117"/>
      <c r="O372" s="117"/>
      <c r="P372" s="117"/>
    </row>
    <row r="373" spans="2:16">
      <c r="B373" s="116"/>
      <c r="C373" s="116"/>
      <c r="D373" s="117"/>
      <c r="E373" s="117"/>
      <c r="F373" s="117"/>
      <c r="G373" s="117"/>
      <c r="H373" s="117"/>
      <c r="I373" s="117"/>
      <c r="J373" s="117"/>
      <c r="K373" s="117"/>
      <c r="L373" s="117"/>
      <c r="M373" s="117"/>
      <c r="N373" s="117"/>
      <c r="O373" s="117"/>
      <c r="P373" s="117"/>
    </row>
    <row r="374" spans="2:16">
      <c r="B374" s="116"/>
      <c r="C374" s="116"/>
      <c r="D374" s="117"/>
      <c r="E374" s="117"/>
      <c r="F374" s="117"/>
      <c r="G374" s="117"/>
      <c r="H374" s="117"/>
      <c r="I374" s="117"/>
      <c r="J374" s="117"/>
      <c r="K374" s="117"/>
      <c r="L374" s="117"/>
      <c r="M374" s="117"/>
      <c r="N374" s="117"/>
      <c r="O374" s="117"/>
      <c r="P374" s="117"/>
    </row>
    <row r="375" spans="2:16">
      <c r="B375" s="116"/>
      <c r="C375" s="116"/>
      <c r="D375" s="117"/>
      <c r="E375" s="117"/>
      <c r="F375" s="117"/>
      <c r="G375" s="117"/>
      <c r="H375" s="117"/>
      <c r="I375" s="117"/>
      <c r="J375" s="117"/>
      <c r="K375" s="117"/>
      <c r="L375" s="117"/>
      <c r="M375" s="117"/>
      <c r="N375" s="117"/>
      <c r="O375" s="117"/>
      <c r="P375" s="117"/>
    </row>
    <row r="376" spans="2:16">
      <c r="B376" s="116"/>
      <c r="C376" s="116"/>
      <c r="D376" s="117"/>
      <c r="E376" s="117"/>
      <c r="F376" s="117"/>
      <c r="G376" s="117"/>
      <c r="H376" s="117"/>
      <c r="I376" s="117"/>
      <c r="J376" s="117"/>
      <c r="K376" s="117"/>
      <c r="L376" s="117"/>
      <c r="M376" s="117"/>
      <c r="N376" s="117"/>
      <c r="O376" s="117"/>
      <c r="P376" s="117"/>
    </row>
    <row r="377" spans="2:16">
      <c r="B377" s="116"/>
      <c r="C377" s="116"/>
      <c r="D377" s="117"/>
      <c r="E377" s="117"/>
      <c r="F377" s="117"/>
      <c r="G377" s="117"/>
      <c r="H377" s="117"/>
      <c r="I377" s="117"/>
      <c r="J377" s="117"/>
      <c r="K377" s="117"/>
      <c r="L377" s="117"/>
      <c r="M377" s="117"/>
      <c r="N377" s="117"/>
      <c r="O377" s="117"/>
      <c r="P377" s="117"/>
    </row>
    <row r="378" spans="2:16">
      <c r="B378" s="116"/>
      <c r="C378" s="116"/>
      <c r="D378" s="117"/>
      <c r="E378" s="117"/>
      <c r="F378" s="117"/>
      <c r="G378" s="117"/>
      <c r="H378" s="117"/>
      <c r="I378" s="117"/>
      <c r="J378" s="117"/>
      <c r="K378" s="117"/>
      <c r="L378" s="117"/>
      <c r="M378" s="117"/>
      <c r="N378" s="117"/>
      <c r="O378" s="117"/>
      <c r="P378" s="117"/>
    </row>
    <row r="379" spans="2:16">
      <c r="B379" s="116"/>
      <c r="C379" s="116"/>
      <c r="D379" s="117"/>
      <c r="E379" s="117"/>
      <c r="F379" s="117"/>
      <c r="G379" s="117"/>
      <c r="H379" s="117"/>
      <c r="I379" s="117"/>
      <c r="J379" s="117"/>
      <c r="K379" s="117"/>
      <c r="L379" s="117"/>
      <c r="M379" s="117"/>
      <c r="N379" s="117"/>
      <c r="O379" s="117"/>
      <c r="P379" s="117"/>
    </row>
    <row r="380" spans="2:16">
      <c r="B380" s="116"/>
      <c r="C380" s="116"/>
      <c r="D380" s="117"/>
      <c r="E380" s="117"/>
      <c r="F380" s="117"/>
      <c r="G380" s="117"/>
      <c r="H380" s="117"/>
      <c r="I380" s="117"/>
      <c r="J380" s="117"/>
      <c r="K380" s="117"/>
      <c r="L380" s="117"/>
      <c r="M380" s="117"/>
      <c r="N380" s="117"/>
      <c r="O380" s="117"/>
      <c r="P380" s="117"/>
    </row>
    <row r="381" spans="2:16">
      <c r="B381" s="116"/>
      <c r="C381" s="116"/>
      <c r="D381" s="117"/>
      <c r="E381" s="117"/>
      <c r="F381" s="117"/>
      <c r="G381" s="117"/>
      <c r="H381" s="117"/>
      <c r="I381" s="117"/>
      <c r="J381" s="117"/>
      <c r="K381" s="117"/>
      <c r="L381" s="117"/>
      <c r="M381" s="117"/>
      <c r="N381" s="117"/>
      <c r="O381" s="117"/>
      <c r="P381" s="117"/>
    </row>
    <row r="382" spans="2:16">
      <c r="B382" s="116"/>
      <c r="C382" s="116"/>
      <c r="D382" s="117"/>
      <c r="E382" s="117"/>
      <c r="F382" s="117"/>
      <c r="G382" s="117"/>
      <c r="H382" s="117"/>
      <c r="I382" s="117"/>
      <c r="J382" s="117"/>
      <c r="K382" s="117"/>
      <c r="L382" s="117"/>
      <c r="M382" s="117"/>
      <c r="N382" s="117"/>
      <c r="O382" s="117"/>
      <c r="P382" s="117"/>
    </row>
    <row r="383" spans="2:16">
      <c r="B383" s="116"/>
      <c r="C383" s="116"/>
      <c r="D383" s="117"/>
      <c r="E383" s="117"/>
      <c r="F383" s="117"/>
      <c r="G383" s="117"/>
      <c r="H383" s="117"/>
      <c r="I383" s="117"/>
      <c r="J383" s="117"/>
      <c r="K383" s="117"/>
      <c r="L383" s="117"/>
      <c r="M383" s="117"/>
      <c r="N383" s="117"/>
      <c r="O383" s="117"/>
      <c r="P383" s="117"/>
    </row>
    <row r="384" spans="2:16">
      <c r="B384" s="116"/>
      <c r="C384" s="116"/>
      <c r="D384" s="117"/>
      <c r="E384" s="117"/>
      <c r="F384" s="117"/>
      <c r="G384" s="117"/>
      <c r="H384" s="117"/>
      <c r="I384" s="117"/>
      <c r="J384" s="117"/>
      <c r="K384" s="117"/>
      <c r="L384" s="117"/>
      <c r="M384" s="117"/>
      <c r="N384" s="117"/>
      <c r="O384" s="117"/>
      <c r="P384" s="117"/>
    </row>
    <row r="385" spans="2:16">
      <c r="B385" s="116"/>
      <c r="C385" s="116"/>
      <c r="D385" s="117"/>
      <c r="E385" s="117"/>
      <c r="F385" s="117"/>
      <c r="G385" s="117"/>
      <c r="H385" s="117"/>
      <c r="I385" s="117"/>
      <c r="J385" s="117"/>
      <c r="K385" s="117"/>
      <c r="L385" s="117"/>
      <c r="M385" s="117"/>
      <c r="N385" s="117"/>
      <c r="O385" s="117"/>
      <c r="P385" s="117"/>
    </row>
    <row r="386" spans="2:16">
      <c r="B386" s="116"/>
      <c r="C386" s="116"/>
      <c r="D386" s="117"/>
      <c r="E386" s="117"/>
      <c r="F386" s="117"/>
      <c r="G386" s="117"/>
      <c r="H386" s="117"/>
      <c r="I386" s="117"/>
      <c r="J386" s="117"/>
      <c r="K386" s="117"/>
      <c r="L386" s="117"/>
      <c r="M386" s="117"/>
      <c r="N386" s="117"/>
      <c r="O386" s="117"/>
      <c r="P386" s="117"/>
    </row>
    <row r="387" spans="2:16">
      <c r="B387" s="116"/>
      <c r="C387" s="116"/>
      <c r="D387" s="117"/>
      <c r="E387" s="117"/>
      <c r="F387" s="117"/>
      <c r="G387" s="117"/>
      <c r="H387" s="117"/>
      <c r="I387" s="117"/>
      <c r="J387" s="117"/>
      <c r="K387" s="117"/>
      <c r="L387" s="117"/>
      <c r="M387" s="117"/>
      <c r="N387" s="117"/>
      <c r="O387" s="117"/>
      <c r="P387" s="117"/>
    </row>
    <row r="388" spans="2:16">
      <c r="B388" s="116"/>
      <c r="C388" s="116"/>
      <c r="D388" s="117"/>
      <c r="E388" s="117"/>
      <c r="F388" s="117"/>
      <c r="G388" s="117"/>
      <c r="H388" s="117"/>
      <c r="I388" s="117"/>
      <c r="J388" s="117"/>
      <c r="K388" s="117"/>
      <c r="L388" s="117"/>
      <c r="M388" s="117"/>
      <c r="N388" s="117"/>
      <c r="O388" s="117"/>
      <c r="P388" s="117"/>
    </row>
    <row r="389" spans="2:16">
      <c r="B389" s="116"/>
      <c r="C389" s="116"/>
      <c r="D389" s="117"/>
      <c r="E389" s="117"/>
      <c r="F389" s="117"/>
      <c r="G389" s="117"/>
      <c r="H389" s="117"/>
      <c r="I389" s="117"/>
      <c r="J389" s="117"/>
      <c r="K389" s="117"/>
      <c r="L389" s="117"/>
      <c r="M389" s="117"/>
      <c r="N389" s="117"/>
      <c r="O389" s="117"/>
      <c r="P389" s="117"/>
    </row>
    <row r="390" spans="2:16">
      <c r="B390" s="116"/>
      <c r="C390" s="116"/>
      <c r="D390" s="117"/>
      <c r="E390" s="117"/>
      <c r="F390" s="117"/>
      <c r="G390" s="117"/>
      <c r="H390" s="117"/>
      <c r="I390" s="117"/>
      <c r="J390" s="117"/>
      <c r="K390" s="117"/>
      <c r="L390" s="117"/>
      <c r="M390" s="117"/>
      <c r="N390" s="117"/>
      <c r="O390" s="117"/>
      <c r="P390" s="117"/>
    </row>
    <row r="391" spans="2:16">
      <c r="B391" s="116"/>
      <c r="C391" s="116"/>
      <c r="D391" s="117"/>
      <c r="E391" s="117"/>
      <c r="F391" s="117"/>
      <c r="G391" s="117"/>
      <c r="H391" s="117"/>
      <c r="I391" s="117"/>
      <c r="J391" s="117"/>
      <c r="K391" s="117"/>
      <c r="L391" s="117"/>
      <c r="M391" s="117"/>
      <c r="N391" s="117"/>
      <c r="O391" s="117"/>
      <c r="P391" s="117"/>
    </row>
    <row r="392" spans="2:16">
      <c r="B392" s="116"/>
      <c r="C392" s="116"/>
      <c r="D392" s="117"/>
      <c r="E392" s="117"/>
      <c r="F392" s="117"/>
      <c r="G392" s="117"/>
      <c r="H392" s="117"/>
      <c r="I392" s="117"/>
      <c r="J392" s="117"/>
      <c r="K392" s="117"/>
      <c r="L392" s="117"/>
      <c r="M392" s="117"/>
      <c r="N392" s="117"/>
      <c r="O392" s="117"/>
      <c r="P392" s="117"/>
    </row>
    <row r="393" spans="2:16">
      <c r="B393" s="116"/>
      <c r="C393" s="116"/>
      <c r="D393" s="117"/>
      <c r="E393" s="117"/>
      <c r="F393" s="117"/>
      <c r="G393" s="117"/>
      <c r="H393" s="117"/>
      <c r="I393" s="117"/>
      <c r="J393" s="117"/>
      <c r="K393" s="117"/>
      <c r="L393" s="117"/>
      <c r="M393" s="117"/>
      <c r="N393" s="117"/>
      <c r="O393" s="117"/>
      <c r="P393" s="117"/>
    </row>
    <row r="394" spans="2:16">
      <c r="B394" s="116"/>
      <c r="C394" s="116"/>
      <c r="D394" s="117"/>
      <c r="E394" s="117"/>
      <c r="F394" s="117"/>
      <c r="G394" s="117"/>
      <c r="H394" s="117"/>
      <c r="I394" s="117"/>
      <c r="J394" s="117"/>
      <c r="K394" s="117"/>
      <c r="L394" s="117"/>
      <c r="M394" s="117"/>
      <c r="N394" s="117"/>
      <c r="O394" s="117"/>
      <c r="P394" s="117"/>
    </row>
    <row r="395" spans="2:16">
      <c r="B395" s="116"/>
      <c r="C395" s="116"/>
      <c r="D395" s="117"/>
      <c r="E395" s="117"/>
      <c r="F395" s="117"/>
      <c r="G395" s="117"/>
      <c r="H395" s="117"/>
      <c r="I395" s="117"/>
      <c r="J395" s="117"/>
      <c r="K395" s="117"/>
      <c r="L395" s="117"/>
      <c r="M395" s="117"/>
      <c r="N395" s="117"/>
      <c r="O395" s="117"/>
      <c r="P395" s="117"/>
    </row>
    <row r="396" spans="2:16">
      <c r="B396" s="116"/>
      <c r="C396" s="116"/>
      <c r="D396" s="117"/>
      <c r="E396" s="117"/>
      <c r="F396" s="117"/>
      <c r="G396" s="117"/>
      <c r="H396" s="117"/>
      <c r="I396" s="117"/>
      <c r="J396" s="117"/>
      <c r="K396" s="117"/>
      <c r="L396" s="117"/>
      <c r="M396" s="117"/>
      <c r="N396" s="117"/>
      <c r="O396" s="117"/>
      <c r="P396" s="117"/>
    </row>
    <row r="397" spans="2:16">
      <c r="B397" s="128"/>
      <c r="C397" s="116"/>
      <c r="D397" s="117"/>
      <c r="E397" s="117"/>
      <c r="F397" s="117"/>
      <c r="G397" s="117"/>
      <c r="H397" s="117"/>
      <c r="I397" s="117"/>
      <c r="J397" s="117"/>
      <c r="K397" s="117"/>
      <c r="L397" s="117"/>
      <c r="M397" s="117"/>
      <c r="N397" s="117"/>
      <c r="O397" s="117"/>
      <c r="P397" s="117"/>
    </row>
    <row r="398" spans="2:16">
      <c r="B398" s="128"/>
      <c r="C398" s="116"/>
      <c r="D398" s="117"/>
      <c r="E398" s="117"/>
      <c r="F398" s="117"/>
      <c r="G398" s="117"/>
      <c r="H398" s="117"/>
      <c r="I398" s="117"/>
      <c r="J398" s="117"/>
      <c r="K398" s="117"/>
      <c r="L398" s="117"/>
      <c r="M398" s="117"/>
      <c r="N398" s="117"/>
      <c r="O398" s="117"/>
      <c r="P398" s="117"/>
    </row>
    <row r="399" spans="2:16">
      <c r="B399" s="129"/>
      <c r="C399" s="116"/>
      <c r="D399" s="117"/>
      <c r="E399" s="117"/>
      <c r="F399" s="117"/>
      <c r="G399" s="117"/>
      <c r="H399" s="117"/>
      <c r="I399" s="117"/>
      <c r="J399" s="117"/>
      <c r="K399" s="117"/>
      <c r="L399" s="117"/>
      <c r="M399" s="117"/>
      <c r="N399" s="117"/>
      <c r="O399" s="117"/>
      <c r="P399" s="117"/>
    </row>
    <row r="400" spans="2:16">
      <c r="B400" s="116"/>
      <c r="C400" s="116"/>
      <c r="D400" s="117"/>
      <c r="E400" s="117"/>
      <c r="F400" s="117"/>
      <c r="G400" s="117"/>
      <c r="H400" s="117"/>
      <c r="I400" s="117"/>
      <c r="J400" s="117"/>
      <c r="K400" s="117"/>
      <c r="L400" s="117"/>
      <c r="M400" s="117"/>
      <c r="N400" s="117"/>
      <c r="O400" s="117"/>
      <c r="P400" s="117"/>
    </row>
    <row r="401" spans="2:16">
      <c r="B401" s="116"/>
      <c r="C401" s="116"/>
      <c r="D401" s="117"/>
      <c r="E401" s="117"/>
      <c r="F401" s="117"/>
      <c r="G401" s="117"/>
      <c r="H401" s="117"/>
      <c r="I401" s="117"/>
      <c r="J401" s="117"/>
      <c r="K401" s="117"/>
      <c r="L401" s="117"/>
      <c r="M401" s="117"/>
      <c r="N401" s="117"/>
      <c r="O401" s="117"/>
      <c r="P401" s="117"/>
    </row>
    <row r="402" spans="2:16">
      <c r="B402" s="116"/>
      <c r="C402" s="116"/>
      <c r="D402" s="117"/>
      <c r="E402" s="117"/>
      <c r="F402" s="117"/>
      <c r="G402" s="117"/>
      <c r="H402" s="117"/>
      <c r="I402" s="117"/>
      <c r="J402" s="117"/>
      <c r="K402" s="117"/>
      <c r="L402" s="117"/>
      <c r="M402" s="117"/>
      <c r="N402" s="117"/>
      <c r="O402" s="117"/>
      <c r="P402" s="117"/>
    </row>
    <row r="403" spans="2:16">
      <c r="B403" s="116"/>
      <c r="C403" s="116"/>
      <c r="D403" s="117"/>
      <c r="E403" s="117"/>
      <c r="F403" s="117"/>
      <c r="G403" s="117"/>
      <c r="H403" s="117"/>
      <c r="I403" s="117"/>
      <c r="J403" s="117"/>
      <c r="K403" s="117"/>
      <c r="L403" s="117"/>
      <c r="M403" s="117"/>
      <c r="N403" s="117"/>
      <c r="O403" s="117"/>
      <c r="P403" s="117"/>
    </row>
    <row r="404" spans="2:16">
      <c r="B404" s="116"/>
      <c r="C404" s="116"/>
      <c r="D404" s="117"/>
      <c r="E404" s="117"/>
      <c r="F404" s="117"/>
      <c r="G404" s="117"/>
      <c r="H404" s="117"/>
      <c r="I404" s="117"/>
      <c r="J404" s="117"/>
      <c r="K404" s="117"/>
      <c r="L404" s="117"/>
      <c r="M404" s="117"/>
      <c r="N404" s="117"/>
      <c r="O404" s="117"/>
      <c r="P404" s="117"/>
    </row>
    <row r="405" spans="2:16">
      <c r="B405" s="116"/>
      <c r="C405" s="116"/>
      <c r="D405" s="117"/>
      <c r="E405" s="117"/>
      <c r="F405" s="117"/>
      <c r="G405" s="117"/>
      <c r="H405" s="117"/>
      <c r="I405" s="117"/>
      <c r="J405" s="117"/>
      <c r="K405" s="117"/>
      <c r="L405" s="117"/>
      <c r="M405" s="117"/>
      <c r="N405" s="117"/>
      <c r="O405" s="117"/>
      <c r="P405" s="117"/>
    </row>
    <row r="406" spans="2:16">
      <c r="B406" s="116"/>
      <c r="C406" s="116"/>
      <c r="D406" s="117"/>
      <c r="E406" s="117"/>
      <c r="F406" s="117"/>
      <c r="G406" s="117"/>
      <c r="H406" s="117"/>
      <c r="I406" s="117"/>
      <c r="J406" s="117"/>
      <c r="K406" s="117"/>
      <c r="L406" s="117"/>
      <c r="M406" s="117"/>
      <c r="N406" s="117"/>
      <c r="O406" s="117"/>
      <c r="P406" s="117"/>
    </row>
    <row r="407" spans="2:16">
      <c r="B407" s="116"/>
      <c r="C407" s="116"/>
      <c r="D407" s="117"/>
      <c r="E407" s="117"/>
      <c r="F407" s="117"/>
      <c r="G407" s="117"/>
      <c r="H407" s="117"/>
      <c r="I407" s="117"/>
      <c r="J407" s="117"/>
      <c r="K407" s="117"/>
      <c r="L407" s="117"/>
      <c r="M407" s="117"/>
      <c r="N407" s="117"/>
      <c r="O407" s="117"/>
      <c r="P407" s="117"/>
    </row>
    <row r="408" spans="2:16">
      <c r="B408" s="116"/>
      <c r="C408" s="116"/>
      <c r="D408" s="117"/>
      <c r="E408" s="117"/>
      <c r="F408" s="117"/>
      <c r="G408" s="117"/>
      <c r="H408" s="117"/>
      <c r="I408" s="117"/>
      <c r="J408" s="117"/>
      <c r="K408" s="117"/>
      <c r="L408" s="117"/>
      <c r="M408" s="117"/>
      <c r="N408" s="117"/>
      <c r="O408" s="117"/>
      <c r="P408" s="117"/>
    </row>
    <row r="409" spans="2:16">
      <c r="B409" s="116"/>
      <c r="C409" s="116"/>
      <c r="D409" s="117"/>
      <c r="E409" s="117"/>
      <c r="F409" s="117"/>
      <c r="G409" s="117"/>
      <c r="H409" s="117"/>
      <c r="I409" s="117"/>
      <c r="J409" s="117"/>
      <c r="K409" s="117"/>
      <c r="L409" s="117"/>
      <c r="M409" s="117"/>
      <c r="N409" s="117"/>
      <c r="O409" s="117"/>
      <c r="P409" s="117"/>
    </row>
    <row r="410" spans="2:16">
      <c r="B410" s="116"/>
      <c r="C410" s="116"/>
      <c r="D410" s="116"/>
      <c r="E410" s="117"/>
      <c r="F410" s="117"/>
      <c r="G410" s="117"/>
      <c r="H410" s="117"/>
      <c r="I410" s="117"/>
      <c r="J410" s="117"/>
      <c r="K410" s="117"/>
      <c r="L410" s="117"/>
      <c r="M410" s="117"/>
      <c r="N410" s="117"/>
      <c r="O410" s="117"/>
      <c r="P410" s="117"/>
    </row>
    <row r="411" spans="2:16">
      <c r="B411" s="116"/>
      <c r="C411" s="116"/>
      <c r="D411" s="116"/>
      <c r="E411" s="117"/>
      <c r="F411" s="117"/>
      <c r="G411" s="117"/>
      <c r="H411" s="117"/>
      <c r="I411" s="117"/>
      <c r="J411" s="117"/>
      <c r="K411" s="117"/>
      <c r="L411" s="117"/>
      <c r="M411" s="117"/>
      <c r="N411" s="117"/>
      <c r="O411" s="117"/>
      <c r="P411" s="117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גיליון3">
    <tabColor theme="4" tint="0.59999389629810485"/>
    <pageSetUpPr fitToPage="1"/>
  </sheetPr>
  <dimension ref="B1:R878"/>
  <sheetViews>
    <sheetView rightToLeft="1" workbookViewId="0"/>
  </sheetViews>
  <sheetFormatPr defaultColWidth="9.140625" defaultRowHeight="18"/>
  <cols>
    <col min="1" max="1" width="6.28515625" style="1" customWidth="1"/>
    <col min="2" max="2" width="30.28515625" style="2" bestFit="1" customWidth="1"/>
    <col min="3" max="3" width="43.42578125" style="2" customWidth="1"/>
    <col min="4" max="4" width="6.42578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6.140625" style="1" bestFit="1" customWidth="1"/>
    <col min="9" max="9" width="9" style="1" bestFit="1" customWidth="1"/>
    <col min="10" max="10" width="6.85546875" style="1" bestFit="1" customWidth="1"/>
    <col min="11" max="11" width="7.5703125" style="1" bestFit="1" customWidth="1"/>
    <col min="12" max="12" width="15.42578125" style="1" bestFit="1" customWidth="1"/>
    <col min="13" max="13" width="7.28515625" style="1" bestFit="1" customWidth="1"/>
    <col min="14" max="14" width="8.28515625" style="1" bestFit="1" customWidth="1"/>
    <col min="15" max="16" width="11.28515625" style="1" bestFit="1" customWidth="1"/>
    <col min="17" max="17" width="11.85546875" style="1" bestFit="1" customWidth="1"/>
    <col min="18" max="18" width="9" style="1" bestFit="1" customWidth="1"/>
    <col min="19" max="16384" width="9.140625" style="1"/>
  </cols>
  <sheetData>
    <row r="1" spans="2:18">
      <c r="B1" s="46" t="s">
        <v>142</v>
      </c>
      <c r="C1" s="67" t="s" vm="1">
        <v>224</v>
      </c>
    </row>
    <row r="2" spans="2:18">
      <c r="B2" s="46" t="s">
        <v>141</v>
      </c>
      <c r="C2" s="67" t="s">
        <v>225</v>
      </c>
    </row>
    <row r="3" spans="2:18">
      <c r="B3" s="46" t="s">
        <v>143</v>
      </c>
      <c r="C3" s="67" t="s">
        <v>226</v>
      </c>
    </row>
    <row r="4" spans="2:18">
      <c r="B4" s="46" t="s">
        <v>144</v>
      </c>
      <c r="C4" s="67">
        <v>2207</v>
      </c>
    </row>
    <row r="6" spans="2:18" ht="21.75" customHeight="1">
      <c r="B6" s="156" t="s">
        <v>169</v>
      </c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8"/>
    </row>
    <row r="7" spans="2:18" ht="27.75" customHeight="1">
      <c r="B7" s="159" t="s">
        <v>85</v>
      </c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1"/>
    </row>
    <row r="8" spans="2:18" s="3" customFormat="1" ht="66" customHeight="1">
      <c r="B8" s="21" t="s">
        <v>111</v>
      </c>
      <c r="C8" s="29" t="s">
        <v>44</v>
      </c>
      <c r="D8" s="29" t="s">
        <v>115</v>
      </c>
      <c r="E8" s="29" t="s">
        <v>14</v>
      </c>
      <c r="F8" s="29" t="s">
        <v>64</v>
      </c>
      <c r="G8" s="29" t="s">
        <v>100</v>
      </c>
      <c r="H8" s="29" t="s">
        <v>17</v>
      </c>
      <c r="I8" s="29" t="s">
        <v>99</v>
      </c>
      <c r="J8" s="29" t="s">
        <v>16</v>
      </c>
      <c r="K8" s="29" t="s">
        <v>18</v>
      </c>
      <c r="L8" s="29" t="s">
        <v>201</v>
      </c>
      <c r="M8" s="29" t="s">
        <v>200</v>
      </c>
      <c r="N8" s="29" t="s">
        <v>215</v>
      </c>
      <c r="O8" s="29" t="s">
        <v>60</v>
      </c>
      <c r="P8" s="29" t="s">
        <v>203</v>
      </c>
      <c r="Q8" s="29" t="s">
        <v>145</v>
      </c>
      <c r="R8" s="59" t="s">
        <v>147</v>
      </c>
    </row>
    <row r="9" spans="2:18" s="3" customFormat="1" ht="21.75" customHeight="1">
      <c r="B9" s="14"/>
      <c r="C9" s="31"/>
      <c r="D9" s="31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208</v>
      </c>
      <c r="M9" s="31"/>
      <c r="N9" s="15" t="s">
        <v>204</v>
      </c>
      <c r="O9" s="31" t="s">
        <v>209</v>
      </c>
      <c r="P9" s="31" t="s">
        <v>19</v>
      </c>
      <c r="Q9" s="31" t="s">
        <v>19</v>
      </c>
      <c r="R9" s="32" t="s">
        <v>19</v>
      </c>
    </row>
    <row r="10" spans="2:18" s="4" customFormat="1" ht="18" customHeight="1">
      <c r="B10" s="17"/>
      <c r="C10" s="33" t="s">
        <v>0</v>
      </c>
      <c r="D10" s="33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109</v>
      </c>
      <c r="R10" s="19" t="s">
        <v>110</v>
      </c>
    </row>
    <row r="11" spans="2:18" s="4" customFormat="1" ht="18" customHeight="1">
      <c r="B11" s="68" t="s">
        <v>25</v>
      </c>
      <c r="C11" s="69"/>
      <c r="D11" s="69"/>
      <c r="E11" s="69"/>
      <c r="F11" s="69"/>
      <c r="G11" s="69"/>
      <c r="H11" s="76">
        <v>14.666572450047148</v>
      </c>
      <c r="I11" s="69"/>
      <c r="J11" s="69"/>
      <c r="K11" s="77">
        <v>1.5723644727403084E-2</v>
      </c>
      <c r="L11" s="76"/>
      <c r="M11" s="78"/>
      <c r="N11" s="69"/>
      <c r="O11" s="76">
        <v>838628.15571703517</v>
      </c>
      <c r="P11" s="69"/>
      <c r="Q11" s="77">
        <f>IFERROR(O11/$O$11,0)</f>
        <v>1</v>
      </c>
      <c r="R11" s="77">
        <f>O11/'סכום נכסי הקרן'!$C$42</f>
        <v>0.2645357412862005</v>
      </c>
    </row>
    <row r="12" spans="2:18" ht="22.5" customHeight="1">
      <c r="B12" s="70" t="s">
        <v>194</v>
      </c>
      <c r="C12" s="71"/>
      <c r="D12" s="71"/>
      <c r="E12" s="71"/>
      <c r="F12" s="71"/>
      <c r="G12" s="71"/>
      <c r="H12" s="79">
        <v>14.66657245004715</v>
      </c>
      <c r="I12" s="71"/>
      <c r="J12" s="71"/>
      <c r="K12" s="80">
        <v>1.5723644727403081E-2</v>
      </c>
      <c r="L12" s="79"/>
      <c r="M12" s="81"/>
      <c r="N12" s="71"/>
      <c r="O12" s="79">
        <v>838628.15571703517</v>
      </c>
      <c r="P12" s="71"/>
      <c r="Q12" s="80">
        <f t="shared" ref="Q12:Q25" si="0">IFERROR(O12/$O$11,0)</f>
        <v>1</v>
      </c>
      <c r="R12" s="80">
        <f>O12/'סכום נכסי הקרן'!$C$42</f>
        <v>0.2645357412862005</v>
      </c>
    </row>
    <row r="13" spans="2:18">
      <c r="B13" s="72" t="s">
        <v>23</v>
      </c>
      <c r="C13" s="69"/>
      <c r="D13" s="69"/>
      <c r="E13" s="69"/>
      <c r="F13" s="69"/>
      <c r="G13" s="69"/>
      <c r="H13" s="76">
        <v>14.66657245004715</v>
      </c>
      <c r="I13" s="69"/>
      <c r="J13" s="69"/>
      <c r="K13" s="77">
        <v>1.5723644727403081E-2</v>
      </c>
      <c r="L13" s="76"/>
      <c r="M13" s="78"/>
      <c r="N13" s="69"/>
      <c r="O13" s="76">
        <v>838628.15571703517</v>
      </c>
      <c r="P13" s="69"/>
      <c r="Q13" s="77">
        <f t="shared" si="0"/>
        <v>1</v>
      </c>
      <c r="R13" s="77">
        <f>O13/'סכום נכסי הקרן'!$C$42</f>
        <v>0.2645357412862005</v>
      </c>
    </row>
    <row r="14" spans="2:18">
      <c r="B14" s="73" t="s">
        <v>22</v>
      </c>
      <c r="C14" s="71"/>
      <c r="D14" s="71"/>
      <c r="E14" s="71"/>
      <c r="F14" s="71"/>
      <c r="G14" s="71"/>
      <c r="H14" s="79">
        <v>14.66657245004715</v>
      </c>
      <c r="I14" s="71"/>
      <c r="J14" s="71"/>
      <c r="K14" s="80">
        <v>1.5723644727403081E-2</v>
      </c>
      <c r="L14" s="79"/>
      <c r="M14" s="81"/>
      <c r="N14" s="71"/>
      <c r="O14" s="79">
        <v>838628.15571703517</v>
      </c>
      <c r="P14" s="71"/>
      <c r="Q14" s="80">
        <f t="shared" si="0"/>
        <v>1</v>
      </c>
      <c r="R14" s="80">
        <f>O14/'סכום נכסי הקרן'!$C$42</f>
        <v>0.2645357412862005</v>
      </c>
    </row>
    <row r="15" spans="2:18">
      <c r="B15" s="74" t="s">
        <v>227</v>
      </c>
      <c r="C15" s="69" t="s">
        <v>228</v>
      </c>
      <c r="D15" s="82" t="s">
        <v>116</v>
      </c>
      <c r="E15" s="69" t="s">
        <v>229</v>
      </c>
      <c r="F15" s="69"/>
      <c r="G15" s="69"/>
      <c r="H15" s="76">
        <v>0.83999999999929409</v>
      </c>
      <c r="I15" s="82" t="s">
        <v>129</v>
      </c>
      <c r="J15" s="83">
        <v>0.04</v>
      </c>
      <c r="K15" s="77">
        <v>2.0299999999999745E-2</v>
      </c>
      <c r="L15" s="76">
        <v>281948.20343200007</v>
      </c>
      <c r="M15" s="78">
        <v>140.66999999999999</v>
      </c>
      <c r="N15" s="69"/>
      <c r="O15" s="76">
        <v>396.61653236700005</v>
      </c>
      <c r="P15" s="77">
        <v>1.9994271754058755E-5</v>
      </c>
      <c r="Q15" s="77">
        <f t="shared" si="0"/>
        <v>4.729349112156735E-4</v>
      </c>
      <c r="R15" s="77">
        <f>O15/'סכום נכסי הקרן'!$C$42</f>
        <v>1.2510818731856162E-4</v>
      </c>
    </row>
    <row r="16" spans="2:18">
      <c r="B16" s="74" t="s">
        <v>230</v>
      </c>
      <c r="C16" s="69" t="s">
        <v>231</v>
      </c>
      <c r="D16" s="82" t="s">
        <v>116</v>
      </c>
      <c r="E16" s="69" t="s">
        <v>229</v>
      </c>
      <c r="F16" s="69"/>
      <c r="G16" s="69"/>
      <c r="H16" s="76">
        <v>3.6299999999998311</v>
      </c>
      <c r="I16" s="82" t="s">
        <v>129</v>
      </c>
      <c r="J16" s="83">
        <v>7.4999999999999997E-3</v>
      </c>
      <c r="K16" s="77">
        <v>1.5599999999999177E-2</v>
      </c>
      <c r="L16" s="76">
        <v>16472497.940001002</v>
      </c>
      <c r="M16" s="78">
        <v>109.59</v>
      </c>
      <c r="N16" s="69"/>
      <c r="O16" s="76">
        <v>18052.210688808005</v>
      </c>
      <c r="P16" s="77">
        <v>7.8667690099579971E-4</v>
      </c>
      <c r="Q16" s="77">
        <f t="shared" si="0"/>
        <v>2.152588196060886E-2</v>
      </c>
      <c r="R16" s="77">
        <f>O16/'סכום נכסי הקרן'!$C$42</f>
        <v>5.6943651412889153E-3</v>
      </c>
    </row>
    <row r="17" spans="2:18">
      <c r="B17" s="74" t="s">
        <v>232</v>
      </c>
      <c r="C17" s="69" t="s">
        <v>233</v>
      </c>
      <c r="D17" s="82" t="s">
        <v>116</v>
      </c>
      <c r="E17" s="69" t="s">
        <v>229</v>
      </c>
      <c r="F17" s="69"/>
      <c r="G17" s="69"/>
      <c r="H17" s="76">
        <v>5.5999999999999099</v>
      </c>
      <c r="I17" s="82" t="s">
        <v>129</v>
      </c>
      <c r="J17" s="83">
        <v>5.0000000000000001E-3</v>
      </c>
      <c r="K17" s="77">
        <v>1.499999999999972E-2</v>
      </c>
      <c r="L17" s="76">
        <v>33913075.414504997</v>
      </c>
      <c r="M17" s="78">
        <v>105.57</v>
      </c>
      <c r="N17" s="69"/>
      <c r="O17" s="76">
        <v>35802.034904302011</v>
      </c>
      <c r="P17" s="77">
        <v>1.6684951331815358E-3</v>
      </c>
      <c r="Q17" s="77">
        <f t="shared" si="0"/>
        <v>4.2691191155740445E-2</v>
      </c>
      <c r="R17" s="77">
        <f>O17/'סכום נכסי הקרן'!$C$42</f>
        <v>1.1293345898774685E-2</v>
      </c>
    </row>
    <row r="18" spans="2:18">
      <c r="B18" s="74" t="s">
        <v>234</v>
      </c>
      <c r="C18" s="69" t="s">
        <v>235</v>
      </c>
      <c r="D18" s="82" t="s">
        <v>116</v>
      </c>
      <c r="E18" s="69" t="s">
        <v>229</v>
      </c>
      <c r="F18" s="69"/>
      <c r="G18" s="69"/>
      <c r="H18" s="76">
        <v>10.429999999999989</v>
      </c>
      <c r="I18" s="82" t="s">
        <v>129</v>
      </c>
      <c r="J18" s="83">
        <v>0.04</v>
      </c>
      <c r="K18" s="77">
        <v>1.4499999999999966E-2</v>
      </c>
      <c r="L18" s="76">
        <v>95249700.094586015</v>
      </c>
      <c r="M18" s="78">
        <v>172.93</v>
      </c>
      <c r="N18" s="69"/>
      <c r="O18" s="76">
        <v>164715.30207199903</v>
      </c>
      <c r="P18" s="77">
        <v>5.9784012452302731E-3</v>
      </c>
      <c r="Q18" s="77">
        <f t="shared" si="0"/>
        <v>0.19641041258764541</v>
      </c>
      <c r="R18" s="77">
        <f>O18/'סכום נכסי הקרן'!$C$42</f>
        <v>5.1957574090201269E-2</v>
      </c>
    </row>
    <row r="19" spans="2:18">
      <c r="B19" s="74" t="s">
        <v>236</v>
      </c>
      <c r="C19" s="69" t="s">
        <v>237</v>
      </c>
      <c r="D19" s="82" t="s">
        <v>116</v>
      </c>
      <c r="E19" s="69" t="s">
        <v>229</v>
      </c>
      <c r="F19" s="69"/>
      <c r="G19" s="69"/>
      <c r="H19" s="76">
        <v>19.37</v>
      </c>
      <c r="I19" s="82" t="s">
        <v>129</v>
      </c>
      <c r="J19" s="83">
        <v>0.01</v>
      </c>
      <c r="K19" s="77">
        <v>1.620000000000002E-2</v>
      </c>
      <c r="L19" s="76">
        <v>307884150.91798705</v>
      </c>
      <c r="M19" s="78">
        <v>100.01</v>
      </c>
      <c r="N19" s="69"/>
      <c r="O19" s="76">
        <v>307914.92812034104</v>
      </c>
      <c r="P19" s="77">
        <v>1.7005378754962525E-2</v>
      </c>
      <c r="Q19" s="77">
        <f t="shared" si="0"/>
        <v>0.36716502543021678</v>
      </c>
      <c r="R19" s="77">
        <f>O19/'סכום נכסי הקרן'!$C$42</f>
        <v>9.7128272176549055E-2</v>
      </c>
    </row>
    <row r="20" spans="2:18">
      <c r="B20" s="74" t="s">
        <v>238</v>
      </c>
      <c r="C20" s="69" t="s">
        <v>239</v>
      </c>
      <c r="D20" s="82" t="s">
        <v>116</v>
      </c>
      <c r="E20" s="69" t="s">
        <v>229</v>
      </c>
      <c r="F20" s="69"/>
      <c r="G20" s="69"/>
      <c r="H20" s="76">
        <v>2.8399999999999932</v>
      </c>
      <c r="I20" s="82" t="s">
        <v>129</v>
      </c>
      <c r="J20" s="83">
        <v>1E-3</v>
      </c>
      <c r="K20" s="77">
        <v>1.6400000000000029E-2</v>
      </c>
      <c r="L20" s="76">
        <v>39585271.248401009</v>
      </c>
      <c r="M20" s="78">
        <v>106.72</v>
      </c>
      <c r="N20" s="69"/>
      <c r="O20" s="76">
        <v>42245.401504367008</v>
      </c>
      <c r="P20" s="77">
        <v>2.097698019317184E-3</v>
      </c>
      <c r="Q20" s="77">
        <f t="shared" si="0"/>
        <v>5.0374413518523932E-2</v>
      </c>
      <c r="R20" s="77">
        <f>O20/'סכום נכסי הקרן'!$C$42</f>
        <v>1.3325832821980327E-2</v>
      </c>
    </row>
    <row r="21" spans="2:18">
      <c r="B21" s="74" t="s">
        <v>240</v>
      </c>
      <c r="C21" s="69" t="s">
        <v>241</v>
      </c>
      <c r="D21" s="82" t="s">
        <v>116</v>
      </c>
      <c r="E21" s="69" t="s">
        <v>229</v>
      </c>
      <c r="F21" s="69"/>
      <c r="G21" s="69"/>
      <c r="H21" s="76">
        <v>14.709999999999946</v>
      </c>
      <c r="I21" s="82" t="s">
        <v>129</v>
      </c>
      <c r="J21" s="83">
        <v>2.75E-2</v>
      </c>
      <c r="K21" s="77">
        <v>1.5399999999999947E-2</v>
      </c>
      <c r="L21" s="76">
        <v>85791887.049192026</v>
      </c>
      <c r="M21" s="78">
        <v>141.94</v>
      </c>
      <c r="N21" s="69"/>
      <c r="O21" s="76">
        <v>121773.01026162901</v>
      </c>
      <c r="P21" s="77">
        <v>4.7072531556635573E-3</v>
      </c>
      <c r="Q21" s="77">
        <f t="shared" si="0"/>
        <v>0.14520501062537294</v>
      </c>
      <c r="R21" s="77">
        <f>O21/'סכום נכסי הקרן'!$C$42</f>
        <v>3.8411915124253654E-2</v>
      </c>
    </row>
    <row r="22" spans="2:18">
      <c r="B22" s="74" t="s">
        <v>242</v>
      </c>
      <c r="C22" s="69" t="s">
        <v>243</v>
      </c>
      <c r="D22" s="82" t="s">
        <v>116</v>
      </c>
      <c r="E22" s="69" t="s">
        <v>229</v>
      </c>
      <c r="F22" s="69"/>
      <c r="G22" s="69"/>
      <c r="H22" s="76">
        <v>2.0699999999999608</v>
      </c>
      <c r="I22" s="82" t="s">
        <v>129</v>
      </c>
      <c r="J22" s="83">
        <v>7.4999999999999997E-3</v>
      </c>
      <c r="K22" s="77">
        <v>1.7399999999999895E-2</v>
      </c>
      <c r="L22" s="76">
        <v>24091563.057675004</v>
      </c>
      <c r="M22" s="78">
        <v>110.36</v>
      </c>
      <c r="N22" s="69"/>
      <c r="O22" s="76">
        <v>26587.449679772006</v>
      </c>
      <c r="P22" s="77">
        <v>1.1100707355907664E-3</v>
      </c>
      <c r="Q22" s="77">
        <f t="shared" si="0"/>
        <v>3.1703502319260293E-2</v>
      </c>
      <c r="R22" s="77">
        <f>O22/'סכום נכסי הקרן'!$C$42</f>
        <v>8.3867094873942977E-3</v>
      </c>
    </row>
    <row r="23" spans="2:18">
      <c r="B23" s="74" t="s">
        <v>244</v>
      </c>
      <c r="C23" s="69" t="s">
        <v>245</v>
      </c>
      <c r="D23" s="82" t="s">
        <v>116</v>
      </c>
      <c r="E23" s="69" t="s">
        <v>229</v>
      </c>
      <c r="F23" s="69"/>
      <c r="G23" s="69"/>
      <c r="H23" s="76">
        <v>4.9699999999995201</v>
      </c>
      <c r="I23" s="82" t="s">
        <v>129</v>
      </c>
      <c r="J23" s="83">
        <v>1.1000000000000001E-2</v>
      </c>
      <c r="K23" s="77">
        <v>1.4999999999998757E-2</v>
      </c>
      <c r="L23" s="76">
        <v>4059889.6800000006</v>
      </c>
      <c r="M23" s="78">
        <v>99.03</v>
      </c>
      <c r="N23" s="69"/>
      <c r="O23" s="76">
        <v>4020.5089187690005</v>
      </c>
      <c r="P23" s="77">
        <v>1.5526970162165637E-3</v>
      </c>
      <c r="Q23" s="77">
        <f t="shared" si="0"/>
        <v>4.7941496971699296E-3</v>
      </c>
      <c r="R23" s="77">
        <f>O23/'סכום נכסי הקרן'!$C$42</f>
        <v>1.2682239439778609E-3</v>
      </c>
    </row>
    <row r="24" spans="2:18">
      <c r="B24" s="74" t="s">
        <v>246</v>
      </c>
      <c r="C24" s="69" t="s">
        <v>247</v>
      </c>
      <c r="D24" s="82" t="s">
        <v>116</v>
      </c>
      <c r="E24" s="69" t="s">
        <v>229</v>
      </c>
      <c r="F24" s="69"/>
      <c r="G24" s="69"/>
      <c r="H24" s="76">
        <v>8.1399999999999704</v>
      </c>
      <c r="I24" s="82" t="s">
        <v>129</v>
      </c>
      <c r="J24" s="83">
        <v>1E-3</v>
      </c>
      <c r="K24" s="77">
        <v>1.5200000000000033E-2</v>
      </c>
      <c r="L24" s="76">
        <v>37546749.39880801</v>
      </c>
      <c r="M24" s="78">
        <v>99.42</v>
      </c>
      <c r="N24" s="69"/>
      <c r="O24" s="76">
        <v>37328.977074643997</v>
      </c>
      <c r="P24" s="77">
        <v>1.7435212547050945E-3</v>
      </c>
      <c r="Q24" s="77">
        <f t="shared" si="0"/>
        <v>4.4511953027295346E-2</v>
      </c>
      <c r="R24" s="77">
        <f>O24/'סכום נכסי הקרן'!$C$42</f>
        <v>1.1775002490172111E-2</v>
      </c>
    </row>
    <row r="25" spans="2:18">
      <c r="B25" s="74" t="s">
        <v>248</v>
      </c>
      <c r="C25" s="69" t="s">
        <v>249</v>
      </c>
      <c r="D25" s="82" t="s">
        <v>116</v>
      </c>
      <c r="E25" s="69" t="s">
        <v>229</v>
      </c>
      <c r="F25" s="69"/>
      <c r="G25" s="69"/>
      <c r="H25" s="76">
        <v>25.829999999999924</v>
      </c>
      <c r="I25" s="82" t="s">
        <v>129</v>
      </c>
      <c r="J25" s="83">
        <v>5.0000000000000001E-3</v>
      </c>
      <c r="K25" s="77">
        <v>1.6599999999999945E-2</v>
      </c>
      <c r="L25" s="76">
        <v>96192550.880849004</v>
      </c>
      <c r="M25" s="78">
        <v>82.95</v>
      </c>
      <c r="N25" s="69"/>
      <c r="O25" s="76">
        <v>79791.715960037021</v>
      </c>
      <c r="P25" s="77">
        <v>6.9838614481068356E-3</v>
      </c>
      <c r="Q25" s="77">
        <f t="shared" si="0"/>
        <v>9.5145524766950304E-2</v>
      </c>
      <c r="R25" s="77">
        <f>O25/'סכום נכסי הקרן'!$C$42</f>
        <v>2.5169391924289745E-2</v>
      </c>
    </row>
    <row r="26" spans="2:18">
      <c r="B26" s="75"/>
      <c r="C26" s="69"/>
      <c r="D26" s="69"/>
      <c r="E26" s="69"/>
      <c r="F26" s="69"/>
      <c r="G26" s="69"/>
      <c r="H26" s="69"/>
      <c r="I26" s="69"/>
      <c r="J26" s="69"/>
      <c r="K26" s="77"/>
      <c r="L26" s="76"/>
      <c r="M26" s="78"/>
      <c r="N26" s="69"/>
      <c r="O26" s="69"/>
      <c r="P26" s="69"/>
      <c r="Q26" s="77"/>
      <c r="R26" s="69"/>
    </row>
    <row r="27" spans="2:18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</row>
    <row r="28" spans="2:18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</row>
    <row r="29" spans="2:18">
      <c r="B29" s="120" t="s">
        <v>108</v>
      </c>
      <c r="C29" s="122"/>
      <c r="D29" s="122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</row>
    <row r="30" spans="2:18">
      <c r="B30" s="120" t="s">
        <v>199</v>
      </c>
      <c r="C30" s="122"/>
      <c r="D30" s="122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</row>
    <row r="31" spans="2:18">
      <c r="B31" s="162" t="s">
        <v>207</v>
      </c>
      <c r="C31" s="162"/>
      <c r="D31" s="162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</row>
    <row r="32" spans="2:18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</row>
    <row r="33" spans="2:18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</row>
    <row r="34" spans="2:18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</row>
    <row r="35" spans="2:18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</row>
    <row r="36" spans="2:18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</row>
    <row r="37" spans="2:18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</row>
    <row r="38" spans="2:18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</row>
    <row r="39" spans="2:18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</row>
    <row r="40" spans="2:18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</row>
    <row r="41" spans="2:18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</row>
    <row r="42" spans="2:18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</row>
    <row r="43" spans="2:18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</row>
    <row r="44" spans="2:18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</row>
    <row r="45" spans="2:18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</row>
    <row r="46" spans="2:18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</row>
    <row r="47" spans="2:18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</row>
    <row r="48" spans="2:18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</row>
    <row r="49" spans="2:18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</row>
    <row r="50" spans="2:18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</row>
    <row r="51" spans="2:18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</row>
    <row r="52" spans="2:18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</row>
    <row r="53" spans="2:18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</row>
    <row r="54" spans="2:18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</row>
    <row r="55" spans="2:18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</row>
    <row r="56" spans="2:18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</row>
    <row r="57" spans="2:18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</row>
    <row r="58" spans="2:18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</row>
    <row r="59" spans="2:18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</row>
    <row r="60" spans="2:18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</row>
    <row r="61" spans="2:18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</row>
    <row r="62" spans="2:18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</row>
    <row r="63" spans="2:18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</row>
    <row r="64" spans="2:18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</row>
    <row r="65" spans="2:18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</row>
    <row r="66" spans="2:18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</row>
    <row r="67" spans="2:18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</row>
    <row r="68" spans="2:18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</row>
    <row r="69" spans="2:18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</row>
    <row r="70" spans="2:18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</row>
    <row r="71" spans="2:18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</row>
    <row r="72" spans="2:18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</row>
    <row r="73" spans="2:18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</row>
    <row r="74" spans="2:18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</row>
    <row r="75" spans="2:18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</row>
    <row r="76" spans="2:18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</row>
    <row r="77" spans="2:18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</row>
    <row r="78" spans="2:18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</row>
    <row r="79" spans="2:18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</row>
    <row r="80" spans="2:18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</row>
    <row r="81" spans="2:18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</row>
    <row r="82" spans="2:18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</row>
    <row r="83" spans="2:18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</row>
    <row r="84" spans="2:18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</row>
    <row r="85" spans="2:18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</row>
    <row r="86" spans="2:18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</row>
    <row r="87" spans="2:18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</row>
    <row r="88" spans="2:18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</row>
    <row r="89" spans="2:18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</row>
    <row r="90" spans="2:18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</row>
    <row r="91" spans="2:18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</row>
    <row r="92" spans="2:18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</row>
    <row r="93" spans="2:18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</row>
    <row r="94" spans="2:18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</row>
    <row r="95" spans="2:18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</row>
    <row r="96" spans="2:18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</row>
    <row r="97" spans="2:18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</row>
    <row r="98" spans="2:18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</row>
    <row r="99" spans="2:18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</row>
    <row r="100" spans="2:18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</row>
    <row r="101" spans="2:18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</row>
    <row r="102" spans="2:18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</row>
    <row r="103" spans="2:18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</row>
    <row r="104" spans="2:18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</row>
    <row r="105" spans="2:18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</row>
    <row r="106" spans="2:18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</row>
    <row r="107" spans="2:18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</row>
    <row r="108" spans="2:18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</row>
    <row r="109" spans="2:18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</row>
    <row r="110" spans="2:18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</row>
    <row r="111" spans="2:18"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  <c r="P111" s="68"/>
      <c r="Q111" s="68"/>
      <c r="R111" s="68"/>
    </row>
    <row r="112" spans="2:18"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  <c r="P112" s="68"/>
      <c r="Q112" s="68"/>
      <c r="R112" s="68"/>
    </row>
    <row r="113" spans="2:18"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  <c r="P113" s="68"/>
      <c r="Q113" s="68"/>
      <c r="R113" s="68"/>
    </row>
    <row r="114" spans="2:18"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  <c r="P114" s="68"/>
      <c r="Q114" s="68"/>
      <c r="R114" s="68"/>
    </row>
    <row r="115" spans="2:18"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  <c r="P115" s="68"/>
      <c r="Q115" s="68"/>
      <c r="R115" s="68"/>
    </row>
    <row r="116" spans="2:18">
      <c r="B116" s="68"/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  <c r="P116" s="68"/>
      <c r="Q116" s="68"/>
      <c r="R116" s="68"/>
    </row>
    <row r="117" spans="2:18">
      <c r="B117" s="68"/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  <c r="P117" s="68"/>
      <c r="Q117" s="68"/>
      <c r="R117" s="68"/>
    </row>
    <row r="118" spans="2:18">
      <c r="B118" s="68"/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  <c r="P118" s="68"/>
      <c r="Q118" s="68"/>
      <c r="R118" s="68"/>
    </row>
    <row r="119" spans="2:18">
      <c r="B119" s="68"/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  <c r="P119" s="68"/>
      <c r="Q119" s="68"/>
      <c r="R119" s="68"/>
    </row>
    <row r="120" spans="2:18">
      <c r="B120" s="68"/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  <c r="P120" s="68"/>
      <c r="Q120" s="68"/>
      <c r="R120" s="68"/>
    </row>
    <row r="121" spans="2:18">
      <c r="B121" s="68"/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  <c r="P121" s="68"/>
      <c r="Q121" s="68"/>
      <c r="R121" s="68"/>
    </row>
    <row r="122" spans="2:18">
      <c r="B122" s="68"/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  <c r="P122" s="68"/>
      <c r="Q122" s="68"/>
      <c r="R122" s="68"/>
    </row>
    <row r="123" spans="2:18">
      <c r="B123" s="68"/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  <c r="P123" s="68"/>
      <c r="Q123" s="68"/>
      <c r="R123" s="68"/>
    </row>
    <row r="124" spans="2:18">
      <c r="B124" s="68"/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  <c r="P124" s="68"/>
      <c r="Q124" s="68"/>
      <c r="R124" s="68"/>
    </row>
    <row r="125" spans="2:18">
      <c r="B125" s="68"/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  <c r="P125" s="68"/>
      <c r="Q125" s="68"/>
      <c r="R125" s="68"/>
    </row>
    <row r="126" spans="2:18">
      <c r="B126" s="116"/>
      <c r="C126" s="117"/>
      <c r="D126" s="117"/>
      <c r="E126" s="117"/>
      <c r="F126" s="117"/>
      <c r="G126" s="117"/>
      <c r="H126" s="117"/>
      <c r="I126" s="117"/>
      <c r="J126" s="117"/>
      <c r="K126" s="117"/>
      <c r="L126" s="117"/>
      <c r="M126" s="117"/>
      <c r="N126" s="117"/>
      <c r="O126" s="117"/>
      <c r="P126" s="117"/>
      <c r="Q126" s="117"/>
      <c r="R126" s="117"/>
    </row>
    <row r="127" spans="2:18">
      <c r="B127" s="116"/>
      <c r="C127" s="117"/>
      <c r="D127" s="117"/>
      <c r="E127" s="117"/>
      <c r="F127" s="117"/>
      <c r="G127" s="117"/>
      <c r="H127" s="117"/>
      <c r="I127" s="117"/>
      <c r="J127" s="117"/>
      <c r="K127" s="117"/>
      <c r="L127" s="117"/>
      <c r="M127" s="117"/>
      <c r="N127" s="117"/>
      <c r="O127" s="117"/>
      <c r="P127" s="117"/>
      <c r="Q127" s="117"/>
      <c r="R127" s="117"/>
    </row>
    <row r="128" spans="2:18">
      <c r="B128" s="116"/>
      <c r="C128" s="117"/>
      <c r="D128" s="117"/>
      <c r="E128" s="117"/>
      <c r="F128" s="117"/>
      <c r="G128" s="117"/>
      <c r="H128" s="117"/>
      <c r="I128" s="117"/>
      <c r="J128" s="117"/>
      <c r="K128" s="117"/>
      <c r="L128" s="117"/>
      <c r="M128" s="117"/>
      <c r="N128" s="117"/>
      <c r="O128" s="117"/>
      <c r="P128" s="117"/>
      <c r="Q128" s="117"/>
      <c r="R128" s="117"/>
    </row>
    <row r="129" spans="2:18">
      <c r="B129" s="116"/>
      <c r="C129" s="117"/>
      <c r="D129" s="117"/>
      <c r="E129" s="117"/>
      <c r="F129" s="117"/>
      <c r="G129" s="117"/>
      <c r="H129" s="117"/>
      <c r="I129" s="117"/>
      <c r="J129" s="117"/>
      <c r="K129" s="117"/>
      <c r="L129" s="117"/>
      <c r="M129" s="117"/>
      <c r="N129" s="117"/>
      <c r="O129" s="117"/>
      <c r="P129" s="117"/>
      <c r="Q129" s="117"/>
      <c r="R129" s="117"/>
    </row>
    <row r="130" spans="2:18">
      <c r="B130" s="116"/>
      <c r="C130" s="117"/>
      <c r="D130" s="117"/>
      <c r="E130" s="117"/>
      <c r="F130" s="117"/>
      <c r="G130" s="117"/>
      <c r="H130" s="117"/>
      <c r="I130" s="117"/>
      <c r="J130" s="117"/>
      <c r="K130" s="117"/>
      <c r="L130" s="117"/>
      <c r="M130" s="117"/>
      <c r="N130" s="117"/>
      <c r="O130" s="117"/>
      <c r="P130" s="117"/>
      <c r="Q130" s="117"/>
      <c r="R130" s="117"/>
    </row>
    <row r="131" spans="2:18">
      <c r="B131" s="116"/>
      <c r="C131" s="117"/>
      <c r="D131" s="117"/>
      <c r="E131" s="117"/>
      <c r="F131" s="117"/>
      <c r="G131" s="117"/>
      <c r="H131" s="117"/>
      <c r="I131" s="117"/>
      <c r="J131" s="117"/>
      <c r="K131" s="117"/>
      <c r="L131" s="117"/>
      <c r="M131" s="117"/>
      <c r="N131" s="117"/>
      <c r="O131" s="117"/>
      <c r="P131" s="117"/>
      <c r="Q131" s="117"/>
      <c r="R131" s="117"/>
    </row>
    <row r="132" spans="2:18">
      <c r="B132" s="116"/>
      <c r="C132" s="117"/>
      <c r="D132" s="117"/>
      <c r="E132" s="117"/>
      <c r="F132" s="117"/>
      <c r="G132" s="117"/>
      <c r="H132" s="117"/>
      <c r="I132" s="117"/>
      <c r="J132" s="117"/>
      <c r="K132" s="117"/>
      <c r="L132" s="117"/>
      <c r="M132" s="117"/>
      <c r="N132" s="117"/>
      <c r="O132" s="117"/>
      <c r="P132" s="117"/>
      <c r="Q132" s="117"/>
      <c r="R132" s="117"/>
    </row>
    <row r="133" spans="2:18">
      <c r="B133" s="116"/>
      <c r="C133" s="117"/>
      <c r="D133" s="117"/>
      <c r="E133" s="117"/>
      <c r="F133" s="117"/>
      <c r="G133" s="117"/>
      <c r="H133" s="117"/>
      <c r="I133" s="117"/>
      <c r="J133" s="117"/>
      <c r="K133" s="117"/>
      <c r="L133" s="117"/>
      <c r="M133" s="117"/>
      <c r="N133" s="117"/>
      <c r="O133" s="117"/>
      <c r="P133" s="117"/>
      <c r="Q133" s="117"/>
      <c r="R133" s="117"/>
    </row>
    <row r="134" spans="2:18">
      <c r="B134" s="116"/>
      <c r="C134" s="117"/>
      <c r="D134" s="117"/>
      <c r="E134" s="117"/>
      <c r="F134" s="117"/>
      <c r="G134" s="117"/>
      <c r="H134" s="117"/>
      <c r="I134" s="117"/>
      <c r="J134" s="117"/>
      <c r="K134" s="117"/>
      <c r="L134" s="117"/>
      <c r="M134" s="117"/>
      <c r="N134" s="117"/>
      <c r="O134" s="117"/>
      <c r="P134" s="117"/>
      <c r="Q134" s="117"/>
      <c r="R134" s="117"/>
    </row>
    <row r="135" spans="2:18">
      <c r="B135" s="116"/>
      <c r="C135" s="117"/>
      <c r="D135" s="117"/>
      <c r="E135" s="117"/>
      <c r="F135" s="117"/>
      <c r="G135" s="117"/>
      <c r="H135" s="117"/>
      <c r="I135" s="117"/>
      <c r="J135" s="117"/>
      <c r="K135" s="117"/>
      <c r="L135" s="117"/>
      <c r="M135" s="117"/>
      <c r="N135" s="117"/>
      <c r="O135" s="117"/>
      <c r="P135" s="117"/>
      <c r="Q135" s="117"/>
      <c r="R135" s="117"/>
    </row>
    <row r="136" spans="2:18">
      <c r="B136" s="116"/>
      <c r="C136" s="117"/>
      <c r="D136" s="117"/>
      <c r="E136" s="117"/>
      <c r="F136" s="117"/>
      <c r="G136" s="117"/>
      <c r="H136" s="117"/>
      <c r="I136" s="117"/>
      <c r="J136" s="117"/>
      <c r="K136" s="117"/>
      <c r="L136" s="117"/>
      <c r="M136" s="117"/>
      <c r="N136" s="117"/>
      <c r="O136" s="117"/>
      <c r="P136" s="117"/>
      <c r="Q136" s="117"/>
      <c r="R136" s="117"/>
    </row>
    <row r="137" spans="2:18">
      <c r="B137" s="116"/>
      <c r="C137" s="117"/>
      <c r="D137" s="117"/>
      <c r="E137" s="117"/>
      <c r="F137" s="117"/>
      <c r="G137" s="117"/>
      <c r="H137" s="117"/>
      <c r="I137" s="117"/>
      <c r="J137" s="117"/>
      <c r="K137" s="117"/>
      <c r="L137" s="117"/>
      <c r="M137" s="117"/>
      <c r="N137" s="117"/>
      <c r="O137" s="117"/>
      <c r="P137" s="117"/>
      <c r="Q137" s="117"/>
      <c r="R137" s="117"/>
    </row>
    <row r="138" spans="2:18">
      <c r="B138" s="116"/>
      <c r="C138" s="117"/>
      <c r="D138" s="117"/>
      <c r="E138" s="117"/>
      <c r="F138" s="117"/>
      <c r="G138" s="117"/>
      <c r="H138" s="117"/>
      <c r="I138" s="117"/>
      <c r="J138" s="117"/>
      <c r="K138" s="117"/>
      <c r="L138" s="117"/>
      <c r="M138" s="117"/>
      <c r="N138" s="117"/>
      <c r="O138" s="117"/>
      <c r="P138" s="117"/>
      <c r="Q138" s="117"/>
      <c r="R138" s="117"/>
    </row>
    <row r="139" spans="2:18">
      <c r="B139" s="116"/>
      <c r="C139" s="117"/>
      <c r="D139" s="117"/>
      <c r="E139" s="117"/>
      <c r="F139" s="117"/>
      <c r="G139" s="117"/>
      <c r="H139" s="117"/>
      <c r="I139" s="117"/>
      <c r="J139" s="117"/>
      <c r="K139" s="117"/>
      <c r="L139" s="117"/>
      <c r="M139" s="117"/>
      <c r="N139" s="117"/>
      <c r="O139" s="117"/>
      <c r="P139" s="117"/>
      <c r="Q139" s="117"/>
      <c r="R139" s="117"/>
    </row>
    <row r="140" spans="2:18">
      <c r="B140" s="116"/>
      <c r="C140" s="117"/>
      <c r="D140" s="117"/>
      <c r="E140" s="117"/>
      <c r="F140" s="117"/>
      <c r="G140" s="117"/>
      <c r="H140" s="117"/>
      <c r="I140" s="117"/>
      <c r="J140" s="117"/>
      <c r="K140" s="117"/>
      <c r="L140" s="117"/>
      <c r="M140" s="117"/>
      <c r="N140" s="117"/>
      <c r="O140" s="117"/>
      <c r="P140" s="117"/>
      <c r="Q140" s="117"/>
      <c r="R140" s="117"/>
    </row>
    <row r="141" spans="2:18">
      <c r="B141" s="116"/>
      <c r="C141" s="117"/>
      <c r="D141" s="117"/>
      <c r="E141" s="117"/>
      <c r="F141" s="117"/>
      <c r="G141" s="117"/>
      <c r="H141" s="117"/>
      <c r="I141" s="117"/>
      <c r="J141" s="117"/>
      <c r="K141" s="117"/>
      <c r="L141" s="117"/>
      <c r="M141" s="117"/>
      <c r="N141" s="117"/>
      <c r="O141" s="117"/>
      <c r="P141" s="117"/>
      <c r="Q141" s="117"/>
      <c r="R141" s="117"/>
    </row>
    <row r="142" spans="2:18">
      <c r="B142" s="116"/>
      <c r="C142" s="117"/>
      <c r="D142" s="117"/>
      <c r="E142" s="117"/>
      <c r="F142" s="117"/>
      <c r="G142" s="117"/>
      <c r="H142" s="117"/>
      <c r="I142" s="117"/>
      <c r="J142" s="117"/>
      <c r="K142" s="117"/>
      <c r="L142" s="117"/>
      <c r="M142" s="117"/>
      <c r="N142" s="117"/>
      <c r="O142" s="117"/>
      <c r="P142" s="117"/>
      <c r="Q142" s="117"/>
      <c r="R142" s="117"/>
    </row>
    <row r="143" spans="2:18">
      <c r="B143" s="116"/>
      <c r="C143" s="117"/>
      <c r="D143" s="117"/>
      <c r="E143" s="117"/>
      <c r="F143" s="117"/>
      <c r="G143" s="117"/>
      <c r="H143" s="117"/>
      <c r="I143" s="117"/>
      <c r="J143" s="117"/>
      <c r="K143" s="117"/>
      <c r="L143" s="117"/>
      <c r="M143" s="117"/>
      <c r="N143" s="117"/>
      <c r="O143" s="117"/>
      <c r="P143" s="117"/>
      <c r="Q143" s="117"/>
      <c r="R143" s="117"/>
    </row>
    <row r="144" spans="2:18">
      <c r="B144" s="116"/>
      <c r="C144" s="117"/>
      <c r="D144" s="117"/>
      <c r="E144" s="117"/>
      <c r="F144" s="117"/>
      <c r="G144" s="117"/>
      <c r="H144" s="117"/>
      <c r="I144" s="117"/>
      <c r="J144" s="117"/>
      <c r="K144" s="117"/>
      <c r="L144" s="117"/>
      <c r="M144" s="117"/>
      <c r="N144" s="117"/>
      <c r="O144" s="117"/>
      <c r="P144" s="117"/>
      <c r="Q144" s="117"/>
      <c r="R144" s="117"/>
    </row>
    <row r="145" spans="2:18">
      <c r="B145" s="116"/>
      <c r="C145" s="117"/>
      <c r="D145" s="117"/>
      <c r="E145" s="117"/>
      <c r="F145" s="117"/>
      <c r="G145" s="117"/>
      <c r="H145" s="117"/>
      <c r="I145" s="117"/>
      <c r="J145" s="117"/>
      <c r="K145" s="117"/>
      <c r="L145" s="117"/>
      <c r="M145" s="117"/>
      <c r="N145" s="117"/>
      <c r="O145" s="117"/>
      <c r="P145" s="117"/>
      <c r="Q145" s="117"/>
      <c r="R145" s="117"/>
    </row>
    <row r="146" spans="2:18">
      <c r="B146" s="116"/>
      <c r="C146" s="117"/>
      <c r="D146" s="117"/>
      <c r="E146" s="117"/>
      <c r="F146" s="117"/>
      <c r="G146" s="117"/>
      <c r="H146" s="117"/>
      <c r="I146" s="117"/>
      <c r="J146" s="117"/>
      <c r="K146" s="117"/>
      <c r="L146" s="117"/>
      <c r="M146" s="117"/>
      <c r="N146" s="117"/>
      <c r="O146" s="117"/>
      <c r="P146" s="117"/>
      <c r="Q146" s="117"/>
      <c r="R146" s="117"/>
    </row>
    <row r="147" spans="2:18">
      <c r="B147" s="116"/>
      <c r="C147" s="117"/>
      <c r="D147" s="117"/>
      <c r="E147" s="117"/>
      <c r="F147" s="117"/>
      <c r="G147" s="117"/>
      <c r="H147" s="117"/>
      <c r="I147" s="117"/>
      <c r="J147" s="117"/>
      <c r="K147" s="117"/>
      <c r="L147" s="117"/>
      <c r="M147" s="117"/>
      <c r="N147" s="117"/>
      <c r="O147" s="117"/>
      <c r="P147" s="117"/>
      <c r="Q147" s="117"/>
      <c r="R147" s="117"/>
    </row>
    <row r="148" spans="2:18">
      <c r="B148" s="116"/>
      <c r="C148" s="117"/>
      <c r="D148" s="117"/>
      <c r="E148" s="117"/>
      <c r="F148" s="117"/>
      <c r="G148" s="117"/>
      <c r="H148" s="117"/>
      <c r="I148" s="117"/>
      <c r="J148" s="117"/>
      <c r="K148" s="117"/>
      <c r="L148" s="117"/>
      <c r="M148" s="117"/>
      <c r="N148" s="117"/>
      <c r="O148" s="117"/>
      <c r="P148" s="117"/>
      <c r="Q148" s="117"/>
      <c r="R148" s="117"/>
    </row>
    <row r="149" spans="2:18">
      <c r="B149" s="116"/>
      <c r="C149" s="117"/>
      <c r="D149" s="117"/>
      <c r="E149" s="117"/>
      <c r="F149" s="117"/>
      <c r="G149" s="117"/>
      <c r="H149" s="117"/>
      <c r="I149" s="117"/>
      <c r="J149" s="117"/>
      <c r="K149" s="117"/>
      <c r="L149" s="117"/>
      <c r="M149" s="117"/>
      <c r="N149" s="117"/>
      <c r="O149" s="117"/>
      <c r="P149" s="117"/>
      <c r="Q149" s="117"/>
      <c r="R149" s="117"/>
    </row>
    <row r="150" spans="2:18">
      <c r="B150" s="116"/>
      <c r="C150" s="117"/>
      <c r="D150" s="117"/>
      <c r="E150" s="117"/>
      <c r="F150" s="117"/>
      <c r="G150" s="117"/>
      <c r="H150" s="117"/>
      <c r="I150" s="117"/>
      <c r="J150" s="117"/>
      <c r="K150" s="117"/>
      <c r="L150" s="117"/>
      <c r="M150" s="117"/>
      <c r="N150" s="117"/>
      <c r="O150" s="117"/>
      <c r="P150" s="117"/>
      <c r="Q150" s="117"/>
      <c r="R150" s="117"/>
    </row>
    <row r="151" spans="2:18">
      <c r="B151" s="116"/>
      <c r="C151" s="117"/>
      <c r="D151" s="117"/>
      <c r="E151" s="117"/>
      <c r="F151" s="117"/>
      <c r="G151" s="117"/>
      <c r="H151" s="117"/>
      <c r="I151" s="117"/>
      <c r="J151" s="117"/>
      <c r="K151" s="117"/>
      <c r="L151" s="117"/>
      <c r="M151" s="117"/>
      <c r="N151" s="117"/>
      <c r="O151" s="117"/>
      <c r="P151" s="117"/>
      <c r="Q151" s="117"/>
      <c r="R151" s="117"/>
    </row>
    <row r="152" spans="2:18">
      <c r="B152" s="116"/>
      <c r="C152" s="117"/>
      <c r="D152" s="117"/>
      <c r="E152" s="117"/>
      <c r="F152" s="117"/>
      <c r="G152" s="117"/>
      <c r="H152" s="117"/>
      <c r="I152" s="117"/>
      <c r="J152" s="117"/>
      <c r="K152" s="117"/>
      <c r="L152" s="117"/>
      <c r="M152" s="117"/>
      <c r="N152" s="117"/>
      <c r="O152" s="117"/>
      <c r="P152" s="117"/>
      <c r="Q152" s="117"/>
      <c r="R152" s="117"/>
    </row>
    <row r="153" spans="2:18">
      <c r="B153" s="116"/>
      <c r="C153" s="117"/>
      <c r="D153" s="117"/>
      <c r="E153" s="117"/>
      <c r="F153" s="117"/>
      <c r="G153" s="117"/>
      <c r="H153" s="117"/>
      <c r="I153" s="117"/>
      <c r="J153" s="117"/>
      <c r="K153" s="117"/>
      <c r="L153" s="117"/>
      <c r="M153" s="117"/>
      <c r="N153" s="117"/>
      <c r="O153" s="117"/>
      <c r="P153" s="117"/>
      <c r="Q153" s="117"/>
      <c r="R153" s="117"/>
    </row>
    <row r="154" spans="2:18">
      <c r="B154" s="116"/>
      <c r="C154" s="117"/>
      <c r="D154" s="117"/>
      <c r="E154" s="117"/>
      <c r="F154" s="117"/>
      <c r="G154" s="117"/>
      <c r="H154" s="117"/>
      <c r="I154" s="117"/>
      <c r="J154" s="117"/>
      <c r="K154" s="117"/>
      <c r="L154" s="117"/>
      <c r="M154" s="117"/>
      <c r="N154" s="117"/>
      <c r="O154" s="117"/>
      <c r="P154" s="117"/>
      <c r="Q154" s="117"/>
      <c r="R154" s="117"/>
    </row>
    <row r="155" spans="2:18">
      <c r="B155" s="116"/>
      <c r="C155" s="117"/>
      <c r="D155" s="117"/>
      <c r="E155" s="117"/>
      <c r="F155" s="117"/>
      <c r="G155" s="117"/>
      <c r="H155" s="117"/>
      <c r="I155" s="117"/>
      <c r="J155" s="117"/>
      <c r="K155" s="117"/>
      <c r="L155" s="117"/>
      <c r="M155" s="117"/>
      <c r="N155" s="117"/>
      <c r="O155" s="117"/>
      <c r="P155" s="117"/>
      <c r="Q155" s="117"/>
      <c r="R155" s="117"/>
    </row>
    <row r="156" spans="2:18">
      <c r="B156" s="116"/>
      <c r="C156" s="117"/>
      <c r="D156" s="117"/>
      <c r="E156" s="117"/>
      <c r="F156" s="117"/>
      <c r="G156" s="117"/>
      <c r="H156" s="117"/>
      <c r="I156" s="117"/>
      <c r="J156" s="117"/>
      <c r="K156" s="117"/>
      <c r="L156" s="117"/>
      <c r="M156" s="117"/>
      <c r="N156" s="117"/>
      <c r="O156" s="117"/>
      <c r="P156" s="117"/>
      <c r="Q156" s="117"/>
      <c r="R156" s="117"/>
    </row>
    <row r="157" spans="2:18">
      <c r="B157" s="116"/>
      <c r="C157" s="117"/>
      <c r="D157" s="117"/>
      <c r="E157" s="117"/>
      <c r="F157" s="117"/>
      <c r="G157" s="117"/>
      <c r="H157" s="117"/>
      <c r="I157" s="117"/>
      <c r="J157" s="117"/>
      <c r="K157" s="117"/>
      <c r="L157" s="117"/>
      <c r="M157" s="117"/>
      <c r="N157" s="117"/>
      <c r="O157" s="117"/>
      <c r="P157" s="117"/>
      <c r="Q157" s="117"/>
      <c r="R157" s="117"/>
    </row>
    <row r="158" spans="2:18">
      <c r="B158" s="116"/>
      <c r="C158" s="117"/>
      <c r="D158" s="117"/>
      <c r="E158" s="117"/>
      <c r="F158" s="117"/>
      <c r="G158" s="117"/>
      <c r="H158" s="117"/>
      <c r="I158" s="117"/>
      <c r="J158" s="117"/>
      <c r="K158" s="117"/>
      <c r="L158" s="117"/>
      <c r="M158" s="117"/>
      <c r="N158" s="117"/>
      <c r="O158" s="117"/>
      <c r="P158" s="117"/>
      <c r="Q158" s="117"/>
      <c r="R158" s="117"/>
    </row>
    <row r="159" spans="2:18">
      <c r="B159" s="116"/>
      <c r="C159" s="117"/>
      <c r="D159" s="117"/>
      <c r="E159" s="117"/>
      <c r="F159" s="117"/>
      <c r="G159" s="117"/>
      <c r="H159" s="117"/>
      <c r="I159" s="117"/>
      <c r="J159" s="117"/>
      <c r="K159" s="117"/>
      <c r="L159" s="117"/>
      <c r="M159" s="117"/>
      <c r="N159" s="117"/>
      <c r="O159" s="117"/>
      <c r="P159" s="117"/>
      <c r="Q159" s="117"/>
      <c r="R159" s="117"/>
    </row>
    <row r="160" spans="2:18">
      <c r="B160" s="116"/>
      <c r="C160" s="117"/>
      <c r="D160" s="117"/>
      <c r="E160" s="117"/>
      <c r="F160" s="117"/>
      <c r="G160" s="117"/>
      <c r="H160" s="117"/>
      <c r="I160" s="117"/>
      <c r="J160" s="117"/>
      <c r="K160" s="117"/>
      <c r="L160" s="117"/>
      <c r="M160" s="117"/>
      <c r="N160" s="117"/>
      <c r="O160" s="117"/>
      <c r="P160" s="117"/>
      <c r="Q160" s="117"/>
      <c r="R160" s="117"/>
    </row>
    <row r="161" spans="2:18">
      <c r="B161" s="116"/>
      <c r="C161" s="117"/>
      <c r="D161" s="117"/>
      <c r="E161" s="117"/>
      <c r="F161" s="117"/>
      <c r="G161" s="117"/>
      <c r="H161" s="117"/>
      <c r="I161" s="117"/>
      <c r="J161" s="117"/>
      <c r="K161" s="117"/>
      <c r="L161" s="117"/>
      <c r="M161" s="117"/>
      <c r="N161" s="117"/>
      <c r="O161" s="117"/>
      <c r="P161" s="117"/>
      <c r="Q161" s="117"/>
      <c r="R161" s="117"/>
    </row>
    <row r="162" spans="2:18">
      <c r="B162" s="116"/>
      <c r="C162" s="117"/>
      <c r="D162" s="117"/>
      <c r="E162" s="117"/>
      <c r="F162" s="117"/>
      <c r="G162" s="117"/>
      <c r="H162" s="117"/>
      <c r="I162" s="117"/>
      <c r="J162" s="117"/>
      <c r="K162" s="117"/>
      <c r="L162" s="117"/>
      <c r="M162" s="117"/>
      <c r="N162" s="117"/>
      <c r="O162" s="117"/>
      <c r="P162" s="117"/>
      <c r="Q162" s="117"/>
      <c r="R162" s="117"/>
    </row>
    <row r="163" spans="2:18">
      <c r="B163" s="116"/>
      <c r="C163" s="117"/>
      <c r="D163" s="117"/>
      <c r="E163" s="117"/>
      <c r="F163" s="117"/>
      <c r="G163" s="117"/>
      <c r="H163" s="117"/>
      <c r="I163" s="117"/>
      <c r="J163" s="117"/>
      <c r="K163" s="117"/>
      <c r="L163" s="117"/>
      <c r="M163" s="117"/>
      <c r="N163" s="117"/>
      <c r="O163" s="117"/>
      <c r="P163" s="117"/>
      <c r="Q163" s="117"/>
      <c r="R163" s="117"/>
    </row>
    <row r="164" spans="2:18">
      <c r="B164" s="116"/>
      <c r="C164" s="117"/>
      <c r="D164" s="117"/>
      <c r="E164" s="117"/>
      <c r="F164" s="117"/>
      <c r="G164" s="117"/>
      <c r="H164" s="117"/>
      <c r="I164" s="117"/>
      <c r="J164" s="117"/>
      <c r="K164" s="117"/>
      <c r="L164" s="117"/>
      <c r="M164" s="117"/>
      <c r="N164" s="117"/>
      <c r="O164" s="117"/>
      <c r="P164" s="117"/>
      <c r="Q164" s="117"/>
      <c r="R164" s="117"/>
    </row>
    <row r="165" spans="2:18">
      <c r="B165" s="116"/>
      <c r="C165" s="117"/>
      <c r="D165" s="117"/>
      <c r="E165" s="117"/>
      <c r="F165" s="117"/>
      <c r="G165" s="117"/>
      <c r="H165" s="117"/>
      <c r="I165" s="117"/>
      <c r="J165" s="117"/>
      <c r="K165" s="117"/>
      <c r="L165" s="117"/>
      <c r="M165" s="117"/>
      <c r="N165" s="117"/>
      <c r="O165" s="117"/>
      <c r="P165" s="117"/>
      <c r="Q165" s="117"/>
      <c r="R165" s="117"/>
    </row>
    <row r="166" spans="2:18">
      <c r="B166" s="116"/>
      <c r="C166" s="117"/>
      <c r="D166" s="117"/>
      <c r="E166" s="117"/>
      <c r="F166" s="117"/>
      <c r="G166" s="117"/>
      <c r="H166" s="117"/>
      <c r="I166" s="117"/>
      <c r="J166" s="117"/>
      <c r="K166" s="117"/>
      <c r="L166" s="117"/>
      <c r="M166" s="117"/>
      <c r="N166" s="117"/>
      <c r="O166" s="117"/>
      <c r="P166" s="117"/>
      <c r="Q166" s="117"/>
      <c r="R166" s="117"/>
    </row>
    <row r="167" spans="2:18">
      <c r="B167" s="116"/>
      <c r="C167" s="117"/>
      <c r="D167" s="117"/>
      <c r="E167" s="117"/>
      <c r="F167" s="117"/>
      <c r="G167" s="117"/>
      <c r="H167" s="117"/>
      <c r="I167" s="117"/>
      <c r="J167" s="117"/>
      <c r="K167" s="117"/>
      <c r="L167" s="117"/>
      <c r="M167" s="117"/>
      <c r="N167" s="117"/>
      <c r="O167" s="117"/>
      <c r="P167" s="117"/>
      <c r="Q167" s="117"/>
      <c r="R167" s="117"/>
    </row>
    <row r="168" spans="2:18">
      <c r="B168" s="116"/>
      <c r="C168" s="117"/>
      <c r="D168" s="117"/>
      <c r="E168" s="117"/>
      <c r="F168" s="117"/>
      <c r="G168" s="117"/>
      <c r="H168" s="117"/>
      <c r="I168" s="117"/>
      <c r="J168" s="117"/>
      <c r="K168" s="117"/>
      <c r="L168" s="117"/>
      <c r="M168" s="117"/>
      <c r="N168" s="117"/>
      <c r="O168" s="117"/>
      <c r="P168" s="117"/>
      <c r="Q168" s="117"/>
      <c r="R168" s="117"/>
    </row>
    <row r="169" spans="2:18">
      <c r="B169" s="116"/>
      <c r="C169" s="117"/>
      <c r="D169" s="117"/>
      <c r="E169" s="117"/>
      <c r="F169" s="117"/>
      <c r="G169" s="117"/>
      <c r="H169" s="117"/>
      <c r="I169" s="117"/>
      <c r="J169" s="117"/>
      <c r="K169" s="117"/>
      <c r="L169" s="117"/>
      <c r="M169" s="117"/>
      <c r="N169" s="117"/>
      <c r="O169" s="117"/>
      <c r="P169" s="117"/>
      <c r="Q169" s="117"/>
      <c r="R169" s="117"/>
    </row>
    <row r="170" spans="2:18">
      <c r="B170" s="116"/>
      <c r="C170" s="117"/>
      <c r="D170" s="117"/>
      <c r="E170" s="117"/>
      <c r="F170" s="117"/>
      <c r="G170" s="117"/>
      <c r="H170" s="117"/>
      <c r="I170" s="117"/>
      <c r="J170" s="117"/>
      <c r="K170" s="117"/>
      <c r="L170" s="117"/>
      <c r="M170" s="117"/>
      <c r="N170" s="117"/>
      <c r="O170" s="117"/>
      <c r="P170" s="117"/>
      <c r="Q170" s="117"/>
      <c r="R170" s="117"/>
    </row>
    <row r="171" spans="2:18">
      <c r="B171" s="116"/>
      <c r="C171" s="117"/>
      <c r="D171" s="117"/>
      <c r="E171" s="117"/>
      <c r="F171" s="117"/>
      <c r="G171" s="117"/>
      <c r="H171" s="117"/>
      <c r="I171" s="117"/>
      <c r="J171" s="117"/>
      <c r="K171" s="117"/>
      <c r="L171" s="117"/>
      <c r="M171" s="117"/>
      <c r="N171" s="117"/>
      <c r="O171" s="117"/>
      <c r="P171" s="117"/>
      <c r="Q171" s="117"/>
      <c r="R171" s="117"/>
    </row>
    <row r="172" spans="2:18">
      <c r="B172" s="116"/>
      <c r="C172" s="117"/>
      <c r="D172" s="117"/>
      <c r="E172" s="117"/>
      <c r="F172" s="117"/>
      <c r="G172" s="117"/>
      <c r="H172" s="117"/>
      <c r="I172" s="117"/>
      <c r="J172" s="117"/>
      <c r="K172" s="117"/>
      <c r="L172" s="117"/>
      <c r="M172" s="117"/>
      <c r="N172" s="117"/>
      <c r="O172" s="117"/>
      <c r="P172" s="117"/>
      <c r="Q172" s="117"/>
      <c r="R172" s="117"/>
    </row>
    <row r="173" spans="2:18">
      <c r="B173" s="116"/>
      <c r="C173" s="117"/>
      <c r="D173" s="117"/>
      <c r="E173" s="117"/>
      <c r="F173" s="117"/>
      <c r="G173" s="117"/>
      <c r="H173" s="117"/>
      <c r="I173" s="117"/>
      <c r="J173" s="117"/>
      <c r="K173" s="117"/>
      <c r="L173" s="117"/>
      <c r="M173" s="117"/>
      <c r="N173" s="117"/>
      <c r="O173" s="117"/>
      <c r="P173" s="117"/>
      <c r="Q173" s="117"/>
      <c r="R173" s="117"/>
    </row>
    <row r="174" spans="2:18">
      <c r="B174" s="116"/>
      <c r="C174" s="117"/>
      <c r="D174" s="117"/>
      <c r="E174" s="117"/>
      <c r="F174" s="117"/>
      <c r="G174" s="117"/>
      <c r="H174" s="117"/>
      <c r="I174" s="117"/>
      <c r="J174" s="117"/>
      <c r="K174" s="117"/>
      <c r="L174" s="117"/>
      <c r="M174" s="117"/>
      <c r="N174" s="117"/>
      <c r="O174" s="117"/>
      <c r="P174" s="117"/>
      <c r="Q174" s="117"/>
      <c r="R174" s="117"/>
    </row>
    <row r="175" spans="2:18">
      <c r="B175" s="116"/>
      <c r="C175" s="117"/>
      <c r="D175" s="117"/>
      <c r="E175" s="117"/>
      <c r="F175" s="117"/>
      <c r="G175" s="117"/>
      <c r="H175" s="117"/>
      <c r="I175" s="117"/>
      <c r="J175" s="117"/>
      <c r="K175" s="117"/>
      <c r="L175" s="117"/>
      <c r="M175" s="117"/>
      <c r="N175" s="117"/>
      <c r="O175" s="117"/>
      <c r="P175" s="117"/>
      <c r="Q175" s="117"/>
      <c r="R175" s="117"/>
    </row>
    <row r="176" spans="2:18">
      <c r="B176" s="116"/>
      <c r="C176" s="117"/>
      <c r="D176" s="117"/>
      <c r="E176" s="117"/>
      <c r="F176" s="117"/>
      <c r="G176" s="117"/>
      <c r="H176" s="117"/>
      <c r="I176" s="117"/>
      <c r="J176" s="117"/>
      <c r="K176" s="117"/>
      <c r="L176" s="117"/>
      <c r="M176" s="117"/>
      <c r="N176" s="117"/>
      <c r="O176" s="117"/>
      <c r="P176" s="117"/>
      <c r="Q176" s="117"/>
      <c r="R176" s="117"/>
    </row>
    <row r="177" spans="2:18">
      <c r="B177" s="116"/>
      <c r="C177" s="117"/>
      <c r="D177" s="117"/>
      <c r="E177" s="117"/>
      <c r="F177" s="117"/>
      <c r="G177" s="117"/>
      <c r="H177" s="117"/>
      <c r="I177" s="117"/>
      <c r="J177" s="117"/>
      <c r="K177" s="117"/>
      <c r="L177" s="117"/>
      <c r="M177" s="117"/>
      <c r="N177" s="117"/>
      <c r="O177" s="117"/>
      <c r="P177" s="117"/>
      <c r="Q177" s="117"/>
      <c r="R177" s="117"/>
    </row>
    <row r="178" spans="2:18">
      <c r="B178" s="116"/>
      <c r="C178" s="117"/>
      <c r="D178" s="117"/>
      <c r="E178" s="117"/>
      <c r="F178" s="117"/>
      <c r="G178" s="117"/>
      <c r="H178" s="117"/>
      <c r="I178" s="117"/>
      <c r="J178" s="117"/>
      <c r="K178" s="117"/>
      <c r="L178" s="117"/>
      <c r="M178" s="117"/>
      <c r="N178" s="117"/>
      <c r="O178" s="117"/>
      <c r="P178" s="117"/>
      <c r="Q178" s="117"/>
      <c r="R178" s="117"/>
    </row>
    <row r="179" spans="2:18">
      <c r="B179" s="116"/>
      <c r="C179" s="117"/>
      <c r="D179" s="117"/>
      <c r="E179" s="117"/>
      <c r="F179" s="117"/>
      <c r="G179" s="117"/>
      <c r="H179" s="117"/>
      <c r="I179" s="117"/>
      <c r="J179" s="117"/>
      <c r="K179" s="117"/>
      <c r="L179" s="117"/>
      <c r="M179" s="117"/>
      <c r="N179" s="117"/>
      <c r="O179" s="117"/>
      <c r="P179" s="117"/>
      <c r="Q179" s="117"/>
      <c r="R179" s="117"/>
    </row>
    <row r="180" spans="2:18">
      <c r="B180" s="116"/>
      <c r="C180" s="117"/>
      <c r="D180" s="117"/>
      <c r="E180" s="117"/>
      <c r="F180" s="117"/>
      <c r="G180" s="117"/>
      <c r="H180" s="117"/>
      <c r="I180" s="117"/>
      <c r="J180" s="117"/>
      <c r="K180" s="117"/>
      <c r="L180" s="117"/>
      <c r="M180" s="117"/>
      <c r="N180" s="117"/>
      <c r="O180" s="117"/>
      <c r="P180" s="117"/>
      <c r="Q180" s="117"/>
      <c r="R180" s="117"/>
    </row>
    <row r="181" spans="2:18">
      <c r="B181" s="116"/>
      <c r="C181" s="117"/>
      <c r="D181" s="117"/>
      <c r="E181" s="117"/>
      <c r="F181" s="117"/>
      <c r="G181" s="117"/>
      <c r="H181" s="117"/>
      <c r="I181" s="117"/>
      <c r="J181" s="117"/>
      <c r="K181" s="117"/>
      <c r="L181" s="117"/>
      <c r="M181" s="117"/>
      <c r="N181" s="117"/>
      <c r="O181" s="117"/>
      <c r="P181" s="117"/>
      <c r="Q181" s="117"/>
      <c r="R181" s="117"/>
    </row>
    <row r="182" spans="2:18">
      <c r="B182" s="116"/>
      <c r="C182" s="117"/>
      <c r="D182" s="117"/>
      <c r="E182" s="117"/>
      <c r="F182" s="117"/>
      <c r="G182" s="117"/>
      <c r="H182" s="117"/>
      <c r="I182" s="117"/>
      <c r="J182" s="117"/>
      <c r="K182" s="117"/>
      <c r="L182" s="117"/>
      <c r="M182" s="117"/>
      <c r="N182" s="117"/>
      <c r="O182" s="117"/>
      <c r="P182" s="117"/>
      <c r="Q182" s="117"/>
      <c r="R182" s="117"/>
    </row>
    <row r="183" spans="2:18">
      <c r="B183" s="116"/>
      <c r="C183" s="117"/>
      <c r="D183" s="117"/>
      <c r="E183" s="117"/>
      <c r="F183" s="117"/>
      <c r="G183" s="117"/>
      <c r="H183" s="117"/>
      <c r="I183" s="117"/>
      <c r="J183" s="117"/>
      <c r="K183" s="117"/>
      <c r="L183" s="117"/>
      <c r="M183" s="117"/>
      <c r="N183" s="117"/>
      <c r="O183" s="117"/>
      <c r="P183" s="117"/>
      <c r="Q183" s="117"/>
      <c r="R183" s="117"/>
    </row>
    <row r="184" spans="2:18">
      <c r="B184" s="116"/>
      <c r="C184" s="117"/>
      <c r="D184" s="117"/>
      <c r="E184" s="117"/>
      <c r="F184" s="117"/>
      <c r="G184" s="117"/>
      <c r="H184" s="117"/>
      <c r="I184" s="117"/>
      <c r="J184" s="117"/>
      <c r="K184" s="117"/>
      <c r="L184" s="117"/>
      <c r="M184" s="117"/>
      <c r="N184" s="117"/>
      <c r="O184" s="117"/>
      <c r="P184" s="117"/>
      <c r="Q184" s="117"/>
      <c r="R184" s="117"/>
    </row>
    <row r="185" spans="2:18">
      <c r="B185" s="116"/>
      <c r="C185" s="117"/>
      <c r="D185" s="117"/>
      <c r="E185" s="117"/>
      <c r="F185" s="117"/>
      <c r="G185" s="117"/>
      <c r="H185" s="117"/>
      <c r="I185" s="117"/>
      <c r="J185" s="117"/>
      <c r="K185" s="117"/>
      <c r="L185" s="117"/>
      <c r="M185" s="117"/>
      <c r="N185" s="117"/>
      <c r="O185" s="117"/>
      <c r="P185" s="117"/>
      <c r="Q185" s="117"/>
      <c r="R185" s="117"/>
    </row>
    <row r="186" spans="2:18">
      <c r="B186" s="116"/>
      <c r="C186" s="117"/>
      <c r="D186" s="117"/>
      <c r="E186" s="117"/>
      <c r="F186" s="117"/>
      <c r="G186" s="117"/>
      <c r="H186" s="117"/>
      <c r="I186" s="117"/>
      <c r="J186" s="117"/>
      <c r="K186" s="117"/>
      <c r="L186" s="117"/>
      <c r="M186" s="117"/>
      <c r="N186" s="117"/>
      <c r="O186" s="117"/>
      <c r="P186" s="117"/>
      <c r="Q186" s="117"/>
      <c r="R186" s="117"/>
    </row>
    <row r="187" spans="2:18">
      <c r="B187" s="116"/>
      <c r="C187" s="117"/>
      <c r="D187" s="117"/>
      <c r="E187" s="117"/>
      <c r="F187" s="117"/>
      <c r="G187" s="117"/>
      <c r="H187" s="117"/>
      <c r="I187" s="117"/>
      <c r="J187" s="117"/>
      <c r="K187" s="117"/>
      <c r="L187" s="117"/>
      <c r="M187" s="117"/>
      <c r="N187" s="117"/>
      <c r="O187" s="117"/>
      <c r="P187" s="117"/>
      <c r="Q187" s="117"/>
      <c r="R187" s="117"/>
    </row>
    <row r="188" spans="2:18">
      <c r="B188" s="116"/>
      <c r="C188" s="117"/>
      <c r="D188" s="117"/>
      <c r="E188" s="117"/>
      <c r="F188" s="117"/>
      <c r="G188" s="117"/>
      <c r="H188" s="117"/>
      <c r="I188" s="117"/>
      <c r="J188" s="117"/>
      <c r="K188" s="117"/>
      <c r="L188" s="117"/>
      <c r="M188" s="117"/>
      <c r="N188" s="117"/>
      <c r="O188" s="117"/>
      <c r="P188" s="117"/>
      <c r="Q188" s="117"/>
      <c r="R188" s="117"/>
    </row>
    <row r="189" spans="2:18">
      <c r="B189" s="116"/>
      <c r="C189" s="117"/>
      <c r="D189" s="117"/>
      <c r="E189" s="117"/>
      <c r="F189" s="117"/>
      <c r="G189" s="117"/>
      <c r="H189" s="117"/>
      <c r="I189" s="117"/>
      <c r="J189" s="117"/>
      <c r="K189" s="117"/>
      <c r="L189" s="117"/>
      <c r="M189" s="117"/>
      <c r="N189" s="117"/>
      <c r="O189" s="117"/>
      <c r="P189" s="117"/>
      <c r="Q189" s="117"/>
      <c r="R189" s="117"/>
    </row>
    <row r="190" spans="2:18">
      <c r="B190" s="116"/>
      <c r="C190" s="117"/>
      <c r="D190" s="117"/>
      <c r="E190" s="117"/>
      <c r="F190" s="117"/>
      <c r="G190" s="117"/>
      <c r="H190" s="117"/>
      <c r="I190" s="117"/>
      <c r="J190" s="117"/>
      <c r="K190" s="117"/>
      <c r="L190" s="117"/>
      <c r="M190" s="117"/>
      <c r="N190" s="117"/>
      <c r="O190" s="117"/>
      <c r="P190" s="117"/>
      <c r="Q190" s="117"/>
      <c r="R190" s="117"/>
    </row>
    <row r="191" spans="2:18">
      <c r="B191" s="116"/>
      <c r="C191" s="117"/>
      <c r="D191" s="117"/>
      <c r="E191" s="117"/>
      <c r="F191" s="117"/>
      <c r="G191" s="117"/>
      <c r="H191" s="117"/>
      <c r="I191" s="117"/>
      <c r="J191" s="117"/>
      <c r="K191" s="117"/>
      <c r="L191" s="117"/>
      <c r="M191" s="117"/>
      <c r="N191" s="117"/>
      <c r="O191" s="117"/>
      <c r="P191" s="117"/>
      <c r="Q191" s="117"/>
      <c r="R191" s="117"/>
    </row>
    <row r="192" spans="2:18">
      <c r="B192" s="116"/>
      <c r="C192" s="117"/>
      <c r="D192" s="117"/>
      <c r="E192" s="117"/>
      <c r="F192" s="117"/>
      <c r="G192" s="117"/>
      <c r="H192" s="117"/>
      <c r="I192" s="117"/>
      <c r="J192" s="117"/>
      <c r="K192" s="117"/>
      <c r="L192" s="117"/>
      <c r="M192" s="117"/>
      <c r="N192" s="117"/>
      <c r="O192" s="117"/>
      <c r="P192" s="117"/>
      <c r="Q192" s="117"/>
      <c r="R192" s="117"/>
    </row>
    <row r="193" spans="2:18">
      <c r="B193" s="116"/>
      <c r="C193" s="117"/>
      <c r="D193" s="117"/>
      <c r="E193" s="117"/>
      <c r="F193" s="117"/>
      <c r="G193" s="117"/>
      <c r="H193" s="117"/>
      <c r="I193" s="117"/>
      <c r="J193" s="117"/>
      <c r="K193" s="117"/>
      <c r="L193" s="117"/>
      <c r="M193" s="117"/>
      <c r="N193" s="117"/>
      <c r="O193" s="117"/>
      <c r="P193" s="117"/>
      <c r="Q193" s="117"/>
      <c r="R193" s="117"/>
    </row>
    <row r="194" spans="2:18">
      <c r="B194" s="116"/>
      <c r="C194" s="117"/>
      <c r="D194" s="117"/>
      <c r="E194" s="117"/>
      <c r="F194" s="117"/>
      <c r="G194" s="117"/>
      <c r="H194" s="117"/>
      <c r="I194" s="117"/>
      <c r="J194" s="117"/>
      <c r="K194" s="117"/>
      <c r="L194" s="117"/>
      <c r="M194" s="117"/>
      <c r="N194" s="117"/>
      <c r="O194" s="117"/>
      <c r="P194" s="117"/>
      <c r="Q194" s="117"/>
      <c r="R194" s="117"/>
    </row>
    <row r="195" spans="2:18">
      <c r="B195" s="116"/>
      <c r="C195" s="117"/>
      <c r="D195" s="117"/>
      <c r="E195" s="117"/>
      <c r="F195" s="117"/>
      <c r="G195" s="117"/>
      <c r="H195" s="117"/>
      <c r="I195" s="117"/>
      <c r="J195" s="117"/>
      <c r="K195" s="117"/>
      <c r="L195" s="117"/>
      <c r="M195" s="117"/>
      <c r="N195" s="117"/>
      <c r="O195" s="117"/>
      <c r="P195" s="117"/>
      <c r="Q195" s="117"/>
      <c r="R195" s="117"/>
    </row>
    <row r="196" spans="2:18">
      <c r="B196" s="116"/>
      <c r="C196" s="117"/>
      <c r="D196" s="117"/>
      <c r="E196" s="117"/>
      <c r="F196" s="117"/>
      <c r="G196" s="117"/>
      <c r="H196" s="117"/>
      <c r="I196" s="117"/>
      <c r="J196" s="117"/>
      <c r="K196" s="117"/>
      <c r="L196" s="117"/>
      <c r="M196" s="117"/>
      <c r="N196" s="117"/>
      <c r="O196" s="117"/>
      <c r="P196" s="117"/>
      <c r="Q196" s="117"/>
      <c r="R196" s="117"/>
    </row>
    <row r="197" spans="2:18">
      <c r="B197" s="116"/>
      <c r="C197" s="117"/>
      <c r="D197" s="117"/>
      <c r="E197" s="117"/>
      <c r="F197" s="117"/>
      <c r="G197" s="117"/>
      <c r="H197" s="117"/>
      <c r="I197" s="117"/>
      <c r="J197" s="117"/>
      <c r="K197" s="117"/>
      <c r="L197" s="117"/>
      <c r="M197" s="117"/>
      <c r="N197" s="117"/>
      <c r="O197" s="117"/>
      <c r="P197" s="117"/>
      <c r="Q197" s="117"/>
      <c r="R197" s="117"/>
    </row>
    <row r="198" spans="2:18">
      <c r="B198" s="116"/>
      <c r="C198" s="117"/>
      <c r="D198" s="117"/>
      <c r="E198" s="117"/>
      <c r="F198" s="117"/>
      <c r="G198" s="117"/>
      <c r="H198" s="117"/>
      <c r="I198" s="117"/>
      <c r="J198" s="117"/>
      <c r="K198" s="117"/>
      <c r="L198" s="117"/>
      <c r="M198" s="117"/>
      <c r="N198" s="117"/>
      <c r="O198" s="117"/>
      <c r="P198" s="117"/>
      <c r="Q198" s="117"/>
      <c r="R198" s="117"/>
    </row>
    <row r="199" spans="2:18">
      <c r="B199" s="116"/>
      <c r="C199" s="117"/>
      <c r="D199" s="117"/>
      <c r="E199" s="117"/>
      <c r="F199" s="117"/>
      <c r="G199" s="117"/>
      <c r="H199" s="117"/>
      <c r="I199" s="117"/>
      <c r="J199" s="117"/>
      <c r="K199" s="117"/>
      <c r="L199" s="117"/>
      <c r="M199" s="117"/>
      <c r="N199" s="117"/>
      <c r="O199" s="117"/>
      <c r="P199" s="117"/>
      <c r="Q199" s="117"/>
      <c r="R199" s="117"/>
    </row>
    <row r="200" spans="2:18">
      <c r="B200" s="116"/>
      <c r="C200" s="117"/>
      <c r="D200" s="117"/>
      <c r="E200" s="117"/>
      <c r="F200" s="117"/>
      <c r="G200" s="117"/>
      <c r="H200" s="117"/>
      <c r="I200" s="117"/>
      <c r="J200" s="117"/>
      <c r="K200" s="117"/>
      <c r="L200" s="117"/>
      <c r="M200" s="117"/>
      <c r="N200" s="117"/>
      <c r="O200" s="117"/>
      <c r="P200" s="117"/>
      <c r="Q200" s="117"/>
      <c r="R200" s="117"/>
    </row>
    <row r="201" spans="2:18">
      <c r="B201" s="116"/>
      <c r="C201" s="117"/>
      <c r="D201" s="117"/>
      <c r="E201" s="117"/>
      <c r="F201" s="117"/>
      <c r="G201" s="117"/>
      <c r="H201" s="117"/>
      <c r="I201" s="117"/>
      <c r="J201" s="117"/>
      <c r="K201" s="117"/>
      <c r="L201" s="117"/>
      <c r="M201" s="117"/>
      <c r="N201" s="117"/>
      <c r="O201" s="117"/>
      <c r="P201" s="117"/>
      <c r="Q201" s="117"/>
      <c r="R201" s="117"/>
    </row>
    <row r="202" spans="2:18">
      <c r="B202" s="116"/>
      <c r="C202" s="117"/>
      <c r="D202" s="117"/>
      <c r="E202" s="117"/>
      <c r="F202" s="117"/>
      <c r="G202" s="117"/>
      <c r="H202" s="117"/>
      <c r="I202" s="117"/>
      <c r="J202" s="117"/>
      <c r="K202" s="117"/>
      <c r="L202" s="117"/>
      <c r="M202" s="117"/>
      <c r="N202" s="117"/>
      <c r="O202" s="117"/>
      <c r="P202" s="117"/>
      <c r="Q202" s="117"/>
      <c r="R202" s="117"/>
    </row>
    <row r="203" spans="2:18">
      <c r="B203" s="116"/>
      <c r="C203" s="117"/>
      <c r="D203" s="117"/>
      <c r="E203" s="117"/>
      <c r="F203" s="117"/>
      <c r="G203" s="117"/>
      <c r="H203" s="117"/>
      <c r="I203" s="117"/>
      <c r="J203" s="117"/>
      <c r="K203" s="117"/>
      <c r="L203" s="117"/>
      <c r="M203" s="117"/>
      <c r="N203" s="117"/>
      <c r="O203" s="117"/>
      <c r="P203" s="117"/>
      <c r="Q203" s="117"/>
      <c r="R203" s="117"/>
    </row>
    <row r="204" spans="2:18">
      <c r="B204" s="116"/>
      <c r="C204" s="117"/>
      <c r="D204" s="117"/>
      <c r="E204" s="117"/>
      <c r="F204" s="117"/>
      <c r="G204" s="117"/>
      <c r="H204" s="117"/>
      <c r="I204" s="117"/>
      <c r="J204" s="117"/>
      <c r="K204" s="117"/>
      <c r="L204" s="117"/>
      <c r="M204" s="117"/>
      <c r="N204" s="117"/>
      <c r="O204" s="117"/>
      <c r="P204" s="117"/>
      <c r="Q204" s="117"/>
      <c r="R204" s="117"/>
    </row>
    <row r="205" spans="2:18">
      <c r="B205" s="116"/>
      <c r="C205" s="117"/>
      <c r="D205" s="117"/>
      <c r="E205" s="117"/>
      <c r="F205" s="117"/>
      <c r="G205" s="117"/>
      <c r="H205" s="117"/>
      <c r="I205" s="117"/>
      <c r="J205" s="117"/>
      <c r="K205" s="117"/>
      <c r="L205" s="117"/>
      <c r="M205" s="117"/>
      <c r="N205" s="117"/>
      <c r="O205" s="117"/>
      <c r="P205" s="117"/>
      <c r="Q205" s="117"/>
      <c r="R205" s="117"/>
    </row>
    <row r="206" spans="2:18">
      <c r="B206" s="116"/>
      <c r="C206" s="117"/>
      <c r="D206" s="117"/>
      <c r="E206" s="117"/>
      <c r="F206" s="117"/>
      <c r="G206" s="117"/>
      <c r="H206" s="117"/>
      <c r="I206" s="117"/>
      <c r="J206" s="117"/>
      <c r="K206" s="117"/>
      <c r="L206" s="117"/>
      <c r="M206" s="117"/>
      <c r="N206" s="117"/>
      <c r="O206" s="117"/>
      <c r="P206" s="117"/>
      <c r="Q206" s="117"/>
      <c r="R206" s="117"/>
    </row>
    <row r="207" spans="2:18">
      <c r="B207" s="116"/>
      <c r="C207" s="117"/>
      <c r="D207" s="117"/>
      <c r="E207" s="117"/>
      <c r="F207" s="117"/>
      <c r="G207" s="117"/>
      <c r="H207" s="117"/>
      <c r="I207" s="117"/>
      <c r="J207" s="117"/>
      <c r="K207" s="117"/>
      <c r="L207" s="117"/>
      <c r="M207" s="117"/>
      <c r="N207" s="117"/>
      <c r="O207" s="117"/>
      <c r="P207" s="117"/>
      <c r="Q207" s="117"/>
      <c r="R207" s="117"/>
    </row>
    <row r="208" spans="2:18">
      <c r="B208" s="116"/>
      <c r="C208" s="117"/>
      <c r="D208" s="117"/>
      <c r="E208" s="117"/>
      <c r="F208" s="117"/>
      <c r="G208" s="117"/>
      <c r="H208" s="117"/>
      <c r="I208" s="117"/>
      <c r="J208" s="117"/>
      <c r="K208" s="117"/>
      <c r="L208" s="117"/>
      <c r="M208" s="117"/>
      <c r="N208" s="117"/>
      <c r="O208" s="117"/>
      <c r="P208" s="117"/>
      <c r="Q208" s="117"/>
      <c r="R208" s="117"/>
    </row>
    <row r="209" spans="2:18">
      <c r="B209" s="116"/>
      <c r="C209" s="117"/>
      <c r="D209" s="117"/>
      <c r="E209" s="117"/>
      <c r="F209" s="117"/>
      <c r="G209" s="117"/>
      <c r="H209" s="117"/>
      <c r="I209" s="117"/>
      <c r="J209" s="117"/>
      <c r="K209" s="117"/>
      <c r="L209" s="117"/>
      <c r="M209" s="117"/>
      <c r="N209" s="117"/>
      <c r="O209" s="117"/>
      <c r="P209" s="117"/>
      <c r="Q209" s="117"/>
      <c r="R209" s="117"/>
    </row>
    <row r="210" spans="2:18">
      <c r="B210" s="116"/>
      <c r="C210" s="117"/>
      <c r="D210" s="117"/>
      <c r="E210" s="117"/>
      <c r="F210" s="117"/>
      <c r="G210" s="117"/>
      <c r="H210" s="117"/>
      <c r="I210" s="117"/>
      <c r="J210" s="117"/>
      <c r="K210" s="117"/>
      <c r="L210" s="117"/>
      <c r="M210" s="117"/>
      <c r="N210" s="117"/>
      <c r="O210" s="117"/>
      <c r="P210" s="117"/>
      <c r="Q210" s="117"/>
      <c r="R210" s="117"/>
    </row>
    <row r="211" spans="2:18">
      <c r="B211" s="116"/>
      <c r="C211" s="117"/>
      <c r="D211" s="117"/>
      <c r="E211" s="117"/>
      <c r="F211" s="117"/>
      <c r="G211" s="117"/>
      <c r="H211" s="117"/>
      <c r="I211" s="117"/>
      <c r="J211" s="117"/>
      <c r="K211" s="117"/>
      <c r="L211" s="117"/>
      <c r="M211" s="117"/>
      <c r="N211" s="117"/>
      <c r="O211" s="117"/>
      <c r="P211" s="117"/>
      <c r="Q211" s="117"/>
      <c r="R211" s="117"/>
    </row>
    <row r="212" spans="2:18">
      <c r="B212" s="116"/>
      <c r="C212" s="117"/>
      <c r="D212" s="117"/>
      <c r="E212" s="117"/>
      <c r="F212" s="117"/>
      <c r="G212" s="117"/>
      <c r="H212" s="117"/>
      <c r="I212" s="117"/>
      <c r="J212" s="117"/>
      <c r="K212" s="117"/>
      <c r="L212" s="117"/>
      <c r="M212" s="117"/>
      <c r="N212" s="117"/>
      <c r="O212" s="117"/>
      <c r="P212" s="117"/>
      <c r="Q212" s="117"/>
      <c r="R212" s="117"/>
    </row>
    <row r="213" spans="2:18">
      <c r="B213" s="116"/>
      <c r="C213" s="117"/>
      <c r="D213" s="117"/>
      <c r="E213" s="117"/>
      <c r="F213" s="117"/>
      <c r="G213" s="117"/>
      <c r="H213" s="117"/>
      <c r="I213" s="117"/>
      <c r="J213" s="117"/>
      <c r="K213" s="117"/>
      <c r="L213" s="117"/>
      <c r="M213" s="117"/>
      <c r="N213" s="117"/>
      <c r="O213" s="117"/>
      <c r="P213" s="117"/>
      <c r="Q213" s="117"/>
      <c r="R213" s="117"/>
    </row>
    <row r="214" spans="2:18">
      <c r="B214" s="116"/>
      <c r="C214" s="117"/>
      <c r="D214" s="117"/>
      <c r="E214" s="117"/>
      <c r="F214" s="117"/>
      <c r="G214" s="117"/>
      <c r="H214" s="117"/>
      <c r="I214" s="117"/>
      <c r="J214" s="117"/>
      <c r="K214" s="117"/>
      <c r="L214" s="117"/>
      <c r="M214" s="117"/>
      <c r="N214" s="117"/>
      <c r="O214" s="117"/>
      <c r="P214" s="117"/>
      <c r="Q214" s="117"/>
      <c r="R214" s="117"/>
    </row>
    <row r="215" spans="2:18">
      <c r="B215" s="116"/>
      <c r="C215" s="117"/>
      <c r="D215" s="117"/>
      <c r="E215" s="117"/>
      <c r="F215" s="117"/>
      <c r="G215" s="117"/>
      <c r="H215" s="117"/>
      <c r="I215" s="117"/>
      <c r="J215" s="117"/>
      <c r="K215" s="117"/>
      <c r="L215" s="117"/>
      <c r="M215" s="117"/>
      <c r="N215" s="117"/>
      <c r="O215" s="117"/>
      <c r="P215" s="117"/>
      <c r="Q215" s="117"/>
      <c r="R215" s="117"/>
    </row>
    <row r="216" spans="2:18">
      <c r="B216" s="116"/>
      <c r="C216" s="117"/>
      <c r="D216" s="117"/>
      <c r="E216" s="117"/>
      <c r="F216" s="117"/>
      <c r="G216" s="117"/>
      <c r="H216" s="117"/>
      <c r="I216" s="117"/>
      <c r="J216" s="117"/>
      <c r="K216" s="117"/>
      <c r="L216" s="117"/>
      <c r="M216" s="117"/>
      <c r="N216" s="117"/>
      <c r="O216" s="117"/>
      <c r="P216" s="117"/>
      <c r="Q216" s="117"/>
      <c r="R216" s="117"/>
    </row>
    <row r="217" spans="2:18">
      <c r="B217" s="116"/>
      <c r="C217" s="117"/>
      <c r="D217" s="117"/>
      <c r="E217" s="117"/>
      <c r="F217" s="117"/>
      <c r="G217" s="117"/>
      <c r="H217" s="117"/>
      <c r="I217" s="117"/>
      <c r="J217" s="117"/>
      <c r="K217" s="117"/>
      <c r="L217" s="117"/>
      <c r="M217" s="117"/>
      <c r="N217" s="117"/>
      <c r="O217" s="117"/>
      <c r="P217" s="117"/>
      <c r="Q217" s="117"/>
      <c r="R217" s="117"/>
    </row>
    <row r="218" spans="2:18">
      <c r="B218" s="116"/>
      <c r="C218" s="117"/>
      <c r="D218" s="117"/>
      <c r="E218" s="117"/>
      <c r="F218" s="117"/>
      <c r="G218" s="117"/>
      <c r="H218" s="117"/>
      <c r="I218" s="117"/>
      <c r="J218" s="117"/>
      <c r="K218" s="117"/>
      <c r="L218" s="117"/>
      <c r="M218" s="117"/>
      <c r="N218" s="117"/>
      <c r="O218" s="117"/>
      <c r="P218" s="117"/>
      <c r="Q218" s="117"/>
      <c r="R218" s="117"/>
    </row>
    <row r="219" spans="2:18">
      <c r="B219" s="116"/>
      <c r="C219" s="117"/>
      <c r="D219" s="117"/>
      <c r="E219" s="117"/>
      <c r="F219" s="117"/>
      <c r="G219" s="117"/>
      <c r="H219" s="117"/>
      <c r="I219" s="117"/>
      <c r="J219" s="117"/>
      <c r="K219" s="117"/>
      <c r="L219" s="117"/>
      <c r="M219" s="117"/>
      <c r="N219" s="117"/>
      <c r="O219" s="117"/>
      <c r="P219" s="117"/>
      <c r="Q219" s="117"/>
      <c r="R219" s="117"/>
    </row>
    <row r="220" spans="2:18">
      <c r="B220" s="116"/>
      <c r="C220" s="117"/>
      <c r="D220" s="117"/>
      <c r="E220" s="117"/>
      <c r="F220" s="117"/>
      <c r="G220" s="117"/>
      <c r="H220" s="117"/>
      <c r="I220" s="117"/>
      <c r="J220" s="117"/>
      <c r="K220" s="117"/>
      <c r="L220" s="117"/>
      <c r="M220" s="117"/>
      <c r="N220" s="117"/>
      <c r="O220" s="117"/>
      <c r="P220" s="117"/>
      <c r="Q220" s="117"/>
      <c r="R220" s="117"/>
    </row>
    <row r="221" spans="2:18">
      <c r="B221" s="116"/>
      <c r="C221" s="117"/>
      <c r="D221" s="117"/>
      <c r="E221" s="117"/>
      <c r="F221" s="117"/>
      <c r="G221" s="117"/>
      <c r="H221" s="117"/>
      <c r="I221" s="117"/>
      <c r="J221" s="117"/>
      <c r="K221" s="117"/>
      <c r="L221" s="117"/>
      <c r="M221" s="117"/>
      <c r="N221" s="117"/>
      <c r="O221" s="117"/>
      <c r="P221" s="117"/>
      <c r="Q221" s="117"/>
      <c r="R221" s="117"/>
    </row>
    <row r="222" spans="2:18">
      <c r="B222" s="116"/>
      <c r="C222" s="117"/>
      <c r="D222" s="117"/>
      <c r="E222" s="117"/>
      <c r="F222" s="117"/>
      <c r="G222" s="117"/>
      <c r="H222" s="117"/>
      <c r="I222" s="117"/>
      <c r="J222" s="117"/>
      <c r="K222" s="117"/>
      <c r="L222" s="117"/>
      <c r="M222" s="117"/>
      <c r="N222" s="117"/>
      <c r="O222" s="117"/>
      <c r="P222" s="117"/>
      <c r="Q222" s="117"/>
      <c r="R222" s="117"/>
    </row>
    <row r="223" spans="2:18">
      <c r="B223" s="116"/>
      <c r="C223" s="117"/>
      <c r="D223" s="117"/>
      <c r="E223" s="117"/>
      <c r="F223" s="117"/>
      <c r="G223" s="117"/>
      <c r="H223" s="117"/>
      <c r="I223" s="117"/>
      <c r="J223" s="117"/>
      <c r="K223" s="117"/>
      <c r="L223" s="117"/>
      <c r="M223" s="117"/>
      <c r="N223" s="117"/>
      <c r="O223" s="117"/>
      <c r="P223" s="117"/>
      <c r="Q223" s="117"/>
      <c r="R223" s="117"/>
    </row>
    <row r="224" spans="2:18">
      <c r="B224" s="116"/>
      <c r="C224" s="117"/>
      <c r="D224" s="117"/>
      <c r="E224" s="117"/>
      <c r="F224" s="117"/>
      <c r="G224" s="117"/>
      <c r="H224" s="117"/>
      <c r="I224" s="117"/>
      <c r="J224" s="117"/>
      <c r="K224" s="117"/>
      <c r="L224" s="117"/>
      <c r="M224" s="117"/>
      <c r="N224" s="117"/>
      <c r="O224" s="117"/>
      <c r="P224" s="117"/>
      <c r="Q224" s="117"/>
      <c r="R224" s="117"/>
    </row>
    <row r="225" spans="2:18">
      <c r="B225" s="116"/>
      <c r="C225" s="117"/>
      <c r="D225" s="117"/>
      <c r="E225" s="117"/>
      <c r="F225" s="117"/>
      <c r="G225" s="117"/>
      <c r="H225" s="117"/>
      <c r="I225" s="117"/>
      <c r="J225" s="117"/>
      <c r="K225" s="117"/>
      <c r="L225" s="117"/>
      <c r="M225" s="117"/>
      <c r="N225" s="117"/>
      <c r="O225" s="117"/>
      <c r="P225" s="117"/>
      <c r="Q225" s="117"/>
      <c r="R225" s="117"/>
    </row>
    <row r="226" spans="2:18">
      <c r="B226" s="116"/>
      <c r="C226" s="117"/>
      <c r="D226" s="117"/>
      <c r="E226" s="117"/>
      <c r="F226" s="117"/>
      <c r="G226" s="117"/>
      <c r="H226" s="117"/>
      <c r="I226" s="117"/>
      <c r="J226" s="117"/>
      <c r="K226" s="117"/>
      <c r="L226" s="117"/>
      <c r="M226" s="117"/>
      <c r="N226" s="117"/>
      <c r="O226" s="117"/>
      <c r="P226" s="117"/>
      <c r="Q226" s="117"/>
      <c r="R226" s="117"/>
    </row>
    <row r="227" spans="2:18">
      <c r="B227" s="116"/>
      <c r="C227" s="117"/>
      <c r="D227" s="117"/>
      <c r="E227" s="117"/>
      <c r="F227" s="117"/>
      <c r="G227" s="117"/>
      <c r="H227" s="117"/>
      <c r="I227" s="117"/>
      <c r="J227" s="117"/>
      <c r="K227" s="117"/>
      <c r="L227" s="117"/>
      <c r="M227" s="117"/>
      <c r="N227" s="117"/>
      <c r="O227" s="117"/>
      <c r="P227" s="117"/>
      <c r="Q227" s="117"/>
      <c r="R227" s="117"/>
    </row>
    <row r="228" spans="2:18">
      <c r="B228" s="116"/>
      <c r="C228" s="117"/>
      <c r="D228" s="117"/>
      <c r="E228" s="117"/>
      <c r="F228" s="117"/>
      <c r="G228" s="117"/>
      <c r="H228" s="117"/>
      <c r="I228" s="117"/>
      <c r="J228" s="117"/>
      <c r="K228" s="117"/>
      <c r="L228" s="117"/>
      <c r="M228" s="117"/>
      <c r="N228" s="117"/>
      <c r="O228" s="117"/>
      <c r="P228" s="117"/>
      <c r="Q228" s="117"/>
      <c r="R228" s="117"/>
    </row>
    <row r="229" spans="2:18">
      <c r="B229" s="116"/>
      <c r="C229" s="117"/>
      <c r="D229" s="117"/>
      <c r="E229" s="117"/>
      <c r="F229" s="117"/>
      <c r="G229" s="117"/>
      <c r="H229" s="117"/>
      <c r="I229" s="117"/>
      <c r="J229" s="117"/>
      <c r="K229" s="117"/>
      <c r="L229" s="117"/>
      <c r="M229" s="117"/>
      <c r="N229" s="117"/>
      <c r="O229" s="117"/>
      <c r="P229" s="117"/>
      <c r="Q229" s="117"/>
      <c r="R229" s="117"/>
    </row>
    <row r="230" spans="2:18">
      <c r="B230" s="116"/>
      <c r="C230" s="117"/>
      <c r="D230" s="117"/>
      <c r="E230" s="117"/>
      <c r="F230" s="117"/>
      <c r="G230" s="117"/>
      <c r="H230" s="117"/>
      <c r="I230" s="117"/>
      <c r="J230" s="117"/>
      <c r="K230" s="117"/>
      <c r="L230" s="117"/>
      <c r="M230" s="117"/>
      <c r="N230" s="117"/>
      <c r="O230" s="117"/>
      <c r="P230" s="117"/>
      <c r="Q230" s="117"/>
      <c r="R230" s="117"/>
    </row>
    <row r="231" spans="2:18">
      <c r="B231" s="116"/>
      <c r="C231" s="117"/>
      <c r="D231" s="117"/>
      <c r="E231" s="117"/>
      <c r="F231" s="117"/>
      <c r="G231" s="117"/>
      <c r="H231" s="117"/>
      <c r="I231" s="117"/>
      <c r="J231" s="117"/>
      <c r="K231" s="117"/>
      <c r="L231" s="117"/>
      <c r="M231" s="117"/>
      <c r="N231" s="117"/>
      <c r="O231" s="117"/>
      <c r="P231" s="117"/>
      <c r="Q231" s="117"/>
      <c r="R231" s="117"/>
    </row>
    <row r="232" spans="2:18">
      <c r="B232" s="116"/>
      <c r="C232" s="117"/>
      <c r="D232" s="117"/>
      <c r="E232" s="117"/>
      <c r="F232" s="117"/>
      <c r="G232" s="117"/>
      <c r="H232" s="117"/>
      <c r="I232" s="117"/>
      <c r="J232" s="117"/>
      <c r="K232" s="117"/>
      <c r="L232" s="117"/>
      <c r="M232" s="117"/>
      <c r="N232" s="117"/>
      <c r="O232" s="117"/>
      <c r="P232" s="117"/>
      <c r="Q232" s="117"/>
      <c r="R232" s="117"/>
    </row>
    <row r="233" spans="2:18">
      <c r="B233" s="116"/>
      <c r="C233" s="117"/>
      <c r="D233" s="117"/>
      <c r="E233" s="117"/>
      <c r="F233" s="117"/>
      <c r="G233" s="117"/>
      <c r="H233" s="117"/>
      <c r="I233" s="117"/>
      <c r="J233" s="117"/>
      <c r="K233" s="117"/>
      <c r="L233" s="117"/>
      <c r="M233" s="117"/>
      <c r="N233" s="117"/>
      <c r="O233" s="117"/>
      <c r="P233" s="117"/>
      <c r="Q233" s="117"/>
      <c r="R233" s="117"/>
    </row>
    <row r="234" spans="2:18">
      <c r="B234" s="116"/>
      <c r="C234" s="117"/>
      <c r="D234" s="117"/>
      <c r="E234" s="117"/>
      <c r="F234" s="117"/>
      <c r="G234" s="117"/>
      <c r="H234" s="117"/>
      <c r="I234" s="117"/>
      <c r="J234" s="117"/>
      <c r="K234" s="117"/>
      <c r="L234" s="117"/>
      <c r="M234" s="117"/>
      <c r="N234" s="117"/>
      <c r="O234" s="117"/>
      <c r="P234" s="117"/>
      <c r="Q234" s="117"/>
      <c r="R234" s="117"/>
    </row>
    <row r="235" spans="2:18">
      <c r="B235" s="116"/>
      <c r="C235" s="117"/>
      <c r="D235" s="117"/>
      <c r="E235" s="117"/>
      <c r="F235" s="117"/>
      <c r="G235" s="117"/>
      <c r="H235" s="117"/>
      <c r="I235" s="117"/>
      <c r="J235" s="117"/>
      <c r="K235" s="117"/>
      <c r="L235" s="117"/>
      <c r="M235" s="117"/>
      <c r="N235" s="117"/>
      <c r="O235" s="117"/>
      <c r="P235" s="117"/>
      <c r="Q235" s="117"/>
      <c r="R235" s="117"/>
    </row>
    <row r="236" spans="2:18">
      <c r="B236" s="116"/>
      <c r="C236" s="117"/>
      <c r="D236" s="117"/>
      <c r="E236" s="117"/>
      <c r="F236" s="117"/>
      <c r="G236" s="117"/>
      <c r="H236" s="117"/>
      <c r="I236" s="117"/>
      <c r="J236" s="117"/>
      <c r="K236" s="117"/>
      <c r="L236" s="117"/>
      <c r="M236" s="117"/>
      <c r="N236" s="117"/>
      <c r="O236" s="117"/>
      <c r="P236" s="117"/>
      <c r="Q236" s="117"/>
      <c r="R236" s="117"/>
    </row>
    <row r="237" spans="2:18">
      <c r="B237" s="116"/>
      <c r="C237" s="117"/>
      <c r="D237" s="117"/>
      <c r="E237" s="117"/>
      <c r="F237" s="117"/>
      <c r="G237" s="117"/>
      <c r="H237" s="117"/>
      <c r="I237" s="117"/>
      <c r="J237" s="117"/>
      <c r="K237" s="117"/>
      <c r="L237" s="117"/>
      <c r="M237" s="117"/>
      <c r="N237" s="117"/>
      <c r="O237" s="117"/>
      <c r="P237" s="117"/>
      <c r="Q237" s="117"/>
      <c r="R237" s="117"/>
    </row>
    <row r="238" spans="2:18">
      <c r="B238" s="116"/>
      <c r="C238" s="117"/>
      <c r="D238" s="117"/>
      <c r="E238" s="117"/>
      <c r="F238" s="117"/>
      <c r="G238" s="117"/>
      <c r="H238" s="117"/>
      <c r="I238" s="117"/>
      <c r="J238" s="117"/>
      <c r="K238" s="117"/>
      <c r="L238" s="117"/>
      <c r="M238" s="117"/>
      <c r="N238" s="117"/>
      <c r="O238" s="117"/>
      <c r="P238" s="117"/>
      <c r="Q238" s="117"/>
      <c r="R238" s="117"/>
    </row>
    <row r="239" spans="2:18">
      <c r="B239" s="116"/>
      <c r="C239" s="117"/>
      <c r="D239" s="117"/>
      <c r="E239" s="117"/>
      <c r="F239" s="117"/>
      <c r="G239" s="117"/>
      <c r="H239" s="117"/>
      <c r="I239" s="117"/>
      <c r="J239" s="117"/>
      <c r="K239" s="117"/>
      <c r="L239" s="117"/>
      <c r="M239" s="117"/>
      <c r="N239" s="117"/>
      <c r="O239" s="117"/>
      <c r="P239" s="117"/>
      <c r="Q239" s="117"/>
      <c r="R239" s="117"/>
    </row>
    <row r="240" spans="2:18">
      <c r="B240" s="116"/>
      <c r="C240" s="117"/>
      <c r="D240" s="117"/>
      <c r="E240" s="117"/>
      <c r="F240" s="117"/>
      <c r="G240" s="117"/>
      <c r="H240" s="117"/>
      <c r="I240" s="117"/>
      <c r="J240" s="117"/>
      <c r="K240" s="117"/>
      <c r="L240" s="117"/>
      <c r="M240" s="117"/>
      <c r="N240" s="117"/>
      <c r="O240" s="117"/>
      <c r="P240" s="117"/>
      <c r="Q240" s="117"/>
      <c r="R240" s="117"/>
    </row>
    <row r="241" spans="2:18">
      <c r="B241" s="116"/>
      <c r="C241" s="117"/>
      <c r="D241" s="117"/>
      <c r="E241" s="117"/>
      <c r="F241" s="117"/>
      <c r="G241" s="117"/>
      <c r="H241" s="117"/>
      <c r="I241" s="117"/>
      <c r="J241" s="117"/>
      <c r="K241" s="117"/>
      <c r="L241" s="117"/>
      <c r="M241" s="117"/>
      <c r="N241" s="117"/>
      <c r="O241" s="117"/>
      <c r="P241" s="117"/>
      <c r="Q241" s="117"/>
      <c r="R241" s="117"/>
    </row>
    <row r="242" spans="2:18">
      <c r="B242" s="116"/>
      <c r="C242" s="117"/>
      <c r="D242" s="117"/>
      <c r="E242" s="117"/>
      <c r="F242" s="117"/>
      <c r="G242" s="117"/>
      <c r="H242" s="117"/>
      <c r="I242" s="117"/>
      <c r="J242" s="117"/>
      <c r="K242" s="117"/>
      <c r="L242" s="117"/>
      <c r="M242" s="117"/>
      <c r="N242" s="117"/>
      <c r="O242" s="117"/>
      <c r="P242" s="117"/>
      <c r="Q242" s="117"/>
      <c r="R242" s="117"/>
    </row>
    <row r="243" spans="2:18">
      <c r="B243" s="116"/>
      <c r="C243" s="117"/>
      <c r="D243" s="117"/>
      <c r="E243" s="117"/>
      <c r="F243" s="117"/>
      <c r="G243" s="117"/>
      <c r="H243" s="117"/>
      <c r="I243" s="117"/>
      <c r="J243" s="117"/>
      <c r="K243" s="117"/>
      <c r="L243" s="117"/>
      <c r="M243" s="117"/>
      <c r="N243" s="117"/>
      <c r="O243" s="117"/>
      <c r="P243" s="117"/>
      <c r="Q243" s="117"/>
      <c r="R243" s="117"/>
    </row>
    <row r="244" spans="2:18">
      <c r="B244" s="116"/>
      <c r="C244" s="117"/>
      <c r="D244" s="117"/>
      <c r="E244" s="117"/>
      <c r="F244" s="117"/>
      <c r="G244" s="117"/>
      <c r="H244" s="117"/>
      <c r="I244" s="117"/>
      <c r="J244" s="117"/>
      <c r="K244" s="117"/>
      <c r="L244" s="117"/>
      <c r="M244" s="117"/>
      <c r="N244" s="117"/>
      <c r="O244" s="117"/>
      <c r="P244" s="117"/>
      <c r="Q244" s="117"/>
      <c r="R244" s="117"/>
    </row>
    <row r="245" spans="2:18">
      <c r="B245" s="116"/>
      <c r="C245" s="117"/>
      <c r="D245" s="117"/>
      <c r="E245" s="117"/>
      <c r="F245" s="117"/>
      <c r="G245" s="117"/>
      <c r="H245" s="117"/>
      <c r="I245" s="117"/>
      <c r="J245" s="117"/>
      <c r="K245" s="117"/>
      <c r="L245" s="117"/>
      <c r="M245" s="117"/>
      <c r="N245" s="117"/>
      <c r="O245" s="117"/>
      <c r="P245" s="117"/>
      <c r="Q245" s="117"/>
      <c r="R245" s="117"/>
    </row>
    <row r="246" spans="2:18">
      <c r="B246" s="116"/>
      <c r="C246" s="117"/>
      <c r="D246" s="117"/>
      <c r="E246" s="117"/>
      <c r="F246" s="117"/>
      <c r="G246" s="117"/>
      <c r="H246" s="117"/>
      <c r="I246" s="117"/>
      <c r="J246" s="117"/>
      <c r="K246" s="117"/>
      <c r="L246" s="117"/>
      <c r="M246" s="117"/>
      <c r="N246" s="117"/>
      <c r="O246" s="117"/>
      <c r="P246" s="117"/>
      <c r="Q246" s="117"/>
      <c r="R246" s="117"/>
    </row>
    <row r="247" spans="2:18">
      <c r="B247" s="116"/>
      <c r="C247" s="117"/>
      <c r="D247" s="117"/>
      <c r="E247" s="117"/>
      <c r="F247" s="117"/>
      <c r="G247" s="117"/>
      <c r="H247" s="117"/>
      <c r="I247" s="117"/>
      <c r="J247" s="117"/>
      <c r="K247" s="117"/>
      <c r="L247" s="117"/>
      <c r="M247" s="117"/>
      <c r="N247" s="117"/>
      <c r="O247" s="117"/>
      <c r="P247" s="117"/>
      <c r="Q247" s="117"/>
      <c r="R247" s="117"/>
    </row>
    <row r="248" spans="2:18">
      <c r="B248" s="116"/>
      <c r="C248" s="117"/>
      <c r="D248" s="117"/>
      <c r="E248" s="117"/>
      <c r="F248" s="117"/>
      <c r="G248" s="117"/>
      <c r="H248" s="117"/>
      <c r="I248" s="117"/>
      <c r="J248" s="117"/>
      <c r="K248" s="117"/>
      <c r="L248" s="117"/>
      <c r="M248" s="117"/>
      <c r="N248" s="117"/>
      <c r="O248" s="117"/>
      <c r="P248" s="117"/>
      <c r="Q248" s="117"/>
      <c r="R248" s="117"/>
    </row>
    <row r="249" spans="2:18">
      <c r="B249" s="116"/>
      <c r="C249" s="117"/>
      <c r="D249" s="117"/>
      <c r="E249" s="117"/>
      <c r="F249" s="117"/>
      <c r="G249" s="117"/>
      <c r="H249" s="117"/>
      <c r="I249" s="117"/>
      <c r="J249" s="117"/>
      <c r="K249" s="117"/>
      <c r="L249" s="117"/>
      <c r="M249" s="117"/>
      <c r="N249" s="117"/>
      <c r="O249" s="117"/>
      <c r="P249" s="117"/>
      <c r="Q249" s="117"/>
      <c r="R249" s="117"/>
    </row>
    <row r="250" spans="2:18">
      <c r="B250" s="116"/>
      <c r="C250" s="117"/>
      <c r="D250" s="117"/>
      <c r="E250" s="117"/>
      <c r="F250" s="117"/>
      <c r="G250" s="117"/>
      <c r="H250" s="117"/>
      <c r="I250" s="117"/>
      <c r="J250" s="117"/>
      <c r="K250" s="117"/>
      <c r="L250" s="117"/>
      <c r="M250" s="117"/>
      <c r="N250" s="117"/>
      <c r="O250" s="117"/>
      <c r="P250" s="117"/>
      <c r="Q250" s="117"/>
      <c r="R250" s="117"/>
    </row>
    <row r="251" spans="2:18">
      <c r="B251" s="116"/>
      <c r="C251" s="117"/>
      <c r="D251" s="117"/>
      <c r="E251" s="117"/>
      <c r="F251" s="117"/>
      <c r="G251" s="117"/>
      <c r="H251" s="117"/>
      <c r="I251" s="117"/>
      <c r="J251" s="117"/>
      <c r="K251" s="117"/>
      <c r="L251" s="117"/>
      <c r="M251" s="117"/>
      <c r="N251" s="117"/>
      <c r="O251" s="117"/>
      <c r="P251" s="117"/>
      <c r="Q251" s="117"/>
      <c r="R251" s="117"/>
    </row>
    <row r="252" spans="2:18">
      <c r="B252" s="116"/>
      <c r="C252" s="117"/>
      <c r="D252" s="117"/>
      <c r="E252" s="117"/>
      <c r="F252" s="117"/>
      <c r="G252" s="117"/>
      <c r="H252" s="117"/>
      <c r="I252" s="117"/>
      <c r="J252" s="117"/>
      <c r="K252" s="117"/>
      <c r="L252" s="117"/>
      <c r="M252" s="117"/>
      <c r="N252" s="117"/>
      <c r="O252" s="117"/>
      <c r="P252" s="117"/>
      <c r="Q252" s="117"/>
      <c r="R252" s="117"/>
    </row>
    <row r="253" spans="2:18">
      <c r="B253" s="116"/>
      <c r="C253" s="117"/>
      <c r="D253" s="117"/>
      <c r="E253" s="117"/>
      <c r="F253" s="117"/>
      <c r="G253" s="117"/>
      <c r="H253" s="117"/>
      <c r="I253" s="117"/>
      <c r="J253" s="117"/>
      <c r="K253" s="117"/>
      <c r="L253" s="117"/>
      <c r="M253" s="117"/>
      <c r="N253" s="117"/>
      <c r="O253" s="117"/>
      <c r="P253" s="117"/>
      <c r="Q253" s="117"/>
      <c r="R253" s="117"/>
    </row>
    <row r="254" spans="2:18">
      <c r="B254" s="116"/>
      <c r="C254" s="117"/>
      <c r="D254" s="117"/>
      <c r="E254" s="117"/>
      <c r="F254" s="117"/>
      <c r="G254" s="117"/>
      <c r="H254" s="117"/>
      <c r="I254" s="117"/>
      <c r="J254" s="117"/>
      <c r="K254" s="117"/>
      <c r="L254" s="117"/>
      <c r="M254" s="117"/>
      <c r="N254" s="117"/>
      <c r="O254" s="117"/>
      <c r="P254" s="117"/>
      <c r="Q254" s="117"/>
      <c r="R254" s="117"/>
    </row>
    <row r="255" spans="2:18">
      <c r="B255" s="116"/>
      <c r="C255" s="117"/>
      <c r="D255" s="117"/>
      <c r="E255" s="117"/>
      <c r="F255" s="117"/>
      <c r="G255" s="117"/>
      <c r="H255" s="117"/>
      <c r="I255" s="117"/>
      <c r="J255" s="117"/>
      <c r="K255" s="117"/>
      <c r="L255" s="117"/>
      <c r="M255" s="117"/>
      <c r="N255" s="117"/>
      <c r="O255" s="117"/>
      <c r="P255" s="117"/>
      <c r="Q255" s="117"/>
      <c r="R255" s="117"/>
    </row>
    <row r="256" spans="2:18">
      <c r="B256" s="116"/>
      <c r="C256" s="117"/>
      <c r="D256" s="117"/>
      <c r="E256" s="117"/>
      <c r="F256" s="117"/>
      <c r="G256" s="117"/>
      <c r="H256" s="117"/>
      <c r="I256" s="117"/>
      <c r="J256" s="117"/>
      <c r="K256" s="117"/>
      <c r="L256" s="117"/>
      <c r="M256" s="117"/>
      <c r="N256" s="117"/>
      <c r="O256" s="117"/>
      <c r="P256" s="117"/>
      <c r="Q256" s="117"/>
      <c r="R256" s="117"/>
    </row>
    <row r="257" spans="2:18">
      <c r="B257" s="116"/>
      <c r="C257" s="117"/>
      <c r="D257" s="117"/>
      <c r="E257" s="117"/>
      <c r="F257" s="117"/>
      <c r="G257" s="117"/>
      <c r="H257" s="117"/>
      <c r="I257" s="117"/>
      <c r="J257" s="117"/>
      <c r="K257" s="117"/>
      <c r="L257" s="117"/>
      <c r="M257" s="117"/>
      <c r="N257" s="117"/>
      <c r="O257" s="117"/>
      <c r="P257" s="117"/>
      <c r="Q257" s="117"/>
      <c r="R257" s="117"/>
    </row>
    <row r="258" spans="2:18">
      <c r="B258" s="116"/>
      <c r="C258" s="117"/>
      <c r="D258" s="117"/>
      <c r="E258" s="117"/>
      <c r="F258" s="117"/>
      <c r="G258" s="117"/>
      <c r="H258" s="117"/>
      <c r="I258" s="117"/>
      <c r="J258" s="117"/>
      <c r="K258" s="117"/>
      <c r="L258" s="117"/>
      <c r="M258" s="117"/>
      <c r="N258" s="117"/>
      <c r="O258" s="117"/>
      <c r="P258" s="117"/>
      <c r="Q258" s="117"/>
      <c r="R258" s="117"/>
    </row>
    <row r="259" spans="2:18">
      <c r="B259" s="116"/>
      <c r="C259" s="117"/>
      <c r="D259" s="117"/>
      <c r="E259" s="117"/>
      <c r="F259" s="117"/>
      <c r="G259" s="117"/>
      <c r="H259" s="117"/>
      <c r="I259" s="117"/>
      <c r="J259" s="117"/>
      <c r="K259" s="117"/>
      <c r="L259" s="117"/>
      <c r="M259" s="117"/>
      <c r="N259" s="117"/>
      <c r="O259" s="117"/>
      <c r="P259" s="117"/>
      <c r="Q259" s="117"/>
      <c r="R259" s="117"/>
    </row>
    <row r="260" spans="2:18">
      <c r="B260" s="116"/>
      <c r="C260" s="117"/>
      <c r="D260" s="117"/>
      <c r="E260" s="117"/>
      <c r="F260" s="117"/>
      <c r="G260" s="117"/>
      <c r="H260" s="117"/>
      <c r="I260" s="117"/>
      <c r="J260" s="117"/>
      <c r="K260" s="117"/>
      <c r="L260" s="117"/>
      <c r="M260" s="117"/>
      <c r="N260" s="117"/>
      <c r="O260" s="117"/>
      <c r="P260" s="117"/>
      <c r="Q260" s="117"/>
      <c r="R260" s="117"/>
    </row>
    <row r="261" spans="2:18">
      <c r="B261" s="116"/>
      <c r="C261" s="117"/>
      <c r="D261" s="117"/>
      <c r="E261" s="117"/>
      <c r="F261" s="117"/>
      <c r="G261" s="117"/>
      <c r="H261" s="117"/>
      <c r="I261" s="117"/>
      <c r="J261" s="117"/>
      <c r="K261" s="117"/>
      <c r="L261" s="117"/>
      <c r="M261" s="117"/>
      <c r="N261" s="117"/>
      <c r="O261" s="117"/>
      <c r="P261" s="117"/>
      <c r="Q261" s="117"/>
      <c r="R261" s="117"/>
    </row>
    <row r="262" spans="2:18">
      <c r="B262" s="116"/>
      <c r="C262" s="117"/>
      <c r="D262" s="117"/>
      <c r="E262" s="117"/>
      <c r="F262" s="117"/>
      <c r="G262" s="117"/>
      <c r="H262" s="117"/>
      <c r="I262" s="117"/>
      <c r="J262" s="117"/>
      <c r="K262" s="117"/>
      <c r="L262" s="117"/>
      <c r="M262" s="117"/>
      <c r="N262" s="117"/>
      <c r="O262" s="117"/>
      <c r="P262" s="117"/>
      <c r="Q262" s="117"/>
      <c r="R262" s="117"/>
    </row>
    <row r="263" spans="2:18">
      <c r="B263" s="116"/>
      <c r="C263" s="117"/>
      <c r="D263" s="117"/>
      <c r="E263" s="117"/>
      <c r="F263" s="117"/>
      <c r="G263" s="117"/>
      <c r="H263" s="117"/>
      <c r="I263" s="117"/>
      <c r="J263" s="117"/>
      <c r="K263" s="117"/>
      <c r="L263" s="117"/>
      <c r="M263" s="117"/>
      <c r="N263" s="117"/>
      <c r="O263" s="117"/>
      <c r="P263" s="117"/>
      <c r="Q263" s="117"/>
      <c r="R263" s="117"/>
    </row>
    <row r="264" spans="2:18">
      <c r="B264" s="116"/>
      <c r="C264" s="117"/>
      <c r="D264" s="117"/>
      <c r="E264" s="117"/>
      <c r="F264" s="117"/>
      <c r="G264" s="117"/>
      <c r="H264" s="117"/>
      <c r="I264" s="117"/>
      <c r="J264" s="117"/>
      <c r="K264" s="117"/>
      <c r="L264" s="117"/>
      <c r="M264" s="117"/>
      <c r="N264" s="117"/>
      <c r="O264" s="117"/>
      <c r="P264" s="117"/>
      <c r="Q264" s="117"/>
      <c r="R264" s="117"/>
    </row>
    <row r="265" spans="2:18">
      <c r="B265" s="116"/>
      <c r="C265" s="117"/>
      <c r="D265" s="117"/>
      <c r="E265" s="117"/>
      <c r="F265" s="117"/>
      <c r="G265" s="117"/>
      <c r="H265" s="117"/>
      <c r="I265" s="117"/>
      <c r="J265" s="117"/>
      <c r="K265" s="117"/>
      <c r="L265" s="117"/>
      <c r="M265" s="117"/>
      <c r="N265" s="117"/>
      <c r="O265" s="117"/>
      <c r="P265" s="117"/>
      <c r="Q265" s="117"/>
      <c r="R265" s="117"/>
    </row>
    <row r="266" spans="2:18">
      <c r="B266" s="116"/>
      <c r="C266" s="117"/>
      <c r="D266" s="117"/>
      <c r="E266" s="117"/>
      <c r="F266" s="117"/>
      <c r="G266" s="117"/>
      <c r="H266" s="117"/>
      <c r="I266" s="117"/>
      <c r="J266" s="117"/>
      <c r="K266" s="117"/>
      <c r="L266" s="117"/>
      <c r="M266" s="117"/>
      <c r="N266" s="117"/>
      <c r="O266" s="117"/>
      <c r="P266" s="117"/>
      <c r="Q266" s="117"/>
      <c r="R266" s="117"/>
    </row>
    <row r="267" spans="2:18">
      <c r="B267" s="116"/>
      <c r="C267" s="117"/>
      <c r="D267" s="117"/>
      <c r="E267" s="117"/>
      <c r="F267" s="117"/>
      <c r="G267" s="117"/>
      <c r="H267" s="117"/>
      <c r="I267" s="117"/>
      <c r="J267" s="117"/>
      <c r="K267" s="117"/>
      <c r="L267" s="117"/>
      <c r="M267" s="117"/>
      <c r="N267" s="117"/>
      <c r="O267" s="117"/>
      <c r="P267" s="117"/>
      <c r="Q267" s="117"/>
      <c r="R267" s="117"/>
    </row>
    <row r="268" spans="2:18">
      <c r="B268" s="116"/>
      <c r="C268" s="117"/>
      <c r="D268" s="117"/>
      <c r="E268" s="117"/>
      <c r="F268" s="117"/>
      <c r="G268" s="117"/>
      <c r="H268" s="117"/>
      <c r="I268" s="117"/>
      <c r="J268" s="117"/>
      <c r="K268" s="117"/>
      <c r="L268" s="117"/>
      <c r="M268" s="117"/>
      <c r="N268" s="117"/>
      <c r="O268" s="117"/>
      <c r="P268" s="117"/>
      <c r="Q268" s="117"/>
      <c r="R268" s="117"/>
    </row>
    <row r="269" spans="2:18">
      <c r="B269" s="116"/>
      <c r="C269" s="117"/>
      <c r="D269" s="117"/>
      <c r="E269" s="117"/>
      <c r="F269" s="117"/>
      <c r="G269" s="117"/>
      <c r="H269" s="117"/>
      <c r="I269" s="117"/>
      <c r="J269" s="117"/>
      <c r="K269" s="117"/>
      <c r="L269" s="117"/>
      <c r="M269" s="117"/>
      <c r="N269" s="117"/>
      <c r="O269" s="117"/>
      <c r="P269" s="117"/>
      <c r="Q269" s="117"/>
      <c r="R269" s="117"/>
    </row>
    <row r="270" spans="2:18">
      <c r="B270" s="116"/>
      <c r="C270" s="117"/>
      <c r="D270" s="117"/>
      <c r="E270" s="117"/>
      <c r="F270" s="117"/>
      <c r="G270" s="117"/>
      <c r="H270" s="117"/>
      <c r="I270" s="117"/>
      <c r="J270" s="117"/>
      <c r="K270" s="117"/>
      <c r="L270" s="117"/>
      <c r="M270" s="117"/>
      <c r="N270" s="117"/>
      <c r="O270" s="117"/>
      <c r="P270" s="117"/>
      <c r="Q270" s="117"/>
      <c r="R270" s="117"/>
    </row>
    <row r="271" spans="2:18">
      <c r="B271" s="116"/>
      <c r="C271" s="117"/>
      <c r="D271" s="117"/>
      <c r="E271" s="117"/>
      <c r="F271" s="117"/>
      <c r="G271" s="117"/>
      <c r="H271" s="117"/>
      <c r="I271" s="117"/>
      <c r="J271" s="117"/>
      <c r="K271" s="117"/>
      <c r="L271" s="117"/>
      <c r="M271" s="117"/>
      <c r="N271" s="117"/>
      <c r="O271" s="117"/>
      <c r="P271" s="117"/>
      <c r="Q271" s="117"/>
      <c r="R271" s="117"/>
    </row>
    <row r="272" spans="2:18">
      <c r="B272" s="116"/>
      <c r="C272" s="117"/>
      <c r="D272" s="117"/>
      <c r="E272" s="117"/>
      <c r="F272" s="117"/>
      <c r="G272" s="117"/>
      <c r="H272" s="117"/>
      <c r="I272" s="117"/>
      <c r="J272" s="117"/>
      <c r="K272" s="117"/>
      <c r="L272" s="117"/>
      <c r="M272" s="117"/>
      <c r="N272" s="117"/>
      <c r="O272" s="117"/>
      <c r="P272" s="117"/>
      <c r="Q272" s="117"/>
      <c r="R272" s="117"/>
    </row>
    <row r="273" spans="2:18">
      <c r="B273" s="116"/>
      <c r="C273" s="117"/>
      <c r="D273" s="117"/>
      <c r="E273" s="117"/>
      <c r="F273" s="117"/>
      <c r="G273" s="117"/>
      <c r="H273" s="117"/>
      <c r="I273" s="117"/>
      <c r="J273" s="117"/>
      <c r="K273" s="117"/>
      <c r="L273" s="117"/>
      <c r="M273" s="117"/>
      <c r="N273" s="117"/>
      <c r="O273" s="117"/>
      <c r="P273" s="117"/>
      <c r="Q273" s="117"/>
      <c r="R273" s="117"/>
    </row>
    <row r="274" spans="2:18">
      <c r="B274" s="116"/>
      <c r="C274" s="117"/>
      <c r="D274" s="117"/>
      <c r="E274" s="117"/>
      <c r="F274" s="117"/>
      <c r="G274" s="117"/>
      <c r="H274" s="117"/>
      <c r="I274" s="117"/>
      <c r="J274" s="117"/>
      <c r="K274" s="117"/>
      <c r="L274" s="117"/>
      <c r="M274" s="117"/>
      <c r="N274" s="117"/>
      <c r="O274" s="117"/>
      <c r="P274" s="117"/>
      <c r="Q274" s="117"/>
      <c r="R274" s="117"/>
    </row>
    <row r="275" spans="2:18">
      <c r="B275" s="116"/>
      <c r="C275" s="117"/>
      <c r="D275" s="117"/>
      <c r="E275" s="117"/>
      <c r="F275" s="117"/>
      <c r="G275" s="117"/>
      <c r="H275" s="117"/>
      <c r="I275" s="117"/>
      <c r="J275" s="117"/>
      <c r="K275" s="117"/>
      <c r="L275" s="117"/>
      <c r="M275" s="117"/>
      <c r="N275" s="117"/>
      <c r="O275" s="117"/>
      <c r="P275" s="117"/>
      <c r="Q275" s="117"/>
      <c r="R275" s="117"/>
    </row>
    <row r="276" spans="2:18">
      <c r="B276" s="116"/>
      <c r="C276" s="117"/>
      <c r="D276" s="117"/>
      <c r="E276" s="117"/>
      <c r="F276" s="117"/>
      <c r="G276" s="117"/>
      <c r="H276" s="117"/>
      <c r="I276" s="117"/>
      <c r="J276" s="117"/>
      <c r="K276" s="117"/>
      <c r="L276" s="117"/>
      <c r="M276" s="117"/>
      <c r="N276" s="117"/>
      <c r="O276" s="117"/>
      <c r="P276" s="117"/>
      <c r="Q276" s="117"/>
      <c r="R276" s="117"/>
    </row>
    <row r="277" spans="2:18">
      <c r="B277" s="116"/>
      <c r="C277" s="117"/>
      <c r="D277" s="117"/>
      <c r="E277" s="117"/>
      <c r="F277" s="117"/>
      <c r="G277" s="117"/>
      <c r="H277" s="117"/>
      <c r="I277" s="117"/>
      <c r="J277" s="117"/>
      <c r="K277" s="117"/>
      <c r="L277" s="117"/>
      <c r="M277" s="117"/>
      <c r="N277" s="117"/>
      <c r="O277" s="117"/>
      <c r="P277" s="117"/>
      <c r="Q277" s="117"/>
      <c r="R277" s="117"/>
    </row>
    <row r="278" spans="2:18">
      <c r="B278" s="116"/>
      <c r="C278" s="117"/>
      <c r="D278" s="117"/>
      <c r="E278" s="117"/>
      <c r="F278" s="117"/>
      <c r="G278" s="117"/>
      <c r="H278" s="117"/>
      <c r="I278" s="117"/>
      <c r="J278" s="117"/>
      <c r="K278" s="117"/>
      <c r="L278" s="117"/>
      <c r="M278" s="117"/>
      <c r="N278" s="117"/>
      <c r="O278" s="117"/>
      <c r="P278" s="117"/>
      <c r="Q278" s="117"/>
      <c r="R278" s="117"/>
    </row>
    <row r="279" spans="2:18">
      <c r="B279" s="116"/>
      <c r="C279" s="117"/>
      <c r="D279" s="117"/>
      <c r="E279" s="117"/>
      <c r="F279" s="117"/>
      <c r="G279" s="117"/>
      <c r="H279" s="117"/>
      <c r="I279" s="117"/>
      <c r="J279" s="117"/>
      <c r="K279" s="117"/>
      <c r="L279" s="117"/>
      <c r="M279" s="117"/>
      <c r="N279" s="117"/>
      <c r="O279" s="117"/>
      <c r="P279" s="117"/>
      <c r="Q279" s="117"/>
      <c r="R279" s="117"/>
    </row>
    <row r="280" spans="2:18">
      <c r="B280" s="116"/>
      <c r="C280" s="117"/>
      <c r="D280" s="117"/>
      <c r="E280" s="117"/>
      <c r="F280" s="117"/>
      <c r="G280" s="117"/>
      <c r="H280" s="117"/>
      <c r="I280" s="117"/>
      <c r="J280" s="117"/>
      <c r="K280" s="117"/>
      <c r="L280" s="117"/>
      <c r="M280" s="117"/>
      <c r="N280" s="117"/>
      <c r="O280" s="117"/>
      <c r="P280" s="117"/>
      <c r="Q280" s="117"/>
      <c r="R280" s="117"/>
    </row>
    <row r="281" spans="2:18">
      <c r="B281" s="116"/>
      <c r="C281" s="117"/>
      <c r="D281" s="117"/>
      <c r="E281" s="117"/>
      <c r="F281" s="117"/>
      <c r="G281" s="117"/>
      <c r="H281" s="117"/>
      <c r="I281" s="117"/>
      <c r="J281" s="117"/>
      <c r="K281" s="117"/>
      <c r="L281" s="117"/>
      <c r="M281" s="117"/>
      <c r="N281" s="117"/>
      <c r="O281" s="117"/>
      <c r="P281" s="117"/>
      <c r="Q281" s="117"/>
      <c r="R281" s="117"/>
    </row>
    <row r="282" spans="2:18">
      <c r="B282" s="116"/>
      <c r="C282" s="117"/>
      <c r="D282" s="117"/>
      <c r="E282" s="117"/>
      <c r="F282" s="117"/>
      <c r="G282" s="117"/>
      <c r="H282" s="117"/>
      <c r="I282" s="117"/>
      <c r="J282" s="117"/>
      <c r="K282" s="117"/>
      <c r="L282" s="117"/>
      <c r="M282" s="117"/>
      <c r="N282" s="117"/>
      <c r="O282" s="117"/>
      <c r="P282" s="117"/>
      <c r="Q282" s="117"/>
      <c r="R282" s="117"/>
    </row>
    <row r="283" spans="2:18">
      <c r="B283" s="116"/>
      <c r="C283" s="117"/>
      <c r="D283" s="117"/>
      <c r="E283" s="117"/>
      <c r="F283" s="117"/>
      <c r="G283" s="117"/>
      <c r="H283" s="117"/>
      <c r="I283" s="117"/>
      <c r="J283" s="117"/>
      <c r="K283" s="117"/>
      <c r="L283" s="117"/>
      <c r="M283" s="117"/>
      <c r="N283" s="117"/>
      <c r="O283" s="117"/>
      <c r="P283" s="117"/>
      <c r="Q283" s="117"/>
      <c r="R283" s="117"/>
    </row>
    <row r="284" spans="2:18">
      <c r="B284" s="116"/>
      <c r="C284" s="117"/>
      <c r="D284" s="117"/>
      <c r="E284" s="117"/>
      <c r="F284" s="117"/>
      <c r="G284" s="117"/>
      <c r="H284" s="117"/>
      <c r="I284" s="117"/>
      <c r="J284" s="117"/>
      <c r="K284" s="117"/>
      <c r="L284" s="117"/>
      <c r="M284" s="117"/>
      <c r="N284" s="117"/>
      <c r="O284" s="117"/>
      <c r="P284" s="117"/>
      <c r="Q284" s="117"/>
      <c r="R284" s="117"/>
    </row>
    <row r="285" spans="2:18">
      <c r="B285" s="116"/>
      <c r="C285" s="117"/>
      <c r="D285" s="117"/>
      <c r="E285" s="117"/>
      <c r="F285" s="117"/>
      <c r="G285" s="117"/>
      <c r="H285" s="117"/>
      <c r="I285" s="117"/>
      <c r="J285" s="117"/>
      <c r="K285" s="117"/>
      <c r="L285" s="117"/>
      <c r="M285" s="117"/>
      <c r="N285" s="117"/>
      <c r="O285" s="117"/>
      <c r="P285" s="117"/>
      <c r="Q285" s="117"/>
      <c r="R285" s="117"/>
    </row>
    <row r="286" spans="2:18">
      <c r="B286" s="116"/>
      <c r="C286" s="117"/>
      <c r="D286" s="117"/>
      <c r="E286" s="117"/>
      <c r="F286" s="117"/>
      <c r="G286" s="117"/>
      <c r="H286" s="117"/>
      <c r="I286" s="117"/>
      <c r="J286" s="117"/>
      <c r="K286" s="117"/>
      <c r="L286" s="117"/>
      <c r="M286" s="117"/>
      <c r="N286" s="117"/>
      <c r="O286" s="117"/>
      <c r="P286" s="117"/>
      <c r="Q286" s="117"/>
      <c r="R286" s="117"/>
    </row>
    <row r="287" spans="2:18">
      <c r="B287" s="116"/>
      <c r="C287" s="117"/>
      <c r="D287" s="117"/>
      <c r="E287" s="117"/>
      <c r="F287" s="117"/>
      <c r="G287" s="117"/>
      <c r="H287" s="117"/>
      <c r="I287" s="117"/>
      <c r="J287" s="117"/>
      <c r="K287" s="117"/>
      <c r="L287" s="117"/>
      <c r="M287" s="117"/>
      <c r="N287" s="117"/>
      <c r="O287" s="117"/>
      <c r="P287" s="117"/>
      <c r="Q287" s="117"/>
      <c r="R287" s="117"/>
    </row>
    <row r="288" spans="2:18">
      <c r="B288" s="116"/>
      <c r="C288" s="117"/>
      <c r="D288" s="117"/>
      <c r="E288" s="117"/>
      <c r="F288" s="117"/>
      <c r="G288" s="117"/>
      <c r="H288" s="117"/>
      <c r="I288" s="117"/>
      <c r="J288" s="117"/>
      <c r="K288" s="117"/>
      <c r="L288" s="117"/>
      <c r="M288" s="117"/>
      <c r="N288" s="117"/>
      <c r="O288" s="117"/>
      <c r="P288" s="117"/>
      <c r="Q288" s="117"/>
      <c r="R288" s="117"/>
    </row>
    <row r="289" spans="2:18">
      <c r="B289" s="116"/>
      <c r="C289" s="117"/>
      <c r="D289" s="117"/>
      <c r="E289" s="117"/>
      <c r="F289" s="117"/>
      <c r="G289" s="117"/>
      <c r="H289" s="117"/>
      <c r="I289" s="117"/>
      <c r="J289" s="117"/>
      <c r="K289" s="117"/>
      <c r="L289" s="117"/>
      <c r="M289" s="117"/>
      <c r="N289" s="117"/>
      <c r="O289" s="117"/>
      <c r="P289" s="117"/>
      <c r="Q289" s="117"/>
      <c r="R289" s="117"/>
    </row>
    <row r="290" spans="2:18">
      <c r="B290" s="116"/>
      <c r="C290" s="117"/>
      <c r="D290" s="117"/>
      <c r="E290" s="117"/>
      <c r="F290" s="117"/>
      <c r="G290" s="117"/>
      <c r="H290" s="117"/>
      <c r="I290" s="117"/>
      <c r="J290" s="117"/>
      <c r="K290" s="117"/>
      <c r="L290" s="117"/>
      <c r="M290" s="117"/>
      <c r="N290" s="117"/>
      <c r="O290" s="117"/>
      <c r="P290" s="117"/>
      <c r="Q290" s="117"/>
      <c r="R290" s="117"/>
    </row>
    <row r="291" spans="2:18">
      <c r="B291" s="116"/>
      <c r="C291" s="117"/>
      <c r="D291" s="117"/>
      <c r="E291" s="117"/>
      <c r="F291" s="117"/>
      <c r="G291" s="117"/>
      <c r="H291" s="117"/>
      <c r="I291" s="117"/>
      <c r="J291" s="117"/>
      <c r="K291" s="117"/>
      <c r="L291" s="117"/>
      <c r="M291" s="117"/>
      <c r="N291" s="117"/>
      <c r="O291" s="117"/>
      <c r="P291" s="117"/>
      <c r="Q291" s="117"/>
      <c r="R291" s="117"/>
    </row>
    <row r="292" spans="2:18">
      <c r="B292" s="116"/>
      <c r="C292" s="117"/>
      <c r="D292" s="117"/>
      <c r="E292" s="117"/>
      <c r="F292" s="117"/>
      <c r="G292" s="117"/>
      <c r="H292" s="117"/>
      <c r="I292" s="117"/>
      <c r="J292" s="117"/>
      <c r="K292" s="117"/>
      <c r="L292" s="117"/>
      <c r="M292" s="117"/>
      <c r="N292" s="117"/>
      <c r="O292" s="117"/>
      <c r="P292" s="117"/>
      <c r="Q292" s="117"/>
      <c r="R292" s="117"/>
    </row>
    <row r="293" spans="2:18">
      <c r="B293" s="116"/>
      <c r="C293" s="117"/>
      <c r="D293" s="117"/>
      <c r="E293" s="117"/>
      <c r="F293" s="117"/>
      <c r="G293" s="117"/>
      <c r="H293" s="117"/>
      <c r="I293" s="117"/>
      <c r="J293" s="117"/>
      <c r="K293" s="117"/>
      <c r="L293" s="117"/>
      <c r="M293" s="117"/>
      <c r="N293" s="117"/>
      <c r="O293" s="117"/>
      <c r="P293" s="117"/>
      <c r="Q293" s="117"/>
      <c r="R293" s="117"/>
    </row>
    <row r="294" spans="2:18">
      <c r="B294" s="116"/>
      <c r="C294" s="117"/>
      <c r="D294" s="117"/>
      <c r="E294" s="117"/>
      <c r="F294" s="117"/>
      <c r="G294" s="117"/>
      <c r="H294" s="117"/>
      <c r="I294" s="117"/>
      <c r="J294" s="117"/>
      <c r="K294" s="117"/>
      <c r="L294" s="117"/>
      <c r="M294" s="117"/>
      <c r="N294" s="117"/>
      <c r="O294" s="117"/>
      <c r="P294" s="117"/>
      <c r="Q294" s="117"/>
      <c r="R294" s="117"/>
    </row>
    <row r="295" spans="2:18">
      <c r="B295" s="116"/>
      <c r="C295" s="117"/>
      <c r="D295" s="117"/>
      <c r="E295" s="117"/>
      <c r="F295" s="117"/>
      <c r="G295" s="117"/>
      <c r="H295" s="117"/>
      <c r="I295" s="117"/>
      <c r="J295" s="117"/>
      <c r="K295" s="117"/>
      <c r="L295" s="117"/>
      <c r="M295" s="117"/>
      <c r="N295" s="117"/>
      <c r="O295" s="117"/>
      <c r="P295" s="117"/>
      <c r="Q295" s="117"/>
      <c r="R295" s="117"/>
    </row>
    <row r="296" spans="2:18">
      <c r="B296" s="116"/>
      <c r="C296" s="117"/>
      <c r="D296" s="117"/>
      <c r="E296" s="117"/>
      <c r="F296" s="117"/>
      <c r="G296" s="117"/>
      <c r="H296" s="117"/>
      <c r="I296" s="117"/>
      <c r="J296" s="117"/>
      <c r="K296" s="117"/>
      <c r="L296" s="117"/>
      <c r="M296" s="117"/>
      <c r="N296" s="117"/>
      <c r="O296" s="117"/>
      <c r="P296" s="117"/>
      <c r="Q296" s="117"/>
      <c r="R296" s="117"/>
    </row>
    <row r="297" spans="2:18">
      <c r="B297" s="116"/>
      <c r="C297" s="117"/>
      <c r="D297" s="117"/>
      <c r="E297" s="117"/>
      <c r="F297" s="117"/>
      <c r="G297" s="117"/>
      <c r="H297" s="117"/>
      <c r="I297" s="117"/>
      <c r="J297" s="117"/>
      <c r="K297" s="117"/>
      <c r="L297" s="117"/>
      <c r="M297" s="117"/>
      <c r="N297" s="117"/>
      <c r="O297" s="117"/>
      <c r="P297" s="117"/>
      <c r="Q297" s="117"/>
      <c r="R297" s="117"/>
    </row>
    <row r="298" spans="2:18">
      <c r="B298" s="116"/>
      <c r="C298" s="117"/>
      <c r="D298" s="117"/>
      <c r="E298" s="117"/>
      <c r="F298" s="117"/>
      <c r="G298" s="117"/>
      <c r="H298" s="117"/>
      <c r="I298" s="117"/>
      <c r="J298" s="117"/>
      <c r="K298" s="117"/>
      <c r="L298" s="117"/>
      <c r="M298" s="117"/>
      <c r="N298" s="117"/>
      <c r="O298" s="117"/>
      <c r="P298" s="117"/>
      <c r="Q298" s="117"/>
      <c r="R298" s="117"/>
    </row>
    <row r="299" spans="2:18">
      <c r="B299" s="116"/>
      <c r="C299" s="117"/>
      <c r="D299" s="117"/>
      <c r="E299" s="117"/>
      <c r="F299" s="117"/>
      <c r="G299" s="117"/>
      <c r="H299" s="117"/>
      <c r="I299" s="117"/>
      <c r="J299" s="117"/>
      <c r="K299" s="117"/>
      <c r="L299" s="117"/>
      <c r="M299" s="117"/>
      <c r="N299" s="117"/>
      <c r="O299" s="117"/>
      <c r="P299" s="117"/>
      <c r="Q299" s="117"/>
      <c r="R299" s="117"/>
    </row>
    <row r="300" spans="2:18">
      <c r="B300" s="116"/>
      <c r="C300" s="117"/>
      <c r="D300" s="117"/>
      <c r="E300" s="117"/>
      <c r="F300" s="117"/>
      <c r="G300" s="117"/>
      <c r="H300" s="117"/>
      <c r="I300" s="117"/>
      <c r="J300" s="117"/>
      <c r="K300" s="117"/>
      <c r="L300" s="117"/>
      <c r="M300" s="117"/>
      <c r="N300" s="117"/>
      <c r="O300" s="117"/>
      <c r="P300" s="117"/>
      <c r="Q300" s="117"/>
      <c r="R300" s="117"/>
    </row>
    <row r="301" spans="2:18">
      <c r="B301" s="116"/>
      <c r="C301" s="117"/>
      <c r="D301" s="117"/>
      <c r="E301" s="117"/>
      <c r="F301" s="117"/>
      <c r="G301" s="117"/>
      <c r="H301" s="117"/>
      <c r="I301" s="117"/>
      <c r="J301" s="117"/>
      <c r="K301" s="117"/>
      <c r="L301" s="117"/>
      <c r="M301" s="117"/>
      <c r="N301" s="117"/>
      <c r="O301" s="117"/>
      <c r="P301" s="117"/>
      <c r="Q301" s="117"/>
      <c r="R301" s="117"/>
    </row>
    <row r="302" spans="2:18">
      <c r="B302" s="116"/>
      <c r="C302" s="117"/>
      <c r="D302" s="117"/>
      <c r="E302" s="117"/>
      <c r="F302" s="117"/>
      <c r="G302" s="117"/>
      <c r="H302" s="117"/>
      <c r="I302" s="117"/>
      <c r="J302" s="117"/>
      <c r="K302" s="117"/>
      <c r="L302" s="117"/>
      <c r="M302" s="117"/>
      <c r="N302" s="117"/>
      <c r="O302" s="117"/>
      <c r="P302" s="117"/>
      <c r="Q302" s="117"/>
      <c r="R302" s="117"/>
    </row>
    <row r="303" spans="2:18">
      <c r="B303" s="116"/>
      <c r="C303" s="117"/>
      <c r="D303" s="117"/>
      <c r="E303" s="117"/>
      <c r="F303" s="117"/>
      <c r="G303" s="117"/>
      <c r="H303" s="117"/>
      <c r="I303" s="117"/>
      <c r="J303" s="117"/>
      <c r="K303" s="117"/>
      <c r="L303" s="117"/>
      <c r="M303" s="117"/>
      <c r="N303" s="117"/>
      <c r="O303" s="117"/>
      <c r="P303" s="117"/>
      <c r="Q303" s="117"/>
      <c r="R303" s="117"/>
    </row>
    <row r="304" spans="2:18">
      <c r="B304" s="116"/>
      <c r="C304" s="117"/>
      <c r="D304" s="117"/>
      <c r="E304" s="117"/>
      <c r="F304" s="117"/>
      <c r="G304" s="117"/>
      <c r="H304" s="117"/>
      <c r="I304" s="117"/>
      <c r="J304" s="117"/>
      <c r="K304" s="117"/>
      <c r="L304" s="117"/>
      <c r="M304" s="117"/>
      <c r="N304" s="117"/>
      <c r="O304" s="117"/>
      <c r="P304" s="117"/>
      <c r="Q304" s="117"/>
      <c r="R304" s="117"/>
    </row>
    <row r="305" spans="2:18">
      <c r="B305" s="116"/>
      <c r="C305" s="117"/>
      <c r="D305" s="117"/>
      <c r="E305" s="117"/>
      <c r="F305" s="117"/>
      <c r="G305" s="117"/>
      <c r="H305" s="117"/>
      <c r="I305" s="117"/>
      <c r="J305" s="117"/>
      <c r="K305" s="117"/>
      <c r="L305" s="117"/>
      <c r="M305" s="117"/>
      <c r="N305" s="117"/>
      <c r="O305" s="117"/>
      <c r="P305" s="117"/>
      <c r="Q305" s="117"/>
      <c r="R305" s="117"/>
    </row>
    <row r="306" spans="2:18">
      <c r="B306" s="116"/>
      <c r="C306" s="117"/>
      <c r="D306" s="117"/>
      <c r="E306" s="117"/>
      <c r="F306" s="117"/>
      <c r="G306" s="117"/>
      <c r="H306" s="117"/>
      <c r="I306" s="117"/>
      <c r="J306" s="117"/>
      <c r="K306" s="117"/>
      <c r="L306" s="117"/>
      <c r="M306" s="117"/>
      <c r="N306" s="117"/>
      <c r="O306" s="117"/>
      <c r="P306" s="117"/>
      <c r="Q306" s="117"/>
      <c r="R306" s="117"/>
    </row>
    <row r="307" spans="2:18">
      <c r="B307" s="116"/>
      <c r="C307" s="117"/>
      <c r="D307" s="117"/>
      <c r="E307" s="117"/>
      <c r="F307" s="117"/>
      <c r="G307" s="117"/>
      <c r="H307" s="117"/>
      <c r="I307" s="117"/>
      <c r="J307" s="117"/>
      <c r="K307" s="117"/>
      <c r="L307" s="117"/>
      <c r="M307" s="117"/>
      <c r="N307" s="117"/>
      <c r="O307" s="117"/>
      <c r="P307" s="117"/>
      <c r="Q307" s="117"/>
      <c r="R307" s="117"/>
    </row>
    <row r="308" spans="2:18">
      <c r="B308" s="116"/>
      <c r="C308" s="117"/>
      <c r="D308" s="117"/>
      <c r="E308" s="117"/>
      <c r="F308" s="117"/>
      <c r="G308" s="117"/>
      <c r="H308" s="117"/>
      <c r="I308" s="117"/>
      <c r="J308" s="117"/>
      <c r="K308" s="117"/>
      <c r="L308" s="117"/>
      <c r="M308" s="117"/>
      <c r="N308" s="117"/>
      <c r="O308" s="117"/>
      <c r="P308" s="117"/>
      <c r="Q308" s="117"/>
      <c r="R308" s="117"/>
    </row>
    <row r="309" spans="2:18">
      <c r="B309" s="116"/>
      <c r="C309" s="117"/>
      <c r="D309" s="117"/>
      <c r="E309" s="117"/>
      <c r="F309" s="117"/>
      <c r="G309" s="117"/>
      <c r="H309" s="117"/>
      <c r="I309" s="117"/>
      <c r="J309" s="117"/>
      <c r="K309" s="117"/>
      <c r="L309" s="117"/>
      <c r="M309" s="117"/>
      <c r="N309" s="117"/>
      <c r="O309" s="117"/>
      <c r="P309" s="117"/>
      <c r="Q309" s="117"/>
      <c r="R309" s="117"/>
    </row>
    <row r="310" spans="2:18">
      <c r="B310" s="116"/>
      <c r="C310" s="117"/>
      <c r="D310" s="117"/>
      <c r="E310" s="117"/>
      <c r="F310" s="117"/>
      <c r="G310" s="117"/>
      <c r="H310" s="117"/>
      <c r="I310" s="117"/>
      <c r="J310" s="117"/>
      <c r="K310" s="117"/>
      <c r="L310" s="117"/>
      <c r="M310" s="117"/>
      <c r="N310" s="117"/>
      <c r="O310" s="117"/>
      <c r="P310" s="117"/>
      <c r="Q310" s="117"/>
      <c r="R310" s="117"/>
    </row>
    <row r="311" spans="2:18">
      <c r="B311" s="116"/>
      <c r="C311" s="117"/>
      <c r="D311" s="117"/>
      <c r="E311" s="117"/>
      <c r="F311" s="117"/>
      <c r="G311" s="117"/>
      <c r="H311" s="117"/>
      <c r="I311" s="117"/>
      <c r="J311" s="117"/>
      <c r="K311" s="117"/>
      <c r="L311" s="117"/>
      <c r="M311" s="117"/>
      <c r="N311" s="117"/>
      <c r="O311" s="117"/>
      <c r="P311" s="117"/>
      <c r="Q311" s="117"/>
      <c r="R311" s="117"/>
    </row>
    <row r="312" spans="2:18">
      <c r="B312" s="116"/>
      <c r="C312" s="117"/>
      <c r="D312" s="117"/>
      <c r="E312" s="117"/>
      <c r="F312" s="117"/>
      <c r="G312" s="117"/>
      <c r="H312" s="117"/>
      <c r="I312" s="117"/>
      <c r="J312" s="117"/>
      <c r="K312" s="117"/>
      <c r="L312" s="117"/>
      <c r="M312" s="117"/>
      <c r="N312" s="117"/>
      <c r="O312" s="117"/>
      <c r="P312" s="117"/>
      <c r="Q312" s="117"/>
      <c r="R312" s="117"/>
    </row>
    <row r="313" spans="2:18">
      <c r="B313" s="116"/>
      <c r="C313" s="117"/>
      <c r="D313" s="117"/>
      <c r="E313" s="117"/>
      <c r="F313" s="117"/>
      <c r="G313" s="117"/>
      <c r="H313" s="117"/>
      <c r="I313" s="117"/>
      <c r="J313" s="117"/>
      <c r="K313" s="117"/>
      <c r="L313" s="117"/>
      <c r="M313" s="117"/>
      <c r="N313" s="117"/>
      <c r="O313" s="117"/>
      <c r="P313" s="117"/>
      <c r="Q313" s="117"/>
      <c r="R313" s="117"/>
    </row>
    <row r="314" spans="2:18">
      <c r="B314" s="116"/>
      <c r="C314" s="117"/>
      <c r="D314" s="117"/>
      <c r="E314" s="117"/>
      <c r="F314" s="117"/>
      <c r="G314" s="117"/>
      <c r="H314" s="117"/>
      <c r="I314" s="117"/>
      <c r="J314" s="117"/>
      <c r="K314" s="117"/>
      <c r="L314" s="117"/>
      <c r="M314" s="117"/>
      <c r="N314" s="117"/>
      <c r="O314" s="117"/>
      <c r="P314" s="117"/>
      <c r="Q314" s="117"/>
      <c r="R314" s="117"/>
    </row>
    <row r="315" spans="2:18">
      <c r="B315" s="116"/>
      <c r="C315" s="117"/>
      <c r="D315" s="117"/>
      <c r="E315" s="117"/>
      <c r="F315" s="117"/>
      <c r="G315" s="117"/>
      <c r="H315" s="117"/>
      <c r="I315" s="117"/>
      <c r="J315" s="117"/>
      <c r="K315" s="117"/>
      <c r="L315" s="117"/>
      <c r="M315" s="117"/>
      <c r="N315" s="117"/>
      <c r="O315" s="117"/>
      <c r="P315" s="117"/>
      <c r="Q315" s="117"/>
      <c r="R315" s="117"/>
    </row>
    <row r="316" spans="2:18">
      <c r="B316" s="116"/>
      <c r="C316" s="117"/>
      <c r="D316" s="117"/>
      <c r="E316" s="117"/>
      <c r="F316" s="117"/>
      <c r="G316" s="117"/>
      <c r="H316" s="117"/>
      <c r="I316" s="117"/>
      <c r="J316" s="117"/>
      <c r="K316" s="117"/>
      <c r="L316" s="117"/>
      <c r="M316" s="117"/>
      <c r="N316" s="117"/>
      <c r="O316" s="117"/>
      <c r="P316" s="117"/>
      <c r="Q316" s="117"/>
      <c r="R316" s="117"/>
    </row>
    <row r="317" spans="2:18">
      <c r="B317" s="116"/>
      <c r="C317" s="117"/>
      <c r="D317" s="117"/>
      <c r="E317" s="117"/>
      <c r="F317" s="117"/>
      <c r="G317" s="117"/>
      <c r="H317" s="117"/>
      <c r="I317" s="117"/>
      <c r="J317" s="117"/>
      <c r="K317" s="117"/>
      <c r="L317" s="117"/>
      <c r="M317" s="117"/>
      <c r="N317" s="117"/>
      <c r="O317" s="117"/>
      <c r="P317" s="117"/>
      <c r="Q317" s="117"/>
      <c r="R317" s="117"/>
    </row>
    <row r="318" spans="2:18">
      <c r="B318" s="116"/>
      <c r="C318" s="117"/>
      <c r="D318" s="117"/>
      <c r="E318" s="117"/>
      <c r="F318" s="117"/>
      <c r="G318" s="117"/>
      <c r="H318" s="117"/>
      <c r="I318" s="117"/>
      <c r="J318" s="117"/>
      <c r="K318" s="117"/>
      <c r="L318" s="117"/>
      <c r="M318" s="117"/>
      <c r="N318" s="117"/>
      <c r="O318" s="117"/>
      <c r="P318" s="117"/>
      <c r="Q318" s="117"/>
      <c r="R318" s="117"/>
    </row>
    <row r="319" spans="2:18">
      <c r="B319" s="116"/>
      <c r="C319" s="117"/>
      <c r="D319" s="117"/>
      <c r="E319" s="117"/>
      <c r="F319" s="117"/>
      <c r="G319" s="117"/>
      <c r="H319" s="117"/>
      <c r="I319" s="117"/>
      <c r="J319" s="117"/>
      <c r="K319" s="117"/>
      <c r="L319" s="117"/>
      <c r="M319" s="117"/>
      <c r="N319" s="117"/>
      <c r="O319" s="117"/>
      <c r="P319" s="117"/>
      <c r="Q319" s="117"/>
      <c r="R319" s="117"/>
    </row>
    <row r="320" spans="2:18">
      <c r="B320" s="116"/>
      <c r="C320" s="117"/>
      <c r="D320" s="117"/>
      <c r="E320" s="117"/>
      <c r="F320" s="117"/>
      <c r="G320" s="117"/>
      <c r="H320" s="117"/>
      <c r="I320" s="117"/>
      <c r="J320" s="117"/>
      <c r="K320" s="117"/>
      <c r="L320" s="117"/>
      <c r="M320" s="117"/>
      <c r="N320" s="117"/>
      <c r="O320" s="117"/>
      <c r="P320" s="117"/>
      <c r="Q320" s="117"/>
      <c r="R320" s="117"/>
    </row>
    <row r="321" spans="2:18">
      <c r="B321" s="116"/>
      <c r="C321" s="117"/>
      <c r="D321" s="117"/>
      <c r="E321" s="117"/>
      <c r="F321" s="117"/>
      <c r="G321" s="117"/>
      <c r="H321" s="117"/>
      <c r="I321" s="117"/>
      <c r="J321" s="117"/>
      <c r="K321" s="117"/>
      <c r="L321" s="117"/>
      <c r="M321" s="117"/>
      <c r="N321" s="117"/>
      <c r="O321" s="117"/>
      <c r="P321" s="117"/>
      <c r="Q321" s="117"/>
      <c r="R321" s="117"/>
    </row>
    <row r="322" spans="2:18">
      <c r="B322" s="116"/>
      <c r="C322" s="117"/>
      <c r="D322" s="117"/>
      <c r="E322" s="117"/>
      <c r="F322" s="117"/>
      <c r="G322" s="117"/>
      <c r="H322" s="117"/>
      <c r="I322" s="117"/>
      <c r="J322" s="117"/>
      <c r="K322" s="117"/>
      <c r="L322" s="117"/>
      <c r="M322" s="117"/>
      <c r="N322" s="117"/>
      <c r="O322" s="117"/>
      <c r="P322" s="117"/>
      <c r="Q322" s="117"/>
      <c r="R322" s="117"/>
    </row>
    <row r="323" spans="2:18">
      <c r="B323" s="116"/>
      <c r="C323" s="117"/>
      <c r="D323" s="117"/>
      <c r="E323" s="117"/>
      <c r="F323" s="117"/>
      <c r="G323" s="117"/>
      <c r="H323" s="117"/>
      <c r="I323" s="117"/>
      <c r="J323" s="117"/>
      <c r="K323" s="117"/>
      <c r="L323" s="117"/>
      <c r="M323" s="117"/>
      <c r="N323" s="117"/>
      <c r="O323" s="117"/>
      <c r="P323" s="117"/>
      <c r="Q323" s="117"/>
      <c r="R323" s="117"/>
    </row>
    <row r="324" spans="2:18">
      <c r="B324" s="116"/>
      <c r="C324" s="117"/>
      <c r="D324" s="117"/>
      <c r="E324" s="117"/>
      <c r="F324" s="117"/>
      <c r="G324" s="117"/>
      <c r="H324" s="117"/>
      <c r="I324" s="117"/>
      <c r="J324" s="117"/>
      <c r="K324" s="117"/>
      <c r="L324" s="117"/>
      <c r="M324" s="117"/>
      <c r="N324" s="117"/>
      <c r="O324" s="117"/>
      <c r="P324" s="117"/>
      <c r="Q324" s="117"/>
      <c r="R324" s="117"/>
    </row>
    <row r="325" spans="2:18">
      <c r="B325" s="116"/>
      <c r="C325" s="117"/>
      <c r="D325" s="117"/>
      <c r="E325" s="117"/>
      <c r="F325" s="117"/>
      <c r="G325" s="117"/>
      <c r="H325" s="117"/>
      <c r="I325" s="117"/>
      <c r="J325" s="117"/>
      <c r="K325" s="117"/>
      <c r="L325" s="117"/>
      <c r="M325" s="117"/>
      <c r="N325" s="117"/>
      <c r="O325" s="117"/>
      <c r="P325" s="117"/>
      <c r="Q325" s="117"/>
      <c r="R325" s="117"/>
    </row>
    <row r="326" spans="2:18">
      <c r="B326" s="116"/>
      <c r="C326" s="117"/>
      <c r="D326" s="117"/>
      <c r="E326" s="117"/>
      <c r="F326" s="117"/>
      <c r="G326" s="117"/>
      <c r="H326" s="117"/>
      <c r="I326" s="117"/>
      <c r="J326" s="117"/>
      <c r="K326" s="117"/>
      <c r="L326" s="117"/>
      <c r="M326" s="117"/>
      <c r="N326" s="117"/>
      <c r="O326" s="117"/>
      <c r="P326" s="117"/>
      <c r="Q326" s="117"/>
      <c r="R326" s="117"/>
    </row>
    <row r="327" spans="2:18">
      <c r="B327" s="116"/>
      <c r="C327" s="117"/>
      <c r="D327" s="117"/>
      <c r="E327" s="117"/>
      <c r="F327" s="117"/>
      <c r="G327" s="117"/>
      <c r="H327" s="117"/>
      <c r="I327" s="117"/>
      <c r="J327" s="117"/>
      <c r="K327" s="117"/>
      <c r="L327" s="117"/>
      <c r="M327" s="117"/>
      <c r="N327" s="117"/>
      <c r="O327" s="117"/>
      <c r="P327" s="117"/>
      <c r="Q327" s="117"/>
      <c r="R327" s="117"/>
    </row>
    <row r="328" spans="2:18">
      <c r="B328" s="116"/>
      <c r="C328" s="117"/>
      <c r="D328" s="117"/>
      <c r="E328" s="117"/>
      <c r="F328" s="117"/>
      <c r="G328" s="117"/>
      <c r="H328" s="117"/>
      <c r="I328" s="117"/>
      <c r="J328" s="117"/>
      <c r="K328" s="117"/>
      <c r="L328" s="117"/>
      <c r="M328" s="117"/>
      <c r="N328" s="117"/>
      <c r="O328" s="117"/>
      <c r="P328" s="117"/>
      <c r="Q328" s="117"/>
      <c r="R328" s="117"/>
    </row>
    <row r="329" spans="2:18">
      <c r="B329" s="116"/>
      <c r="C329" s="117"/>
      <c r="D329" s="117"/>
      <c r="E329" s="117"/>
      <c r="F329" s="117"/>
      <c r="G329" s="117"/>
      <c r="H329" s="117"/>
      <c r="I329" s="117"/>
      <c r="J329" s="117"/>
      <c r="K329" s="117"/>
      <c r="L329" s="117"/>
      <c r="M329" s="117"/>
      <c r="N329" s="117"/>
      <c r="O329" s="117"/>
      <c r="P329" s="117"/>
      <c r="Q329" s="117"/>
      <c r="R329" s="117"/>
    </row>
    <row r="330" spans="2:18">
      <c r="B330" s="116"/>
      <c r="C330" s="117"/>
      <c r="D330" s="117"/>
      <c r="E330" s="117"/>
      <c r="F330" s="117"/>
      <c r="G330" s="117"/>
      <c r="H330" s="117"/>
      <c r="I330" s="117"/>
      <c r="J330" s="117"/>
      <c r="K330" s="117"/>
      <c r="L330" s="117"/>
      <c r="M330" s="117"/>
      <c r="N330" s="117"/>
      <c r="O330" s="117"/>
      <c r="P330" s="117"/>
      <c r="Q330" s="117"/>
      <c r="R330" s="117"/>
    </row>
    <row r="331" spans="2:18">
      <c r="B331" s="116"/>
      <c r="C331" s="117"/>
      <c r="D331" s="117"/>
      <c r="E331" s="117"/>
      <c r="F331" s="117"/>
      <c r="G331" s="117"/>
      <c r="H331" s="117"/>
      <c r="I331" s="117"/>
      <c r="J331" s="117"/>
      <c r="K331" s="117"/>
      <c r="L331" s="117"/>
      <c r="M331" s="117"/>
      <c r="N331" s="117"/>
      <c r="O331" s="117"/>
      <c r="P331" s="117"/>
      <c r="Q331" s="117"/>
      <c r="R331" s="117"/>
    </row>
    <row r="332" spans="2:18">
      <c r="B332" s="116"/>
      <c r="C332" s="117"/>
      <c r="D332" s="117"/>
      <c r="E332" s="117"/>
      <c r="F332" s="117"/>
      <c r="G332" s="117"/>
      <c r="H332" s="117"/>
      <c r="I332" s="117"/>
      <c r="J332" s="117"/>
      <c r="K332" s="117"/>
      <c r="L332" s="117"/>
      <c r="M332" s="117"/>
      <c r="N332" s="117"/>
      <c r="O332" s="117"/>
      <c r="P332" s="117"/>
      <c r="Q332" s="117"/>
      <c r="R332" s="117"/>
    </row>
    <row r="333" spans="2:18">
      <c r="B333" s="116"/>
      <c r="C333" s="117"/>
      <c r="D333" s="117"/>
      <c r="E333" s="117"/>
      <c r="F333" s="117"/>
      <c r="G333" s="117"/>
      <c r="H333" s="117"/>
      <c r="I333" s="117"/>
      <c r="J333" s="117"/>
      <c r="K333" s="117"/>
      <c r="L333" s="117"/>
      <c r="M333" s="117"/>
      <c r="N333" s="117"/>
      <c r="O333" s="117"/>
      <c r="P333" s="117"/>
      <c r="Q333" s="117"/>
      <c r="R333" s="117"/>
    </row>
    <row r="334" spans="2:18">
      <c r="B334" s="116"/>
      <c r="C334" s="117"/>
      <c r="D334" s="117"/>
      <c r="E334" s="117"/>
      <c r="F334" s="117"/>
      <c r="G334" s="117"/>
      <c r="H334" s="117"/>
      <c r="I334" s="117"/>
      <c r="J334" s="117"/>
      <c r="K334" s="117"/>
      <c r="L334" s="117"/>
      <c r="M334" s="117"/>
      <c r="N334" s="117"/>
      <c r="O334" s="117"/>
      <c r="P334" s="117"/>
      <c r="Q334" s="117"/>
      <c r="R334" s="117"/>
    </row>
    <row r="335" spans="2:18">
      <c r="B335" s="116"/>
      <c r="C335" s="117"/>
      <c r="D335" s="117"/>
      <c r="E335" s="117"/>
      <c r="F335" s="117"/>
      <c r="G335" s="117"/>
      <c r="H335" s="117"/>
      <c r="I335" s="117"/>
      <c r="J335" s="117"/>
      <c r="K335" s="117"/>
      <c r="L335" s="117"/>
      <c r="M335" s="117"/>
      <c r="N335" s="117"/>
      <c r="O335" s="117"/>
      <c r="P335" s="117"/>
      <c r="Q335" s="117"/>
      <c r="R335" s="117"/>
    </row>
    <row r="336" spans="2:18">
      <c r="B336" s="116"/>
      <c r="C336" s="117"/>
      <c r="D336" s="117"/>
      <c r="E336" s="117"/>
      <c r="F336" s="117"/>
      <c r="G336" s="117"/>
      <c r="H336" s="117"/>
      <c r="I336" s="117"/>
      <c r="J336" s="117"/>
      <c r="K336" s="117"/>
      <c r="L336" s="117"/>
      <c r="M336" s="117"/>
      <c r="N336" s="117"/>
      <c r="O336" s="117"/>
      <c r="P336" s="117"/>
      <c r="Q336" s="117"/>
      <c r="R336" s="117"/>
    </row>
    <row r="337" spans="2:18">
      <c r="B337" s="116"/>
      <c r="C337" s="117"/>
      <c r="D337" s="117"/>
      <c r="E337" s="117"/>
      <c r="F337" s="117"/>
      <c r="G337" s="117"/>
      <c r="H337" s="117"/>
      <c r="I337" s="117"/>
      <c r="J337" s="117"/>
      <c r="K337" s="117"/>
      <c r="L337" s="117"/>
      <c r="M337" s="117"/>
      <c r="N337" s="117"/>
      <c r="O337" s="117"/>
      <c r="P337" s="117"/>
      <c r="Q337" s="117"/>
      <c r="R337" s="117"/>
    </row>
    <row r="338" spans="2:18">
      <c r="B338" s="116"/>
      <c r="C338" s="117"/>
      <c r="D338" s="117"/>
      <c r="E338" s="117"/>
      <c r="F338" s="117"/>
      <c r="G338" s="117"/>
      <c r="H338" s="117"/>
      <c r="I338" s="117"/>
      <c r="J338" s="117"/>
      <c r="K338" s="117"/>
      <c r="L338" s="117"/>
      <c r="M338" s="117"/>
      <c r="N338" s="117"/>
      <c r="O338" s="117"/>
      <c r="P338" s="117"/>
      <c r="Q338" s="117"/>
      <c r="R338" s="117"/>
    </row>
    <row r="339" spans="2:18">
      <c r="B339" s="116"/>
      <c r="C339" s="117"/>
      <c r="D339" s="117"/>
      <c r="E339" s="117"/>
      <c r="F339" s="117"/>
      <c r="G339" s="117"/>
      <c r="H339" s="117"/>
      <c r="I339" s="117"/>
      <c r="J339" s="117"/>
      <c r="K339" s="117"/>
      <c r="L339" s="117"/>
      <c r="M339" s="117"/>
      <c r="N339" s="117"/>
      <c r="O339" s="117"/>
      <c r="P339" s="117"/>
      <c r="Q339" s="117"/>
      <c r="R339" s="117"/>
    </row>
    <row r="340" spans="2:18">
      <c r="B340" s="116"/>
      <c r="C340" s="117"/>
      <c r="D340" s="117"/>
      <c r="E340" s="117"/>
      <c r="F340" s="117"/>
      <c r="G340" s="117"/>
      <c r="H340" s="117"/>
      <c r="I340" s="117"/>
      <c r="J340" s="117"/>
      <c r="K340" s="117"/>
      <c r="L340" s="117"/>
      <c r="M340" s="117"/>
      <c r="N340" s="117"/>
      <c r="O340" s="117"/>
      <c r="P340" s="117"/>
      <c r="Q340" s="117"/>
      <c r="R340" s="117"/>
    </row>
    <row r="341" spans="2:18">
      <c r="B341" s="116"/>
      <c r="C341" s="117"/>
      <c r="D341" s="117"/>
      <c r="E341" s="117"/>
      <c r="F341" s="117"/>
      <c r="G341" s="117"/>
      <c r="H341" s="117"/>
      <c r="I341" s="117"/>
      <c r="J341" s="117"/>
      <c r="K341" s="117"/>
      <c r="L341" s="117"/>
      <c r="M341" s="117"/>
      <c r="N341" s="117"/>
      <c r="O341" s="117"/>
      <c r="P341" s="117"/>
      <c r="Q341" s="117"/>
      <c r="R341" s="117"/>
    </row>
    <row r="342" spans="2:18">
      <c r="B342" s="116"/>
      <c r="C342" s="117"/>
      <c r="D342" s="117"/>
      <c r="E342" s="117"/>
      <c r="F342" s="117"/>
      <c r="G342" s="117"/>
      <c r="H342" s="117"/>
      <c r="I342" s="117"/>
      <c r="J342" s="117"/>
      <c r="K342" s="117"/>
      <c r="L342" s="117"/>
      <c r="M342" s="117"/>
      <c r="N342" s="117"/>
      <c r="O342" s="117"/>
      <c r="P342" s="117"/>
      <c r="Q342" s="117"/>
      <c r="R342" s="117"/>
    </row>
    <row r="343" spans="2:18">
      <c r="B343" s="116"/>
      <c r="C343" s="117"/>
      <c r="D343" s="117"/>
      <c r="E343" s="117"/>
      <c r="F343" s="117"/>
      <c r="G343" s="117"/>
      <c r="H343" s="117"/>
      <c r="I343" s="117"/>
      <c r="J343" s="117"/>
      <c r="K343" s="117"/>
      <c r="L343" s="117"/>
      <c r="M343" s="117"/>
      <c r="N343" s="117"/>
      <c r="O343" s="117"/>
      <c r="P343" s="117"/>
      <c r="Q343" s="117"/>
      <c r="R343" s="117"/>
    </row>
    <row r="344" spans="2:18">
      <c r="B344" s="116"/>
      <c r="C344" s="117"/>
      <c r="D344" s="117"/>
      <c r="E344" s="117"/>
      <c r="F344" s="117"/>
      <c r="G344" s="117"/>
      <c r="H344" s="117"/>
      <c r="I344" s="117"/>
      <c r="J344" s="117"/>
      <c r="K344" s="117"/>
      <c r="L344" s="117"/>
      <c r="M344" s="117"/>
      <c r="N344" s="117"/>
      <c r="O344" s="117"/>
      <c r="P344" s="117"/>
      <c r="Q344" s="117"/>
      <c r="R344" s="117"/>
    </row>
    <row r="345" spans="2:18">
      <c r="B345" s="116"/>
      <c r="C345" s="117"/>
      <c r="D345" s="117"/>
      <c r="E345" s="117"/>
      <c r="F345" s="117"/>
      <c r="G345" s="117"/>
      <c r="H345" s="117"/>
      <c r="I345" s="117"/>
      <c r="J345" s="117"/>
      <c r="K345" s="117"/>
      <c r="L345" s="117"/>
      <c r="M345" s="117"/>
      <c r="N345" s="117"/>
      <c r="O345" s="117"/>
      <c r="P345" s="117"/>
      <c r="Q345" s="117"/>
      <c r="R345" s="117"/>
    </row>
    <row r="346" spans="2:18">
      <c r="B346" s="116"/>
      <c r="C346" s="117"/>
      <c r="D346" s="117"/>
      <c r="E346" s="117"/>
      <c r="F346" s="117"/>
      <c r="G346" s="117"/>
      <c r="H346" s="117"/>
      <c r="I346" s="117"/>
      <c r="J346" s="117"/>
      <c r="K346" s="117"/>
      <c r="L346" s="117"/>
      <c r="M346" s="117"/>
      <c r="N346" s="117"/>
      <c r="O346" s="117"/>
      <c r="P346" s="117"/>
      <c r="Q346" s="117"/>
      <c r="R346" s="117"/>
    </row>
    <row r="347" spans="2:18">
      <c r="B347" s="116"/>
      <c r="C347" s="117"/>
      <c r="D347" s="117"/>
      <c r="E347" s="117"/>
      <c r="F347" s="117"/>
      <c r="G347" s="117"/>
      <c r="H347" s="117"/>
      <c r="I347" s="117"/>
      <c r="J347" s="117"/>
      <c r="K347" s="117"/>
      <c r="L347" s="117"/>
      <c r="M347" s="117"/>
      <c r="N347" s="117"/>
      <c r="O347" s="117"/>
      <c r="P347" s="117"/>
      <c r="Q347" s="117"/>
      <c r="R347" s="117"/>
    </row>
    <row r="348" spans="2:18">
      <c r="B348" s="116"/>
      <c r="C348" s="117"/>
      <c r="D348" s="117"/>
      <c r="E348" s="117"/>
      <c r="F348" s="117"/>
      <c r="G348" s="117"/>
      <c r="H348" s="117"/>
      <c r="I348" s="117"/>
      <c r="J348" s="117"/>
      <c r="K348" s="117"/>
      <c r="L348" s="117"/>
      <c r="M348" s="117"/>
      <c r="N348" s="117"/>
      <c r="O348" s="117"/>
      <c r="P348" s="117"/>
      <c r="Q348" s="117"/>
      <c r="R348" s="117"/>
    </row>
    <row r="349" spans="2:18">
      <c r="B349" s="116"/>
      <c r="C349" s="117"/>
      <c r="D349" s="117"/>
      <c r="E349" s="117"/>
      <c r="F349" s="117"/>
      <c r="G349" s="117"/>
      <c r="H349" s="117"/>
      <c r="I349" s="117"/>
      <c r="J349" s="117"/>
      <c r="K349" s="117"/>
      <c r="L349" s="117"/>
      <c r="M349" s="117"/>
      <c r="N349" s="117"/>
      <c r="O349" s="117"/>
      <c r="P349" s="117"/>
      <c r="Q349" s="117"/>
      <c r="R349" s="117"/>
    </row>
    <row r="350" spans="2:18">
      <c r="B350" s="116"/>
      <c r="C350" s="117"/>
      <c r="D350" s="117"/>
      <c r="E350" s="117"/>
      <c r="F350" s="117"/>
      <c r="G350" s="117"/>
      <c r="H350" s="117"/>
      <c r="I350" s="117"/>
      <c r="J350" s="117"/>
      <c r="K350" s="117"/>
      <c r="L350" s="117"/>
      <c r="M350" s="117"/>
      <c r="N350" s="117"/>
      <c r="O350" s="117"/>
      <c r="P350" s="117"/>
      <c r="Q350" s="117"/>
      <c r="R350" s="117"/>
    </row>
    <row r="351" spans="2:18">
      <c r="B351" s="116"/>
      <c r="C351" s="117"/>
      <c r="D351" s="117"/>
      <c r="E351" s="117"/>
      <c r="F351" s="117"/>
      <c r="G351" s="117"/>
      <c r="H351" s="117"/>
      <c r="I351" s="117"/>
      <c r="J351" s="117"/>
      <c r="K351" s="117"/>
      <c r="L351" s="117"/>
      <c r="M351" s="117"/>
      <c r="N351" s="117"/>
      <c r="O351" s="117"/>
      <c r="P351" s="117"/>
      <c r="Q351" s="117"/>
      <c r="R351" s="117"/>
    </row>
    <row r="352" spans="2:18">
      <c r="B352" s="116"/>
      <c r="C352" s="117"/>
      <c r="D352" s="117"/>
      <c r="E352" s="117"/>
      <c r="F352" s="117"/>
      <c r="G352" s="117"/>
      <c r="H352" s="117"/>
      <c r="I352" s="117"/>
      <c r="J352" s="117"/>
      <c r="K352" s="117"/>
      <c r="L352" s="117"/>
      <c r="M352" s="117"/>
      <c r="N352" s="117"/>
      <c r="O352" s="117"/>
      <c r="P352" s="117"/>
      <c r="Q352" s="117"/>
      <c r="R352" s="117"/>
    </row>
    <row r="353" spans="2:18">
      <c r="B353" s="116"/>
      <c r="C353" s="117"/>
      <c r="D353" s="117"/>
      <c r="E353" s="117"/>
      <c r="F353" s="117"/>
      <c r="G353" s="117"/>
      <c r="H353" s="117"/>
      <c r="I353" s="117"/>
      <c r="J353" s="117"/>
      <c r="K353" s="117"/>
      <c r="L353" s="117"/>
      <c r="M353" s="117"/>
      <c r="N353" s="117"/>
      <c r="O353" s="117"/>
      <c r="P353" s="117"/>
      <c r="Q353" s="117"/>
      <c r="R353" s="117"/>
    </row>
    <row r="354" spans="2:18">
      <c r="B354" s="116"/>
      <c r="C354" s="117"/>
      <c r="D354" s="117"/>
      <c r="E354" s="117"/>
      <c r="F354" s="117"/>
      <c r="G354" s="117"/>
      <c r="H354" s="117"/>
      <c r="I354" s="117"/>
      <c r="J354" s="117"/>
      <c r="K354" s="117"/>
      <c r="L354" s="117"/>
      <c r="M354" s="117"/>
      <c r="N354" s="117"/>
      <c r="O354" s="117"/>
      <c r="P354" s="117"/>
      <c r="Q354" s="117"/>
      <c r="R354" s="117"/>
    </row>
    <row r="355" spans="2:18">
      <c r="B355" s="116"/>
      <c r="C355" s="117"/>
      <c r="D355" s="117"/>
      <c r="E355" s="117"/>
      <c r="F355" s="117"/>
      <c r="G355" s="117"/>
      <c r="H355" s="117"/>
      <c r="I355" s="117"/>
      <c r="J355" s="117"/>
      <c r="K355" s="117"/>
      <c r="L355" s="117"/>
      <c r="M355" s="117"/>
      <c r="N355" s="117"/>
      <c r="O355" s="117"/>
      <c r="P355" s="117"/>
      <c r="Q355" s="117"/>
      <c r="R355" s="117"/>
    </row>
    <row r="356" spans="2:18">
      <c r="B356" s="116"/>
      <c r="C356" s="117"/>
      <c r="D356" s="117"/>
      <c r="E356" s="117"/>
      <c r="F356" s="117"/>
      <c r="G356" s="117"/>
      <c r="H356" s="117"/>
      <c r="I356" s="117"/>
      <c r="J356" s="117"/>
      <c r="K356" s="117"/>
      <c r="L356" s="117"/>
      <c r="M356" s="117"/>
      <c r="N356" s="117"/>
      <c r="O356" s="117"/>
      <c r="P356" s="117"/>
      <c r="Q356" s="117"/>
      <c r="R356" s="117"/>
    </row>
    <row r="357" spans="2:18">
      <c r="B357" s="116"/>
      <c r="C357" s="117"/>
      <c r="D357" s="117"/>
      <c r="E357" s="117"/>
      <c r="F357" s="117"/>
      <c r="G357" s="117"/>
      <c r="H357" s="117"/>
      <c r="I357" s="117"/>
      <c r="J357" s="117"/>
      <c r="K357" s="117"/>
      <c r="L357" s="117"/>
      <c r="M357" s="117"/>
      <c r="N357" s="117"/>
      <c r="O357" s="117"/>
      <c r="P357" s="117"/>
      <c r="Q357" s="117"/>
      <c r="R357" s="117"/>
    </row>
    <row r="358" spans="2:18">
      <c r="B358" s="116"/>
      <c r="C358" s="117"/>
      <c r="D358" s="117"/>
      <c r="E358" s="117"/>
      <c r="F358" s="117"/>
      <c r="G358" s="117"/>
      <c r="H358" s="117"/>
      <c r="I358" s="117"/>
      <c r="J358" s="117"/>
      <c r="K358" s="117"/>
      <c r="L358" s="117"/>
      <c r="M358" s="117"/>
      <c r="N358" s="117"/>
      <c r="O358" s="117"/>
      <c r="P358" s="117"/>
      <c r="Q358" s="117"/>
      <c r="R358" s="117"/>
    </row>
    <row r="359" spans="2:18">
      <c r="B359" s="116"/>
      <c r="C359" s="117"/>
      <c r="D359" s="117"/>
      <c r="E359" s="117"/>
      <c r="F359" s="117"/>
      <c r="G359" s="117"/>
      <c r="H359" s="117"/>
      <c r="I359" s="117"/>
      <c r="J359" s="117"/>
      <c r="K359" s="117"/>
      <c r="L359" s="117"/>
      <c r="M359" s="117"/>
      <c r="N359" s="117"/>
      <c r="O359" s="117"/>
      <c r="P359" s="117"/>
      <c r="Q359" s="117"/>
      <c r="R359" s="117"/>
    </row>
    <row r="360" spans="2:18">
      <c r="B360" s="116"/>
      <c r="C360" s="117"/>
      <c r="D360" s="117"/>
      <c r="E360" s="117"/>
      <c r="F360" s="117"/>
      <c r="G360" s="117"/>
      <c r="H360" s="117"/>
      <c r="I360" s="117"/>
      <c r="J360" s="117"/>
      <c r="K360" s="117"/>
      <c r="L360" s="117"/>
      <c r="M360" s="117"/>
      <c r="N360" s="117"/>
      <c r="O360" s="117"/>
      <c r="P360" s="117"/>
      <c r="Q360" s="117"/>
      <c r="R360" s="117"/>
    </row>
    <row r="361" spans="2:18">
      <c r="B361" s="116"/>
      <c r="C361" s="117"/>
      <c r="D361" s="117"/>
      <c r="E361" s="117"/>
      <c r="F361" s="117"/>
      <c r="G361" s="117"/>
      <c r="H361" s="117"/>
      <c r="I361" s="117"/>
      <c r="J361" s="117"/>
      <c r="K361" s="117"/>
      <c r="L361" s="117"/>
      <c r="M361" s="117"/>
      <c r="N361" s="117"/>
      <c r="O361" s="117"/>
      <c r="P361" s="117"/>
      <c r="Q361" s="117"/>
      <c r="R361" s="117"/>
    </row>
    <row r="362" spans="2:18">
      <c r="B362" s="116"/>
      <c r="C362" s="117"/>
      <c r="D362" s="117"/>
      <c r="E362" s="117"/>
      <c r="F362" s="117"/>
      <c r="G362" s="117"/>
      <c r="H362" s="117"/>
      <c r="I362" s="117"/>
      <c r="J362" s="117"/>
      <c r="K362" s="117"/>
      <c r="L362" s="117"/>
      <c r="M362" s="117"/>
      <c r="N362" s="117"/>
      <c r="O362" s="117"/>
      <c r="P362" s="117"/>
      <c r="Q362" s="117"/>
      <c r="R362" s="117"/>
    </row>
    <row r="363" spans="2:18">
      <c r="B363" s="116"/>
      <c r="C363" s="117"/>
      <c r="D363" s="117"/>
      <c r="E363" s="117"/>
      <c r="F363" s="117"/>
      <c r="G363" s="117"/>
      <c r="H363" s="117"/>
      <c r="I363" s="117"/>
      <c r="J363" s="117"/>
      <c r="K363" s="117"/>
      <c r="L363" s="117"/>
      <c r="M363" s="117"/>
      <c r="N363" s="117"/>
      <c r="O363" s="117"/>
      <c r="P363" s="117"/>
      <c r="Q363" s="117"/>
      <c r="R363" s="117"/>
    </row>
    <row r="364" spans="2:18">
      <c r="B364" s="116"/>
      <c r="C364" s="117"/>
      <c r="D364" s="117"/>
      <c r="E364" s="117"/>
      <c r="F364" s="117"/>
      <c r="G364" s="117"/>
      <c r="H364" s="117"/>
      <c r="I364" s="117"/>
      <c r="J364" s="117"/>
      <c r="K364" s="117"/>
      <c r="L364" s="117"/>
      <c r="M364" s="117"/>
      <c r="N364" s="117"/>
      <c r="O364" s="117"/>
      <c r="P364" s="117"/>
      <c r="Q364" s="117"/>
      <c r="R364" s="117"/>
    </row>
    <row r="365" spans="2:18">
      <c r="B365" s="116"/>
      <c r="C365" s="117"/>
      <c r="D365" s="117"/>
      <c r="E365" s="117"/>
      <c r="F365" s="117"/>
      <c r="G365" s="117"/>
      <c r="H365" s="117"/>
      <c r="I365" s="117"/>
      <c r="J365" s="117"/>
      <c r="K365" s="117"/>
      <c r="L365" s="117"/>
      <c r="M365" s="117"/>
      <c r="N365" s="117"/>
      <c r="O365" s="117"/>
      <c r="P365" s="117"/>
      <c r="Q365" s="117"/>
      <c r="R365" s="117"/>
    </row>
    <row r="366" spans="2:18">
      <c r="B366" s="116"/>
      <c r="C366" s="117"/>
      <c r="D366" s="117"/>
      <c r="E366" s="117"/>
      <c r="F366" s="117"/>
      <c r="G366" s="117"/>
      <c r="H366" s="117"/>
      <c r="I366" s="117"/>
      <c r="J366" s="117"/>
      <c r="K366" s="117"/>
      <c r="L366" s="117"/>
      <c r="M366" s="117"/>
      <c r="N366" s="117"/>
      <c r="O366" s="117"/>
      <c r="P366" s="117"/>
      <c r="Q366" s="117"/>
      <c r="R366" s="117"/>
    </row>
    <row r="367" spans="2:18">
      <c r="B367" s="116"/>
      <c r="C367" s="117"/>
      <c r="D367" s="117"/>
      <c r="E367" s="117"/>
      <c r="F367" s="117"/>
      <c r="G367" s="117"/>
      <c r="H367" s="117"/>
      <c r="I367" s="117"/>
      <c r="J367" s="117"/>
      <c r="K367" s="117"/>
      <c r="L367" s="117"/>
      <c r="M367" s="117"/>
      <c r="N367" s="117"/>
      <c r="O367" s="117"/>
      <c r="P367" s="117"/>
      <c r="Q367" s="117"/>
      <c r="R367" s="117"/>
    </row>
    <row r="368" spans="2:18">
      <c r="B368" s="116"/>
      <c r="C368" s="117"/>
      <c r="D368" s="117"/>
      <c r="E368" s="117"/>
      <c r="F368" s="117"/>
      <c r="G368" s="117"/>
      <c r="H368" s="117"/>
      <c r="I368" s="117"/>
      <c r="J368" s="117"/>
      <c r="K368" s="117"/>
      <c r="L368" s="117"/>
      <c r="M368" s="117"/>
      <c r="N368" s="117"/>
      <c r="O368" s="117"/>
      <c r="P368" s="117"/>
      <c r="Q368" s="117"/>
      <c r="R368" s="117"/>
    </row>
    <row r="369" spans="2:18">
      <c r="B369" s="116"/>
      <c r="C369" s="117"/>
      <c r="D369" s="117"/>
      <c r="E369" s="117"/>
      <c r="F369" s="117"/>
      <c r="G369" s="117"/>
      <c r="H369" s="117"/>
      <c r="I369" s="117"/>
      <c r="J369" s="117"/>
      <c r="K369" s="117"/>
      <c r="L369" s="117"/>
      <c r="M369" s="117"/>
      <c r="N369" s="117"/>
      <c r="O369" s="117"/>
      <c r="P369" s="117"/>
      <c r="Q369" s="117"/>
      <c r="R369" s="117"/>
    </row>
    <row r="370" spans="2:18">
      <c r="B370" s="116"/>
      <c r="C370" s="117"/>
      <c r="D370" s="117"/>
      <c r="E370" s="117"/>
      <c r="F370" s="117"/>
      <c r="G370" s="117"/>
      <c r="H370" s="117"/>
      <c r="I370" s="117"/>
      <c r="J370" s="117"/>
      <c r="K370" s="117"/>
      <c r="L370" s="117"/>
      <c r="M370" s="117"/>
      <c r="N370" s="117"/>
      <c r="O370" s="117"/>
      <c r="P370" s="117"/>
      <c r="Q370" s="117"/>
      <c r="R370" s="117"/>
    </row>
    <row r="371" spans="2:18">
      <c r="B371" s="116"/>
      <c r="C371" s="117"/>
      <c r="D371" s="117"/>
      <c r="E371" s="117"/>
      <c r="F371" s="117"/>
      <c r="G371" s="117"/>
      <c r="H371" s="117"/>
      <c r="I371" s="117"/>
      <c r="J371" s="117"/>
      <c r="K371" s="117"/>
      <c r="L371" s="117"/>
      <c r="M371" s="117"/>
      <c r="N371" s="117"/>
      <c r="O371" s="117"/>
      <c r="P371" s="117"/>
      <c r="Q371" s="117"/>
      <c r="R371" s="117"/>
    </row>
    <row r="372" spans="2:18">
      <c r="B372" s="116"/>
      <c r="C372" s="117"/>
      <c r="D372" s="117"/>
      <c r="E372" s="117"/>
      <c r="F372" s="117"/>
      <c r="G372" s="117"/>
      <c r="H372" s="117"/>
      <c r="I372" s="117"/>
      <c r="J372" s="117"/>
      <c r="K372" s="117"/>
      <c r="L372" s="117"/>
      <c r="M372" s="117"/>
      <c r="N372" s="117"/>
      <c r="O372" s="117"/>
      <c r="P372" s="117"/>
      <c r="Q372" s="117"/>
      <c r="R372" s="117"/>
    </row>
    <row r="373" spans="2:18">
      <c r="B373" s="116"/>
      <c r="C373" s="117"/>
      <c r="D373" s="117"/>
      <c r="E373" s="117"/>
      <c r="F373" s="117"/>
      <c r="G373" s="117"/>
      <c r="H373" s="117"/>
      <c r="I373" s="117"/>
      <c r="J373" s="117"/>
      <c r="K373" s="117"/>
      <c r="L373" s="117"/>
      <c r="M373" s="117"/>
      <c r="N373" s="117"/>
      <c r="O373" s="117"/>
      <c r="P373" s="117"/>
      <c r="Q373" s="117"/>
      <c r="R373" s="117"/>
    </row>
    <row r="374" spans="2:18">
      <c r="B374" s="116"/>
      <c r="C374" s="117"/>
      <c r="D374" s="117"/>
      <c r="E374" s="117"/>
      <c r="F374" s="117"/>
      <c r="G374" s="117"/>
      <c r="H374" s="117"/>
      <c r="I374" s="117"/>
      <c r="J374" s="117"/>
      <c r="K374" s="117"/>
      <c r="L374" s="117"/>
      <c r="M374" s="117"/>
      <c r="N374" s="117"/>
      <c r="O374" s="117"/>
      <c r="P374" s="117"/>
      <c r="Q374" s="117"/>
      <c r="R374" s="117"/>
    </row>
    <row r="375" spans="2:18">
      <c r="B375" s="116"/>
      <c r="C375" s="117"/>
      <c r="D375" s="117"/>
      <c r="E375" s="117"/>
      <c r="F375" s="117"/>
      <c r="G375" s="117"/>
      <c r="H375" s="117"/>
      <c r="I375" s="117"/>
      <c r="J375" s="117"/>
      <c r="K375" s="117"/>
      <c r="L375" s="117"/>
      <c r="M375" s="117"/>
      <c r="N375" s="117"/>
      <c r="O375" s="117"/>
      <c r="P375" s="117"/>
      <c r="Q375" s="117"/>
      <c r="R375" s="117"/>
    </row>
    <row r="376" spans="2:18">
      <c r="B376" s="116"/>
      <c r="C376" s="117"/>
      <c r="D376" s="117"/>
      <c r="E376" s="117"/>
      <c r="F376" s="117"/>
      <c r="G376" s="117"/>
      <c r="H376" s="117"/>
      <c r="I376" s="117"/>
      <c r="J376" s="117"/>
      <c r="K376" s="117"/>
      <c r="L376" s="117"/>
      <c r="M376" s="117"/>
      <c r="N376" s="117"/>
      <c r="O376" s="117"/>
      <c r="P376" s="117"/>
      <c r="Q376" s="117"/>
      <c r="R376" s="117"/>
    </row>
    <row r="377" spans="2:18">
      <c r="B377" s="116"/>
      <c r="C377" s="117"/>
      <c r="D377" s="117"/>
      <c r="E377" s="117"/>
      <c r="F377" s="117"/>
      <c r="G377" s="117"/>
      <c r="H377" s="117"/>
      <c r="I377" s="117"/>
      <c r="J377" s="117"/>
      <c r="K377" s="117"/>
      <c r="L377" s="117"/>
      <c r="M377" s="117"/>
      <c r="N377" s="117"/>
      <c r="O377" s="117"/>
      <c r="P377" s="117"/>
      <c r="Q377" s="117"/>
      <c r="R377" s="117"/>
    </row>
    <row r="378" spans="2:18">
      <c r="B378" s="116"/>
      <c r="C378" s="117"/>
      <c r="D378" s="117"/>
      <c r="E378" s="117"/>
      <c r="F378" s="117"/>
      <c r="G378" s="117"/>
      <c r="H378" s="117"/>
      <c r="I378" s="117"/>
      <c r="J378" s="117"/>
      <c r="K378" s="117"/>
      <c r="L378" s="117"/>
      <c r="M378" s="117"/>
      <c r="N378" s="117"/>
      <c r="O378" s="117"/>
      <c r="P378" s="117"/>
      <c r="Q378" s="117"/>
      <c r="R378" s="117"/>
    </row>
    <row r="379" spans="2:18">
      <c r="B379" s="116"/>
      <c r="C379" s="117"/>
      <c r="D379" s="117"/>
      <c r="E379" s="117"/>
      <c r="F379" s="117"/>
      <c r="G379" s="117"/>
      <c r="H379" s="117"/>
      <c r="I379" s="117"/>
      <c r="J379" s="117"/>
      <c r="K379" s="117"/>
      <c r="L379" s="117"/>
      <c r="M379" s="117"/>
      <c r="N379" s="117"/>
      <c r="O379" s="117"/>
      <c r="P379" s="117"/>
      <c r="Q379" s="117"/>
      <c r="R379" s="117"/>
    </row>
    <row r="380" spans="2:18">
      <c r="B380" s="116"/>
      <c r="C380" s="117"/>
      <c r="D380" s="117"/>
      <c r="E380" s="117"/>
      <c r="F380" s="117"/>
      <c r="G380" s="117"/>
      <c r="H380" s="117"/>
      <c r="I380" s="117"/>
      <c r="J380" s="117"/>
      <c r="K380" s="117"/>
      <c r="L380" s="117"/>
      <c r="M380" s="117"/>
      <c r="N380" s="117"/>
      <c r="O380" s="117"/>
      <c r="P380" s="117"/>
      <c r="Q380" s="117"/>
      <c r="R380" s="117"/>
    </row>
    <row r="381" spans="2:18">
      <c r="B381" s="116"/>
      <c r="C381" s="117"/>
      <c r="D381" s="117"/>
      <c r="E381" s="117"/>
      <c r="F381" s="117"/>
      <c r="G381" s="117"/>
      <c r="H381" s="117"/>
      <c r="I381" s="117"/>
      <c r="J381" s="117"/>
      <c r="K381" s="117"/>
      <c r="L381" s="117"/>
      <c r="M381" s="117"/>
      <c r="N381" s="117"/>
      <c r="O381" s="117"/>
      <c r="P381" s="117"/>
      <c r="Q381" s="117"/>
      <c r="R381" s="117"/>
    </row>
    <row r="382" spans="2:18">
      <c r="B382" s="116"/>
      <c r="C382" s="117"/>
      <c r="D382" s="117"/>
      <c r="E382" s="117"/>
      <c r="F382" s="117"/>
      <c r="G382" s="117"/>
      <c r="H382" s="117"/>
      <c r="I382" s="117"/>
      <c r="J382" s="117"/>
      <c r="K382" s="117"/>
      <c r="L382" s="117"/>
      <c r="M382" s="117"/>
      <c r="N382" s="117"/>
      <c r="O382" s="117"/>
      <c r="P382" s="117"/>
      <c r="Q382" s="117"/>
      <c r="R382" s="117"/>
    </row>
    <row r="383" spans="2:18">
      <c r="B383" s="116"/>
      <c r="C383" s="117"/>
      <c r="D383" s="117"/>
      <c r="E383" s="117"/>
      <c r="F383" s="117"/>
      <c r="G383" s="117"/>
      <c r="H383" s="117"/>
      <c r="I383" s="117"/>
      <c r="J383" s="117"/>
      <c r="K383" s="117"/>
      <c r="L383" s="117"/>
      <c r="M383" s="117"/>
      <c r="N383" s="117"/>
      <c r="O383" s="117"/>
      <c r="P383" s="117"/>
      <c r="Q383" s="117"/>
      <c r="R383" s="117"/>
    </row>
    <row r="384" spans="2:18">
      <c r="B384" s="116"/>
      <c r="C384" s="117"/>
      <c r="D384" s="117"/>
      <c r="E384" s="117"/>
      <c r="F384" s="117"/>
      <c r="G384" s="117"/>
      <c r="H384" s="117"/>
      <c r="I384" s="117"/>
      <c r="J384" s="117"/>
      <c r="K384" s="117"/>
      <c r="L384" s="117"/>
      <c r="M384" s="117"/>
      <c r="N384" s="117"/>
      <c r="O384" s="117"/>
      <c r="P384" s="117"/>
      <c r="Q384" s="117"/>
      <c r="R384" s="117"/>
    </row>
    <row r="385" spans="2:18">
      <c r="B385" s="116"/>
      <c r="C385" s="117"/>
      <c r="D385" s="117"/>
      <c r="E385" s="117"/>
      <c r="F385" s="117"/>
      <c r="G385" s="117"/>
      <c r="H385" s="117"/>
      <c r="I385" s="117"/>
      <c r="J385" s="117"/>
      <c r="K385" s="117"/>
      <c r="L385" s="117"/>
      <c r="M385" s="117"/>
      <c r="N385" s="117"/>
      <c r="O385" s="117"/>
      <c r="P385" s="117"/>
      <c r="Q385" s="117"/>
      <c r="R385" s="117"/>
    </row>
    <row r="386" spans="2:18">
      <c r="B386" s="116"/>
      <c r="C386" s="117"/>
      <c r="D386" s="117"/>
      <c r="E386" s="117"/>
      <c r="F386" s="117"/>
      <c r="G386" s="117"/>
      <c r="H386" s="117"/>
      <c r="I386" s="117"/>
      <c r="J386" s="117"/>
      <c r="K386" s="117"/>
      <c r="L386" s="117"/>
      <c r="M386" s="117"/>
      <c r="N386" s="117"/>
      <c r="O386" s="117"/>
      <c r="P386" s="117"/>
      <c r="Q386" s="117"/>
      <c r="R386" s="117"/>
    </row>
    <row r="387" spans="2:18">
      <c r="B387" s="116"/>
      <c r="C387" s="117"/>
      <c r="D387" s="117"/>
      <c r="E387" s="117"/>
      <c r="F387" s="117"/>
      <c r="G387" s="117"/>
      <c r="H387" s="117"/>
      <c r="I387" s="117"/>
      <c r="J387" s="117"/>
      <c r="K387" s="117"/>
      <c r="L387" s="117"/>
      <c r="M387" s="117"/>
      <c r="N387" s="117"/>
      <c r="O387" s="117"/>
      <c r="P387" s="117"/>
      <c r="Q387" s="117"/>
      <c r="R387" s="117"/>
    </row>
    <row r="388" spans="2:18">
      <c r="B388" s="116"/>
      <c r="C388" s="117"/>
      <c r="D388" s="117"/>
      <c r="E388" s="117"/>
      <c r="F388" s="117"/>
      <c r="G388" s="117"/>
      <c r="H388" s="117"/>
      <c r="I388" s="117"/>
      <c r="J388" s="117"/>
      <c r="K388" s="117"/>
      <c r="L388" s="117"/>
      <c r="M388" s="117"/>
      <c r="N388" s="117"/>
      <c r="O388" s="117"/>
      <c r="P388" s="117"/>
      <c r="Q388" s="117"/>
      <c r="R388" s="117"/>
    </row>
    <row r="389" spans="2:18">
      <c r="B389" s="116"/>
      <c r="C389" s="117"/>
      <c r="D389" s="117"/>
      <c r="E389" s="117"/>
      <c r="F389" s="117"/>
      <c r="G389" s="117"/>
      <c r="H389" s="117"/>
      <c r="I389" s="117"/>
      <c r="J389" s="117"/>
      <c r="K389" s="117"/>
      <c r="L389" s="117"/>
      <c r="M389" s="117"/>
      <c r="N389" s="117"/>
      <c r="O389" s="117"/>
      <c r="P389" s="117"/>
      <c r="Q389" s="117"/>
      <c r="R389" s="117"/>
    </row>
    <row r="390" spans="2:18">
      <c r="B390" s="116"/>
      <c r="C390" s="117"/>
      <c r="D390" s="117"/>
      <c r="E390" s="117"/>
      <c r="F390" s="117"/>
      <c r="G390" s="117"/>
      <c r="H390" s="117"/>
      <c r="I390" s="117"/>
      <c r="J390" s="117"/>
      <c r="K390" s="117"/>
      <c r="L390" s="117"/>
      <c r="M390" s="117"/>
      <c r="N390" s="117"/>
      <c r="O390" s="117"/>
      <c r="P390" s="117"/>
      <c r="Q390" s="117"/>
      <c r="R390" s="117"/>
    </row>
    <row r="391" spans="2:18">
      <c r="B391" s="116"/>
      <c r="C391" s="117"/>
      <c r="D391" s="117"/>
      <c r="E391" s="117"/>
      <c r="F391" s="117"/>
      <c r="G391" s="117"/>
      <c r="H391" s="117"/>
      <c r="I391" s="117"/>
      <c r="J391" s="117"/>
      <c r="K391" s="117"/>
      <c r="L391" s="117"/>
      <c r="M391" s="117"/>
      <c r="N391" s="117"/>
      <c r="O391" s="117"/>
      <c r="P391" s="117"/>
      <c r="Q391" s="117"/>
      <c r="R391" s="117"/>
    </row>
    <row r="392" spans="2:18">
      <c r="B392" s="116"/>
      <c r="C392" s="117"/>
      <c r="D392" s="117"/>
      <c r="E392" s="117"/>
      <c r="F392" s="117"/>
      <c r="G392" s="117"/>
      <c r="H392" s="117"/>
      <c r="I392" s="117"/>
      <c r="J392" s="117"/>
      <c r="K392" s="117"/>
      <c r="L392" s="117"/>
      <c r="M392" s="117"/>
      <c r="N392" s="117"/>
      <c r="O392" s="117"/>
      <c r="P392" s="117"/>
      <c r="Q392" s="117"/>
      <c r="R392" s="117"/>
    </row>
    <row r="393" spans="2:18">
      <c r="B393" s="116"/>
      <c r="C393" s="117"/>
      <c r="D393" s="117"/>
      <c r="E393" s="117"/>
      <c r="F393" s="117"/>
      <c r="G393" s="117"/>
      <c r="H393" s="117"/>
      <c r="I393" s="117"/>
      <c r="J393" s="117"/>
      <c r="K393" s="117"/>
      <c r="L393" s="117"/>
      <c r="M393" s="117"/>
      <c r="N393" s="117"/>
      <c r="O393" s="117"/>
      <c r="P393" s="117"/>
      <c r="Q393" s="117"/>
      <c r="R393" s="117"/>
    </row>
    <row r="394" spans="2:18">
      <c r="B394" s="116"/>
      <c r="C394" s="117"/>
      <c r="D394" s="117"/>
      <c r="E394" s="117"/>
      <c r="F394" s="117"/>
      <c r="G394" s="117"/>
      <c r="H394" s="117"/>
      <c r="I394" s="117"/>
      <c r="J394" s="117"/>
      <c r="K394" s="117"/>
      <c r="L394" s="117"/>
      <c r="M394" s="117"/>
      <c r="N394" s="117"/>
      <c r="O394" s="117"/>
      <c r="P394" s="117"/>
      <c r="Q394" s="117"/>
      <c r="R394" s="117"/>
    </row>
    <row r="395" spans="2:18">
      <c r="B395" s="116"/>
      <c r="C395" s="117"/>
      <c r="D395" s="117"/>
      <c r="E395" s="117"/>
      <c r="F395" s="117"/>
      <c r="G395" s="117"/>
      <c r="H395" s="117"/>
      <c r="I395" s="117"/>
      <c r="J395" s="117"/>
      <c r="K395" s="117"/>
      <c r="L395" s="117"/>
      <c r="M395" s="117"/>
      <c r="N395" s="117"/>
      <c r="O395" s="117"/>
      <c r="P395" s="117"/>
      <c r="Q395" s="117"/>
      <c r="R395" s="117"/>
    </row>
    <row r="396" spans="2:18">
      <c r="B396" s="116"/>
      <c r="C396" s="117"/>
      <c r="D396" s="117"/>
      <c r="E396" s="117"/>
      <c r="F396" s="117"/>
      <c r="G396" s="117"/>
      <c r="H396" s="117"/>
      <c r="I396" s="117"/>
      <c r="J396" s="117"/>
      <c r="K396" s="117"/>
      <c r="L396" s="117"/>
      <c r="M396" s="117"/>
      <c r="N396" s="117"/>
      <c r="O396" s="117"/>
      <c r="P396" s="117"/>
      <c r="Q396" s="117"/>
      <c r="R396" s="117"/>
    </row>
    <row r="397" spans="2:18">
      <c r="B397" s="116"/>
      <c r="C397" s="117"/>
      <c r="D397" s="117"/>
      <c r="E397" s="117"/>
      <c r="F397" s="117"/>
      <c r="G397" s="117"/>
      <c r="H397" s="117"/>
      <c r="I397" s="117"/>
      <c r="J397" s="117"/>
      <c r="K397" s="117"/>
      <c r="L397" s="117"/>
      <c r="M397" s="117"/>
      <c r="N397" s="117"/>
      <c r="O397" s="117"/>
      <c r="P397" s="117"/>
      <c r="Q397" s="117"/>
      <c r="R397" s="117"/>
    </row>
    <row r="398" spans="2:18">
      <c r="B398" s="116"/>
      <c r="C398" s="117"/>
      <c r="D398" s="117"/>
      <c r="E398" s="117"/>
      <c r="F398" s="117"/>
      <c r="G398" s="117"/>
      <c r="H398" s="117"/>
      <c r="I398" s="117"/>
      <c r="J398" s="117"/>
      <c r="K398" s="117"/>
      <c r="L398" s="117"/>
      <c r="M398" s="117"/>
      <c r="N398" s="117"/>
      <c r="O398" s="117"/>
      <c r="P398" s="117"/>
      <c r="Q398" s="117"/>
      <c r="R398" s="117"/>
    </row>
    <row r="399" spans="2:18">
      <c r="B399" s="116"/>
      <c r="C399" s="117"/>
      <c r="D399" s="117"/>
      <c r="E399" s="117"/>
      <c r="F399" s="117"/>
      <c r="G399" s="117"/>
      <c r="H399" s="117"/>
      <c r="I399" s="117"/>
      <c r="J399" s="117"/>
      <c r="K399" s="117"/>
      <c r="L399" s="117"/>
      <c r="M399" s="117"/>
      <c r="N399" s="117"/>
      <c r="O399" s="117"/>
      <c r="P399" s="117"/>
      <c r="Q399" s="117"/>
      <c r="R399" s="117"/>
    </row>
    <row r="400" spans="2:18">
      <c r="B400" s="116"/>
      <c r="C400" s="117"/>
      <c r="D400" s="117"/>
      <c r="E400" s="117"/>
      <c r="F400" s="117"/>
      <c r="G400" s="117"/>
      <c r="H400" s="117"/>
      <c r="I400" s="117"/>
      <c r="J400" s="117"/>
      <c r="K400" s="117"/>
      <c r="L400" s="117"/>
      <c r="M400" s="117"/>
      <c r="N400" s="117"/>
      <c r="O400" s="117"/>
      <c r="P400" s="117"/>
      <c r="Q400" s="117"/>
      <c r="R400" s="117"/>
    </row>
    <row r="401" spans="2:18">
      <c r="B401" s="116"/>
      <c r="C401" s="117"/>
      <c r="D401" s="117"/>
      <c r="E401" s="117"/>
      <c r="F401" s="117"/>
      <c r="G401" s="117"/>
      <c r="H401" s="117"/>
      <c r="I401" s="117"/>
      <c r="J401" s="117"/>
      <c r="K401" s="117"/>
      <c r="L401" s="117"/>
      <c r="M401" s="117"/>
      <c r="N401" s="117"/>
      <c r="O401" s="117"/>
      <c r="P401" s="117"/>
      <c r="Q401" s="117"/>
      <c r="R401" s="117"/>
    </row>
    <row r="402" spans="2:18">
      <c r="B402" s="116"/>
      <c r="C402" s="117"/>
      <c r="D402" s="117"/>
      <c r="E402" s="117"/>
      <c r="F402" s="117"/>
      <c r="G402" s="117"/>
      <c r="H402" s="117"/>
      <c r="I402" s="117"/>
      <c r="J402" s="117"/>
      <c r="K402" s="117"/>
      <c r="L402" s="117"/>
      <c r="M402" s="117"/>
      <c r="N402" s="117"/>
      <c r="O402" s="117"/>
      <c r="P402" s="117"/>
      <c r="Q402" s="117"/>
      <c r="R402" s="117"/>
    </row>
    <row r="403" spans="2:18">
      <c r="B403" s="116"/>
      <c r="C403" s="117"/>
      <c r="D403" s="117"/>
      <c r="E403" s="117"/>
      <c r="F403" s="117"/>
      <c r="G403" s="117"/>
      <c r="H403" s="117"/>
      <c r="I403" s="117"/>
      <c r="J403" s="117"/>
      <c r="K403" s="117"/>
      <c r="L403" s="117"/>
      <c r="M403" s="117"/>
      <c r="N403" s="117"/>
      <c r="O403" s="117"/>
      <c r="P403" s="117"/>
      <c r="Q403" s="117"/>
      <c r="R403" s="117"/>
    </row>
    <row r="404" spans="2:18">
      <c r="B404" s="116"/>
      <c r="C404" s="117"/>
      <c r="D404" s="117"/>
      <c r="E404" s="117"/>
      <c r="F404" s="117"/>
      <c r="G404" s="117"/>
      <c r="H404" s="117"/>
      <c r="I404" s="117"/>
      <c r="J404" s="117"/>
      <c r="K404" s="117"/>
      <c r="L404" s="117"/>
      <c r="M404" s="117"/>
      <c r="N404" s="117"/>
      <c r="O404" s="117"/>
      <c r="P404" s="117"/>
      <c r="Q404" s="117"/>
      <c r="R404" s="117"/>
    </row>
    <row r="405" spans="2:18">
      <c r="B405" s="116"/>
      <c r="C405" s="117"/>
      <c r="D405" s="117"/>
      <c r="E405" s="117"/>
      <c r="F405" s="117"/>
      <c r="G405" s="117"/>
      <c r="H405" s="117"/>
      <c r="I405" s="117"/>
      <c r="J405" s="117"/>
      <c r="K405" s="117"/>
      <c r="L405" s="117"/>
      <c r="M405" s="117"/>
      <c r="N405" s="117"/>
      <c r="O405" s="117"/>
      <c r="P405" s="117"/>
      <c r="Q405" s="117"/>
      <c r="R405" s="117"/>
    </row>
    <row r="406" spans="2:18">
      <c r="B406" s="116"/>
      <c r="C406" s="117"/>
      <c r="D406" s="117"/>
      <c r="E406" s="117"/>
      <c r="F406" s="117"/>
      <c r="G406" s="117"/>
      <c r="H406" s="117"/>
      <c r="I406" s="117"/>
      <c r="J406" s="117"/>
      <c r="K406" s="117"/>
      <c r="L406" s="117"/>
      <c r="M406" s="117"/>
      <c r="N406" s="117"/>
      <c r="O406" s="117"/>
      <c r="P406" s="117"/>
      <c r="Q406" s="117"/>
      <c r="R406" s="117"/>
    </row>
    <row r="407" spans="2:18">
      <c r="B407" s="116"/>
      <c r="C407" s="117"/>
      <c r="D407" s="117"/>
      <c r="E407" s="117"/>
      <c r="F407" s="117"/>
      <c r="G407" s="117"/>
      <c r="H407" s="117"/>
      <c r="I407" s="117"/>
      <c r="J407" s="117"/>
      <c r="K407" s="117"/>
      <c r="L407" s="117"/>
      <c r="M407" s="117"/>
      <c r="N407" s="117"/>
      <c r="O407" s="117"/>
      <c r="P407" s="117"/>
      <c r="Q407" s="117"/>
      <c r="R407" s="117"/>
    </row>
    <row r="408" spans="2:18">
      <c r="B408" s="116"/>
      <c r="C408" s="117"/>
      <c r="D408" s="117"/>
      <c r="E408" s="117"/>
      <c r="F408" s="117"/>
      <c r="G408" s="117"/>
      <c r="H408" s="117"/>
      <c r="I408" s="117"/>
      <c r="J408" s="117"/>
      <c r="K408" s="117"/>
      <c r="L408" s="117"/>
      <c r="M408" s="117"/>
      <c r="N408" s="117"/>
      <c r="O408" s="117"/>
      <c r="P408" s="117"/>
      <c r="Q408" s="117"/>
      <c r="R408" s="117"/>
    </row>
    <row r="409" spans="2:18">
      <c r="B409" s="116"/>
      <c r="C409" s="117"/>
      <c r="D409" s="117"/>
      <c r="E409" s="117"/>
      <c r="F409" s="117"/>
      <c r="G409" s="117"/>
      <c r="H409" s="117"/>
      <c r="I409" s="117"/>
      <c r="J409" s="117"/>
      <c r="K409" s="117"/>
      <c r="L409" s="117"/>
      <c r="M409" s="117"/>
      <c r="N409" s="117"/>
      <c r="O409" s="117"/>
      <c r="P409" s="117"/>
      <c r="Q409" s="117"/>
      <c r="R409" s="117"/>
    </row>
    <row r="410" spans="2:18">
      <c r="B410" s="116"/>
      <c r="C410" s="117"/>
      <c r="D410" s="117"/>
      <c r="E410" s="117"/>
      <c r="F410" s="117"/>
      <c r="G410" s="117"/>
      <c r="H410" s="117"/>
      <c r="I410" s="117"/>
      <c r="J410" s="117"/>
      <c r="K410" s="117"/>
      <c r="L410" s="117"/>
      <c r="M410" s="117"/>
      <c r="N410" s="117"/>
      <c r="O410" s="117"/>
      <c r="P410" s="117"/>
      <c r="Q410" s="117"/>
      <c r="R410" s="117"/>
    </row>
    <row r="411" spans="2:18">
      <c r="B411" s="116"/>
      <c r="C411" s="117"/>
      <c r="D411" s="117"/>
      <c r="E411" s="117"/>
      <c r="F411" s="117"/>
      <c r="G411" s="117"/>
      <c r="H411" s="117"/>
      <c r="I411" s="117"/>
      <c r="J411" s="117"/>
      <c r="K411" s="117"/>
      <c r="L411" s="117"/>
      <c r="M411" s="117"/>
      <c r="N411" s="117"/>
      <c r="O411" s="117"/>
      <c r="P411" s="117"/>
      <c r="Q411" s="117"/>
      <c r="R411" s="117"/>
    </row>
    <row r="412" spans="2:18">
      <c r="B412" s="116"/>
      <c r="C412" s="117"/>
      <c r="D412" s="117"/>
      <c r="E412" s="117"/>
      <c r="F412" s="117"/>
      <c r="G412" s="117"/>
      <c r="H412" s="117"/>
      <c r="I412" s="117"/>
      <c r="J412" s="117"/>
      <c r="K412" s="117"/>
      <c r="L412" s="117"/>
      <c r="M412" s="117"/>
      <c r="N412" s="117"/>
      <c r="O412" s="117"/>
      <c r="P412" s="117"/>
      <c r="Q412" s="117"/>
      <c r="R412" s="117"/>
    </row>
    <row r="413" spans="2:18">
      <c r="B413" s="116"/>
      <c r="C413" s="117"/>
      <c r="D413" s="117"/>
      <c r="E413" s="117"/>
      <c r="F413" s="117"/>
      <c r="G413" s="117"/>
      <c r="H413" s="117"/>
      <c r="I413" s="117"/>
      <c r="J413" s="117"/>
      <c r="K413" s="117"/>
      <c r="L413" s="117"/>
      <c r="M413" s="117"/>
      <c r="N413" s="117"/>
      <c r="O413" s="117"/>
      <c r="P413" s="117"/>
      <c r="Q413" s="117"/>
      <c r="R413" s="117"/>
    </row>
    <row r="414" spans="2:18">
      <c r="B414" s="116"/>
      <c r="C414" s="117"/>
      <c r="D414" s="117"/>
      <c r="E414" s="117"/>
      <c r="F414" s="117"/>
      <c r="G414" s="117"/>
      <c r="H414" s="117"/>
      <c r="I414" s="117"/>
      <c r="J414" s="117"/>
      <c r="K414" s="117"/>
      <c r="L414" s="117"/>
      <c r="M414" s="117"/>
      <c r="N414" s="117"/>
      <c r="O414" s="117"/>
      <c r="P414" s="117"/>
      <c r="Q414" s="117"/>
      <c r="R414" s="117"/>
    </row>
    <row r="415" spans="2:18">
      <c r="B415" s="116"/>
      <c r="C415" s="117"/>
      <c r="D415" s="117"/>
      <c r="E415" s="117"/>
      <c r="F415" s="117"/>
      <c r="G415" s="117"/>
      <c r="H415" s="117"/>
      <c r="I415" s="117"/>
      <c r="J415" s="117"/>
      <c r="K415" s="117"/>
      <c r="L415" s="117"/>
      <c r="M415" s="117"/>
      <c r="N415" s="117"/>
      <c r="O415" s="117"/>
      <c r="P415" s="117"/>
      <c r="Q415" s="117"/>
      <c r="R415" s="117"/>
    </row>
    <row r="416" spans="2:18">
      <c r="B416" s="116"/>
      <c r="C416" s="117"/>
      <c r="D416" s="117"/>
      <c r="E416" s="117"/>
      <c r="F416" s="117"/>
      <c r="G416" s="117"/>
      <c r="H416" s="117"/>
      <c r="I416" s="117"/>
      <c r="J416" s="117"/>
      <c r="K416" s="117"/>
      <c r="L416" s="117"/>
      <c r="M416" s="117"/>
      <c r="N416" s="117"/>
      <c r="O416" s="117"/>
      <c r="P416" s="117"/>
      <c r="Q416" s="117"/>
      <c r="R416" s="117"/>
    </row>
    <row r="417" spans="2:18">
      <c r="B417" s="116"/>
      <c r="C417" s="117"/>
      <c r="D417" s="117"/>
      <c r="E417" s="117"/>
      <c r="F417" s="117"/>
      <c r="G417" s="117"/>
      <c r="H417" s="117"/>
      <c r="I417" s="117"/>
      <c r="J417" s="117"/>
      <c r="K417" s="117"/>
      <c r="L417" s="117"/>
      <c r="M417" s="117"/>
      <c r="N417" s="117"/>
      <c r="O417" s="117"/>
      <c r="P417" s="117"/>
      <c r="Q417" s="117"/>
      <c r="R417" s="117"/>
    </row>
    <row r="418" spans="2:18">
      <c r="B418" s="116"/>
      <c r="C418" s="117"/>
      <c r="D418" s="117"/>
      <c r="E418" s="117"/>
      <c r="F418" s="117"/>
      <c r="G418" s="117"/>
      <c r="H418" s="117"/>
      <c r="I418" s="117"/>
      <c r="J418" s="117"/>
      <c r="K418" s="117"/>
      <c r="L418" s="117"/>
      <c r="M418" s="117"/>
      <c r="N418" s="117"/>
      <c r="O418" s="117"/>
      <c r="P418" s="117"/>
      <c r="Q418" s="117"/>
      <c r="R418" s="117"/>
    </row>
    <row r="419" spans="2:18">
      <c r="B419" s="116"/>
      <c r="C419" s="117"/>
      <c r="D419" s="117"/>
      <c r="E419" s="117"/>
      <c r="F419" s="117"/>
      <c r="G419" s="117"/>
      <c r="H419" s="117"/>
      <c r="I419" s="117"/>
      <c r="J419" s="117"/>
      <c r="K419" s="117"/>
      <c r="L419" s="117"/>
      <c r="M419" s="117"/>
      <c r="N419" s="117"/>
      <c r="O419" s="117"/>
      <c r="P419" s="117"/>
      <c r="Q419" s="117"/>
      <c r="R419" s="117"/>
    </row>
    <row r="420" spans="2:18">
      <c r="B420" s="116"/>
      <c r="C420" s="117"/>
      <c r="D420" s="117"/>
      <c r="E420" s="117"/>
      <c r="F420" s="117"/>
      <c r="G420" s="117"/>
      <c r="H420" s="117"/>
      <c r="I420" s="117"/>
      <c r="J420" s="117"/>
      <c r="K420" s="117"/>
      <c r="L420" s="117"/>
      <c r="M420" s="117"/>
      <c r="N420" s="117"/>
      <c r="O420" s="117"/>
      <c r="P420" s="117"/>
      <c r="Q420" s="117"/>
      <c r="R420" s="117"/>
    </row>
    <row r="421" spans="2:18">
      <c r="B421" s="116"/>
      <c r="C421" s="117"/>
      <c r="D421" s="117"/>
      <c r="E421" s="117"/>
      <c r="F421" s="117"/>
      <c r="G421" s="117"/>
      <c r="H421" s="117"/>
      <c r="I421" s="117"/>
      <c r="J421" s="117"/>
      <c r="K421" s="117"/>
      <c r="L421" s="117"/>
      <c r="M421" s="117"/>
      <c r="N421" s="117"/>
      <c r="O421" s="117"/>
      <c r="P421" s="117"/>
      <c r="Q421" s="117"/>
      <c r="R421" s="117"/>
    </row>
    <row r="422" spans="2:18">
      <c r="B422" s="116"/>
      <c r="C422" s="117"/>
      <c r="D422" s="117"/>
      <c r="E422" s="117"/>
      <c r="F422" s="117"/>
      <c r="G422" s="117"/>
      <c r="H422" s="117"/>
      <c r="I422" s="117"/>
      <c r="J422" s="117"/>
      <c r="K422" s="117"/>
      <c r="L422" s="117"/>
      <c r="M422" s="117"/>
      <c r="N422" s="117"/>
      <c r="O422" s="117"/>
      <c r="P422" s="117"/>
      <c r="Q422" s="117"/>
      <c r="R422" s="117"/>
    </row>
    <row r="423" spans="2:18">
      <c r="B423" s="116"/>
      <c r="C423" s="117"/>
      <c r="D423" s="117"/>
      <c r="E423" s="117"/>
      <c r="F423" s="117"/>
      <c r="G423" s="117"/>
      <c r="H423" s="117"/>
      <c r="I423" s="117"/>
      <c r="J423" s="117"/>
      <c r="K423" s="117"/>
      <c r="L423" s="117"/>
      <c r="M423" s="117"/>
      <c r="N423" s="117"/>
      <c r="O423" s="117"/>
      <c r="P423" s="117"/>
      <c r="Q423" s="117"/>
      <c r="R423" s="117"/>
    </row>
    <row r="424" spans="2:18">
      <c r="B424" s="116"/>
      <c r="C424" s="117"/>
      <c r="D424" s="117"/>
      <c r="E424" s="117"/>
      <c r="F424" s="117"/>
      <c r="G424" s="117"/>
      <c r="H424" s="117"/>
      <c r="I424" s="117"/>
      <c r="J424" s="117"/>
      <c r="K424" s="117"/>
      <c r="L424" s="117"/>
      <c r="M424" s="117"/>
      <c r="N424" s="117"/>
      <c r="O424" s="117"/>
      <c r="P424" s="117"/>
      <c r="Q424" s="117"/>
      <c r="R424" s="117"/>
    </row>
    <row r="425" spans="2:18">
      <c r="B425" s="116"/>
      <c r="C425" s="117"/>
      <c r="D425" s="117"/>
      <c r="E425" s="117"/>
      <c r="F425" s="117"/>
      <c r="G425" s="117"/>
      <c r="H425" s="117"/>
      <c r="I425" s="117"/>
      <c r="J425" s="117"/>
      <c r="K425" s="117"/>
      <c r="L425" s="117"/>
      <c r="M425" s="117"/>
      <c r="N425" s="117"/>
      <c r="O425" s="117"/>
      <c r="P425" s="117"/>
      <c r="Q425" s="117"/>
      <c r="R425" s="117"/>
    </row>
    <row r="426" spans="2:18">
      <c r="B426" s="116"/>
      <c r="C426" s="117"/>
      <c r="D426" s="117"/>
      <c r="E426" s="117"/>
      <c r="F426" s="117"/>
      <c r="G426" s="117"/>
      <c r="H426" s="117"/>
      <c r="I426" s="117"/>
      <c r="J426" s="117"/>
      <c r="K426" s="117"/>
      <c r="L426" s="117"/>
      <c r="M426" s="117"/>
      <c r="N426" s="117"/>
      <c r="O426" s="117"/>
      <c r="P426" s="117"/>
      <c r="Q426" s="117"/>
      <c r="R426" s="117"/>
    </row>
    <row r="427" spans="2:18">
      <c r="B427" s="116"/>
      <c r="C427" s="117"/>
      <c r="D427" s="117"/>
      <c r="E427" s="117"/>
      <c r="F427" s="117"/>
      <c r="G427" s="117"/>
      <c r="H427" s="117"/>
      <c r="I427" s="117"/>
      <c r="J427" s="117"/>
      <c r="K427" s="117"/>
      <c r="L427" s="117"/>
      <c r="M427" s="117"/>
      <c r="N427" s="117"/>
      <c r="O427" s="117"/>
      <c r="P427" s="117"/>
      <c r="Q427" s="117"/>
      <c r="R427" s="117"/>
    </row>
    <row r="428" spans="2:18">
      <c r="B428" s="116"/>
      <c r="C428" s="117"/>
      <c r="D428" s="117"/>
      <c r="E428" s="117"/>
      <c r="F428" s="117"/>
      <c r="G428" s="117"/>
      <c r="H428" s="117"/>
      <c r="I428" s="117"/>
      <c r="J428" s="117"/>
      <c r="K428" s="117"/>
      <c r="L428" s="117"/>
      <c r="M428" s="117"/>
      <c r="N428" s="117"/>
      <c r="O428" s="117"/>
      <c r="P428" s="117"/>
      <c r="Q428" s="117"/>
      <c r="R428" s="117"/>
    </row>
    <row r="429" spans="2:18">
      <c r="B429" s="116"/>
      <c r="C429" s="117"/>
      <c r="D429" s="117"/>
      <c r="E429" s="117"/>
      <c r="F429" s="117"/>
      <c r="G429" s="117"/>
      <c r="H429" s="117"/>
      <c r="I429" s="117"/>
      <c r="J429" s="117"/>
      <c r="K429" s="117"/>
      <c r="L429" s="117"/>
      <c r="M429" s="117"/>
      <c r="N429" s="117"/>
      <c r="O429" s="117"/>
      <c r="P429" s="117"/>
      <c r="Q429" s="117"/>
      <c r="R429" s="117"/>
    </row>
    <row r="430" spans="2:18">
      <c r="B430" s="116"/>
      <c r="C430" s="117"/>
      <c r="D430" s="117"/>
      <c r="E430" s="117"/>
      <c r="F430" s="117"/>
      <c r="G430" s="117"/>
      <c r="H430" s="117"/>
      <c r="I430" s="117"/>
      <c r="J430" s="117"/>
      <c r="K430" s="117"/>
      <c r="L430" s="117"/>
      <c r="M430" s="117"/>
      <c r="N430" s="117"/>
      <c r="O430" s="117"/>
      <c r="P430" s="117"/>
      <c r="Q430" s="117"/>
      <c r="R430" s="117"/>
    </row>
    <row r="431" spans="2:18">
      <c r="B431" s="116"/>
      <c r="C431" s="117"/>
      <c r="D431" s="117"/>
      <c r="E431" s="117"/>
      <c r="F431" s="117"/>
      <c r="G431" s="117"/>
      <c r="H431" s="117"/>
      <c r="I431" s="117"/>
      <c r="J431" s="117"/>
      <c r="K431" s="117"/>
      <c r="L431" s="117"/>
      <c r="M431" s="117"/>
      <c r="N431" s="117"/>
      <c r="O431" s="117"/>
      <c r="P431" s="117"/>
      <c r="Q431" s="117"/>
      <c r="R431" s="117"/>
    </row>
    <row r="432" spans="2:18">
      <c r="B432" s="116"/>
      <c r="C432" s="117"/>
      <c r="D432" s="117"/>
      <c r="E432" s="117"/>
      <c r="F432" s="117"/>
      <c r="G432" s="117"/>
      <c r="H432" s="117"/>
      <c r="I432" s="117"/>
      <c r="J432" s="117"/>
      <c r="K432" s="117"/>
      <c r="L432" s="117"/>
      <c r="M432" s="117"/>
      <c r="N432" s="117"/>
      <c r="O432" s="117"/>
      <c r="P432" s="117"/>
      <c r="Q432" s="117"/>
      <c r="R432" s="117"/>
    </row>
    <row r="433" spans="2:18">
      <c r="B433" s="116"/>
      <c r="C433" s="117"/>
      <c r="D433" s="117"/>
      <c r="E433" s="117"/>
      <c r="F433" s="117"/>
      <c r="G433" s="117"/>
      <c r="H433" s="117"/>
      <c r="I433" s="117"/>
      <c r="J433" s="117"/>
      <c r="K433" s="117"/>
      <c r="L433" s="117"/>
      <c r="M433" s="117"/>
      <c r="N433" s="117"/>
      <c r="O433" s="117"/>
      <c r="P433" s="117"/>
      <c r="Q433" s="117"/>
      <c r="R433" s="117"/>
    </row>
    <row r="434" spans="2:18">
      <c r="B434" s="116"/>
      <c r="C434" s="117"/>
      <c r="D434" s="117"/>
      <c r="E434" s="117"/>
      <c r="F434" s="117"/>
      <c r="G434" s="117"/>
      <c r="H434" s="117"/>
      <c r="I434" s="117"/>
      <c r="J434" s="117"/>
      <c r="K434" s="117"/>
      <c r="L434" s="117"/>
      <c r="M434" s="117"/>
      <c r="N434" s="117"/>
      <c r="O434" s="117"/>
      <c r="P434" s="117"/>
      <c r="Q434" s="117"/>
      <c r="R434" s="117"/>
    </row>
    <row r="435" spans="2:18">
      <c r="B435" s="116"/>
      <c r="C435" s="117"/>
      <c r="D435" s="117"/>
      <c r="E435" s="117"/>
      <c r="F435" s="117"/>
      <c r="G435" s="117"/>
      <c r="H435" s="117"/>
      <c r="I435" s="117"/>
      <c r="J435" s="117"/>
      <c r="K435" s="117"/>
      <c r="L435" s="117"/>
      <c r="M435" s="117"/>
      <c r="N435" s="117"/>
      <c r="O435" s="117"/>
      <c r="P435" s="117"/>
      <c r="Q435" s="117"/>
      <c r="R435" s="117"/>
    </row>
    <row r="436" spans="2:18">
      <c r="B436" s="116"/>
      <c r="C436" s="117"/>
      <c r="D436" s="117"/>
      <c r="E436" s="117"/>
      <c r="F436" s="117"/>
      <c r="G436" s="117"/>
      <c r="H436" s="117"/>
      <c r="I436" s="117"/>
      <c r="J436" s="117"/>
      <c r="K436" s="117"/>
      <c r="L436" s="117"/>
      <c r="M436" s="117"/>
      <c r="N436" s="117"/>
      <c r="O436" s="117"/>
      <c r="P436" s="117"/>
      <c r="Q436" s="117"/>
      <c r="R436" s="117"/>
    </row>
    <row r="437" spans="2:18">
      <c r="B437" s="116"/>
      <c r="C437" s="117"/>
      <c r="D437" s="117"/>
      <c r="E437" s="117"/>
      <c r="F437" s="117"/>
      <c r="G437" s="117"/>
      <c r="H437" s="117"/>
      <c r="I437" s="117"/>
      <c r="J437" s="117"/>
      <c r="K437" s="117"/>
      <c r="L437" s="117"/>
      <c r="M437" s="117"/>
      <c r="N437" s="117"/>
      <c r="O437" s="117"/>
      <c r="P437" s="117"/>
      <c r="Q437" s="117"/>
      <c r="R437" s="117"/>
    </row>
    <row r="438" spans="2:18">
      <c r="B438" s="116"/>
      <c r="C438" s="117"/>
      <c r="D438" s="117"/>
      <c r="E438" s="117"/>
      <c r="F438" s="117"/>
      <c r="G438" s="117"/>
      <c r="H438" s="117"/>
      <c r="I438" s="117"/>
      <c r="J438" s="117"/>
      <c r="K438" s="117"/>
      <c r="L438" s="117"/>
      <c r="M438" s="117"/>
      <c r="N438" s="117"/>
      <c r="O438" s="117"/>
      <c r="P438" s="117"/>
      <c r="Q438" s="117"/>
      <c r="R438" s="117"/>
    </row>
    <row r="439" spans="2:18">
      <c r="B439" s="116"/>
      <c r="C439" s="117"/>
      <c r="D439" s="117"/>
      <c r="E439" s="117"/>
      <c r="F439" s="117"/>
      <c r="G439" s="117"/>
      <c r="H439" s="117"/>
      <c r="I439" s="117"/>
      <c r="J439" s="117"/>
      <c r="K439" s="117"/>
      <c r="L439" s="117"/>
      <c r="M439" s="117"/>
      <c r="N439" s="117"/>
      <c r="O439" s="117"/>
      <c r="P439" s="117"/>
      <c r="Q439" s="117"/>
      <c r="R439" s="117"/>
    </row>
    <row r="440" spans="2:18">
      <c r="B440" s="116"/>
      <c r="C440" s="117"/>
      <c r="D440" s="117"/>
      <c r="E440" s="117"/>
      <c r="F440" s="117"/>
      <c r="G440" s="117"/>
      <c r="H440" s="117"/>
      <c r="I440" s="117"/>
      <c r="J440" s="117"/>
      <c r="K440" s="117"/>
      <c r="L440" s="117"/>
      <c r="M440" s="117"/>
      <c r="N440" s="117"/>
      <c r="O440" s="117"/>
      <c r="P440" s="117"/>
      <c r="Q440" s="117"/>
      <c r="R440" s="117"/>
    </row>
    <row r="441" spans="2:18">
      <c r="B441" s="116"/>
      <c r="C441" s="117"/>
      <c r="D441" s="117"/>
      <c r="E441" s="117"/>
      <c r="F441" s="117"/>
      <c r="G441" s="117"/>
      <c r="H441" s="117"/>
      <c r="I441" s="117"/>
      <c r="J441" s="117"/>
      <c r="K441" s="117"/>
      <c r="L441" s="117"/>
      <c r="M441" s="117"/>
      <c r="N441" s="117"/>
      <c r="O441" s="117"/>
      <c r="P441" s="117"/>
      <c r="Q441" s="117"/>
      <c r="R441" s="117"/>
    </row>
    <row r="442" spans="2:18">
      <c r="B442" s="116"/>
      <c r="C442" s="117"/>
      <c r="D442" s="117"/>
      <c r="E442" s="117"/>
      <c r="F442" s="117"/>
      <c r="G442" s="117"/>
      <c r="H442" s="117"/>
      <c r="I442" s="117"/>
      <c r="J442" s="117"/>
      <c r="K442" s="117"/>
      <c r="L442" s="117"/>
      <c r="M442" s="117"/>
      <c r="N442" s="117"/>
      <c r="O442" s="117"/>
      <c r="P442" s="117"/>
      <c r="Q442" s="117"/>
      <c r="R442" s="117"/>
    </row>
    <row r="443" spans="2:18">
      <c r="B443" s="116"/>
      <c r="C443" s="117"/>
      <c r="D443" s="117"/>
      <c r="E443" s="117"/>
      <c r="F443" s="117"/>
      <c r="G443" s="117"/>
      <c r="H443" s="117"/>
      <c r="I443" s="117"/>
      <c r="J443" s="117"/>
      <c r="K443" s="117"/>
      <c r="L443" s="117"/>
      <c r="M443" s="117"/>
      <c r="N443" s="117"/>
      <c r="O443" s="117"/>
      <c r="P443" s="117"/>
      <c r="Q443" s="117"/>
      <c r="R443" s="117"/>
    </row>
    <row r="444" spans="2:18">
      <c r="B444" s="116"/>
      <c r="C444" s="117"/>
      <c r="D444" s="117"/>
      <c r="E444" s="117"/>
      <c r="F444" s="117"/>
      <c r="G444" s="117"/>
      <c r="H444" s="117"/>
      <c r="I444" s="117"/>
      <c r="J444" s="117"/>
      <c r="K444" s="117"/>
      <c r="L444" s="117"/>
      <c r="M444" s="117"/>
      <c r="N444" s="117"/>
      <c r="O444" s="117"/>
      <c r="P444" s="117"/>
      <c r="Q444" s="117"/>
      <c r="R444" s="117"/>
    </row>
    <row r="445" spans="2:18">
      <c r="B445" s="116"/>
      <c r="C445" s="117"/>
      <c r="D445" s="117"/>
      <c r="E445" s="117"/>
      <c r="F445" s="117"/>
      <c r="G445" s="117"/>
      <c r="H445" s="117"/>
      <c r="I445" s="117"/>
      <c r="J445" s="117"/>
      <c r="K445" s="117"/>
      <c r="L445" s="117"/>
      <c r="M445" s="117"/>
      <c r="N445" s="117"/>
      <c r="O445" s="117"/>
      <c r="P445" s="117"/>
      <c r="Q445" s="117"/>
      <c r="R445" s="117"/>
    </row>
    <row r="446" spans="2:18">
      <c r="B446" s="116"/>
      <c r="C446" s="117"/>
      <c r="D446" s="117"/>
      <c r="E446" s="117"/>
      <c r="F446" s="117"/>
      <c r="G446" s="117"/>
      <c r="H446" s="117"/>
      <c r="I446" s="117"/>
      <c r="J446" s="117"/>
      <c r="K446" s="117"/>
      <c r="L446" s="117"/>
      <c r="M446" s="117"/>
      <c r="N446" s="117"/>
      <c r="O446" s="117"/>
      <c r="P446" s="117"/>
      <c r="Q446" s="117"/>
      <c r="R446" s="117"/>
    </row>
    <row r="447" spans="2:18">
      <c r="B447" s="116"/>
      <c r="C447" s="117"/>
      <c r="D447" s="117"/>
      <c r="E447" s="117"/>
      <c r="F447" s="117"/>
      <c r="G447" s="117"/>
      <c r="H447" s="117"/>
      <c r="I447" s="117"/>
      <c r="J447" s="117"/>
      <c r="K447" s="117"/>
      <c r="L447" s="117"/>
      <c r="M447" s="117"/>
      <c r="N447" s="117"/>
      <c r="O447" s="117"/>
      <c r="P447" s="117"/>
      <c r="Q447" s="117"/>
      <c r="R447" s="117"/>
    </row>
    <row r="448" spans="2:18">
      <c r="B448" s="116"/>
      <c r="C448" s="117"/>
      <c r="D448" s="117"/>
      <c r="E448" s="117"/>
      <c r="F448" s="117"/>
      <c r="G448" s="117"/>
      <c r="H448" s="117"/>
      <c r="I448" s="117"/>
      <c r="J448" s="117"/>
      <c r="K448" s="117"/>
      <c r="L448" s="117"/>
      <c r="M448" s="117"/>
      <c r="N448" s="117"/>
      <c r="O448" s="117"/>
      <c r="P448" s="117"/>
      <c r="Q448" s="117"/>
      <c r="R448" s="117"/>
    </row>
    <row r="449" spans="2:18">
      <c r="B449" s="116"/>
      <c r="C449" s="117"/>
      <c r="D449" s="117"/>
      <c r="E449" s="117"/>
      <c r="F449" s="117"/>
      <c r="G449" s="117"/>
      <c r="H449" s="117"/>
      <c r="I449" s="117"/>
      <c r="J449" s="117"/>
      <c r="K449" s="117"/>
      <c r="L449" s="117"/>
      <c r="M449" s="117"/>
      <c r="N449" s="117"/>
      <c r="O449" s="117"/>
      <c r="P449" s="117"/>
      <c r="Q449" s="117"/>
      <c r="R449" s="117"/>
    </row>
    <row r="450" spans="2:18">
      <c r="B450" s="116"/>
      <c r="C450" s="117"/>
      <c r="D450" s="117"/>
      <c r="E450" s="117"/>
      <c r="F450" s="117"/>
      <c r="G450" s="117"/>
      <c r="H450" s="117"/>
      <c r="I450" s="117"/>
      <c r="J450" s="117"/>
      <c r="K450" s="117"/>
      <c r="L450" s="117"/>
      <c r="M450" s="117"/>
      <c r="N450" s="117"/>
      <c r="O450" s="117"/>
      <c r="P450" s="117"/>
      <c r="Q450" s="117"/>
      <c r="R450" s="117"/>
    </row>
    <row r="451" spans="2:18">
      <c r="B451" s="116"/>
      <c r="C451" s="117"/>
      <c r="D451" s="117"/>
      <c r="E451" s="117"/>
      <c r="F451" s="117"/>
      <c r="G451" s="117"/>
      <c r="H451" s="117"/>
      <c r="I451" s="117"/>
      <c r="J451" s="117"/>
      <c r="K451" s="117"/>
      <c r="L451" s="117"/>
      <c r="M451" s="117"/>
      <c r="N451" s="117"/>
      <c r="O451" s="117"/>
      <c r="P451" s="117"/>
      <c r="Q451" s="117"/>
      <c r="R451" s="117"/>
    </row>
    <row r="452" spans="2:18">
      <c r="B452" s="116"/>
      <c r="C452" s="117"/>
      <c r="D452" s="117"/>
      <c r="E452" s="117"/>
      <c r="F452" s="117"/>
      <c r="G452" s="117"/>
      <c r="H452" s="117"/>
      <c r="I452" s="117"/>
      <c r="J452" s="117"/>
      <c r="K452" s="117"/>
      <c r="L452" s="117"/>
      <c r="M452" s="117"/>
      <c r="N452" s="117"/>
      <c r="O452" s="117"/>
      <c r="P452" s="117"/>
      <c r="Q452" s="117"/>
      <c r="R452" s="117"/>
    </row>
    <row r="453" spans="2:18">
      <c r="B453" s="116"/>
      <c r="C453" s="117"/>
      <c r="D453" s="117"/>
      <c r="E453" s="117"/>
      <c r="F453" s="117"/>
      <c r="G453" s="117"/>
      <c r="H453" s="117"/>
      <c r="I453" s="117"/>
      <c r="J453" s="117"/>
      <c r="K453" s="117"/>
      <c r="L453" s="117"/>
      <c r="M453" s="117"/>
      <c r="N453" s="117"/>
      <c r="O453" s="117"/>
      <c r="P453" s="117"/>
      <c r="Q453" s="117"/>
      <c r="R453" s="117"/>
    </row>
    <row r="454" spans="2:18">
      <c r="B454" s="116"/>
      <c r="C454" s="117"/>
      <c r="D454" s="117"/>
      <c r="E454" s="117"/>
      <c r="F454" s="117"/>
      <c r="G454" s="117"/>
      <c r="H454" s="117"/>
      <c r="I454" s="117"/>
      <c r="J454" s="117"/>
      <c r="K454" s="117"/>
      <c r="L454" s="117"/>
      <c r="M454" s="117"/>
      <c r="N454" s="117"/>
      <c r="O454" s="117"/>
      <c r="P454" s="117"/>
      <c r="Q454" s="117"/>
      <c r="R454" s="117"/>
    </row>
    <row r="455" spans="2:18">
      <c r="B455" s="116"/>
      <c r="C455" s="117"/>
      <c r="D455" s="117"/>
      <c r="E455" s="117"/>
      <c r="F455" s="117"/>
      <c r="G455" s="117"/>
      <c r="H455" s="117"/>
      <c r="I455" s="117"/>
      <c r="J455" s="117"/>
      <c r="K455" s="117"/>
      <c r="L455" s="117"/>
      <c r="M455" s="117"/>
      <c r="N455" s="117"/>
      <c r="O455" s="117"/>
      <c r="P455" s="117"/>
      <c r="Q455" s="117"/>
      <c r="R455" s="117"/>
    </row>
    <row r="456" spans="2:18">
      <c r="B456" s="116"/>
      <c r="C456" s="117"/>
      <c r="D456" s="117"/>
      <c r="E456" s="117"/>
      <c r="F456" s="117"/>
      <c r="G456" s="117"/>
      <c r="H456" s="117"/>
      <c r="I456" s="117"/>
      <c r="J456" s="117"/>
      <c r="K456" s="117"/>
      <c r="L456" s="117"/>
      <c r="M456" s="117"/>
      <c r="N456" s="117"/>
      <c r="O456" s="117"/>
      <c r="P456" s="117"/>
      <c r="Q456" s="117"/>
      <c r="R456" s="117"/>
    </row>
    <row r="457" spans="2:18">
      <c r="B457" s="116"/>
      <c r="C457" s="117"/>
      <c r="D457" s="117"/>
      <c r="E457" s="117"/>
      <c r="F457" s="117"/>
      <c r="G457" s="117"/>
      <c r="H457" s="117"/>
      <c r="I457" s="117"/>
      <c r="J457" s="117"/>
      <c r="K457" s="117"/>
      <c r="L457" s="117"/>
      <c r="M457" s="117"/>
      <c r="N457" s="117"/>
      <c r="O457" s="117"/>
      <c r="P457" s="117"/>
      <c r="Q457" s="117"/>
      <c r="R457" s="117"/>
    </row>
    <row r="458" spans="2:18">
      <c r="B458" s="116"/>
      <c r="C458" s="117"/>
      <c r="D458" s="117"/>
      <c r="E458" s="117"/>
      <c r="F458" s="117"/>
      <c r="G458" s="117"/>
      <c r="H458" s="117"/>
      <c r="I458" s="117"/>
      <c r="J458" s="117"/>
      <c r="K458" s="117"/>
      <c r="L458" s="117"/>
      <c r="M458" s="117"/>
      <c r="N458" s="117"/>
      <c r="O458" s="117"/>
      <c r="P458" s="117"/>
      <c r="Q458" s="117"/>
      <c r="R458" s="117"/>
    </row>
    <row r="459" spans="2:18">
      <c r="B459" s="116"/>
      <c r="C459" s="117"/>
      <c r="D459" s="117"/>
      <c r="E459" s="117"/>
      <c r="F459" s="117"/>
      <c r="G459" s="117"/>
      <c r="H459" s="117"/>
      <c r="I459" s="117"/>
      <c r="J459" s="117"/>
      <c r="K459" s="117"/>
      <c r="L459" s="117"/>
      <c r="M459" s="117"/>
      <c r="N459" s="117"/>
      <c r="O459" s="117"/>
      <c r="P459" s="117"/>
      <c r="Q459" s="117"/>
      <c r="R459" s="117"/>
    </row>
    <row r="460" spans="2:18">
      <c r="B460" s="116"/>
      <c r="C460" s="117"/>
      <c r="D460" s="117"/>
      <c r="E460" s="117"/>
      <c r="F460" s="117"/>
      <c r="G460" s="117"/>
      <c r="H460" s="117"/>
      <c r="I460" s="117"/>
      <c r="J460" s="117"/>
      <c r="K460" s="117"/>
      <c r="L460" s="117"/>
      <c r="M460" s="117"/>
      <c r="N460" s="117"/>
      <c r="O460" s="117"/>
      <c r="P460" s="117"/>
      <c r="Q460" s="117"/>
      <c r="R460" s="117"/>
    </row>
    <row r="461" spans="2:18">
      <c r="B461" s="116"/>
      <c r="C461" s="117"/>
      <c r="D461" s="117"/>
      <c r="E461" s="117"/>
      <c r="F461" s="117"/>
      <c r="G461" s="117"/>
      <c r="H461" s="117"/>
      <c r="I461" s="117"/>
      <c r="J461" s="117"/>
      <c r="K461" s="117"/>
      <c r="L461" s="117"/>
      <c r="M461" s="117"/>
      <c r="N461" s="117"/>
      <c r="O461" s="117"/>
      <c r="P461" s="117"/>
      <c r="Q461" s="117"/>
      <c r="R461" s="117"/>
    </row>
    <row r="462" spans="2:18">
      <c r="B462" s="116"/>
      <c r="C462" s="117"/>
      <c r="D462" s="117"/>
      <c r="E462" s="117"/>
      <c r="F462" s="117"/>
      <c r="G462" s="117"/>
      <c r="H462" s="117"/>
      <c r="I462" s="117"/>
      <c r="J462" s="117"/>
      <c r="K462" s="117"/>
      <c r="L462" s="117"/>
      <c r="M462" s="117"/>
      <c r="N462" s="117"/>
      <c r="O462" s="117"/>
      <c r="P462" s="117"/>
      <c r="Q462" s="117"/>
      <c r="R462" s="117"/>
    </row>
    <row r="463" spans="2:18">
      <c r="B463" s="116"/>
      <c r="C463" s="117"/>
      <c r="D463" s="117"/>
      <c r="E463" s="117"/>
      <c r="F463" s="117"/>
      <c r="G463" s="117"/>
      <c r="H463" s="117"/>
      <c r="I463" s="117"/>
      <c r="J463" s="117"/>
      <c r="K463" s="117"/>
      <c r="L463" s="117"/>
      <c r="M463" s="117"/>
      <c r="N463" s="117"/>
      <c r="O463" s="117"/>
      <c r="P463" s="117"/>
      <c r="Q463" s="117"/>
      <c r="R463" s="117"/>
    </row>
    <row r="464" spans="2:18">
      <c r="B464" s="116"/>
      <c r="C464" s="117"/>
      <c r="D464" s="117"/>
      <c r="E464" s="117"/>
      <c r="F464" s="117"/>
      <c r="G464" s="117"/>
      <c r="H464" s="117"/>
      <c r="I464" s="117"/>
      <c r="J464" s="117"/>
      <c r="K464" s="117"/>
      <c r="L464" s="117"/>
      <c r="M464" s="117"/>
      <c r="N464" s="117"/>
      <c r="O464" s="117"/>
      <c r="P464" s="117"/>
      <c r="Q464" s="117"/>
      <c r="R464" s="117"/>
    </row>
    <row r="465" spans="2:18">
      <c r="B465" s="116"/>
      <c r="C465" s="117"/>
      <c r="D465" s="117"/>
      <c r="E465" s="117"/>
      <c r="F465" s="117"/>
      <c r="G465" s="117"/>
      <c r="H465" s="117"/>
      <c r="I465" s="117"/>
      <c r="J465" s="117"/>
      <c r="K465" s="117"/>
      <c r="L465" s="117"/>
      <c r="M465" s="117"/>
      <c r="N465" s="117"/>
      <c r="O465" s="117"/>
      <c r="P465" s="117"/>
      <c r="Q465" s="117"/>
      <c r="R465" s="117"/>
    </row>
    <row r="466" spans="2:18">
      <c r="B466" s="116"/>
      <c r="C466" s="117"/>
      <c r="D466" s="117"/>
      <c r="E466" s="117"/>
      <c r="F466" s="117"/>
      <c r="G466" s="117"/>
      <c r="H466" s="117"/>
      <c r="I466" s="117"/>
      <c r="J466" s="117"/>
      <c r="K466" s="117"/>
      <c r="L466" s="117"/>
      <c r="M466" s="117"/>
      <c r="N466" s="117"/>
      <c r="O466" s="117"/>
      <c r="P466" s="117"/>
      <c r="Q466" s="117"/>
      <c r="R466" s="117"/>
    </row>
    <row r="467" spans="2:18">
      <c r="B467" s="116"/>
      <c r="C467" s="117"/>
      <c r="D467" s="117"/>
      <c r="E467" s="117"/>
      <c r="F467" s="117"/>
      <c r="G467" s="117"/>
      <c r="H467" s="117"/>
      <c r="I467" s="117"/>
      <c r="J467" s="117"/>
      <c r="K467" s="117"/>
      <c r="L467" s="117"/>
      <c r="M467" s="117"/>
      <c r="N467" s="117"/>
      <c r="O467" s="117"/>
      <c r="P467" s="117"/>
      <c r="Q467" s="117"/>
      <c r="R467" s="117"/>
    </row>
    <row r="468" spans="2:18">
      <c r="B468" s="116"/>
      <c r="C468" s="117"/>
      <c r="D468" s="117"/>
      <c r="E468" s="117"/>
      <c r="F468" s="117"/>
      <c r="G468" s="117"/>
      <c r="H468" s="117"/>
      <c r="I468" s="117"/>
      <c r="J468" s="117"/>
      <c r="K468" s="117"/>
      <c r="L468" s="117"/>
      <c r="M468" s="117"/>
      <c r="N468" s="117"/>
      <c r="O468" s="117"/>
      <c r="P468" s="117"/>
      <c r="Q468" s="117"/>
      <c r="R468" s="117"/>
    </row>
    <row r="469" spans="2:18">
      <c r="B469" s="116"/>
      <c r="C469" s="117"/>
      <c r="D469" s="117"/>
      <c r="E469" s="117"/>
      <c r="F469" s="117"/>
      <c r="G469" s="117"/>
      <c r="H469" s="117"/>
      <c r="I469" s="117"/>
      <c r="J469" s="117"/>
      <c r="K469" s="117"/>
      <c r="L469" s="117"/>
      <c r="M469" s="117"/>
      <c r="N469" s="117"/>
      <c r="O469" s="117"/>
      <c r="P469" s="117"/>
      <c r="Q469" s="117"/>
      <c r="R469" s="117"/>
    </row>
    <row r="470" spans="2:18">
      <c r="B470" s="116"/>
      <c r="C470" s="117"/>
      <c r="D470" s="117"/>
      <c r="E470" s="117"/>
      <c r="F470" s="117"/>
      <c r="G470" s="117"/>
      <c r="H470" s="117"/>
      <c r="I470" s="117"/>
      <c r="J470" s="117"/>
      <c r="K470" s="117"/>
      <c r="L470" s="117"/>
      <c r="M470" s="117"/>
      <c r="N470" s="117"/>
      <c r="O470" s="117"/>
      <c r="P470" s="117"/>
      <c r="Q470" s="117"/>
      <c r="R470" s="117"/>
    </row>
    <row r="471" spans="2:18">
      <c r="B471" s="116"/>
      <c r="C471" s="117"/>
      <c r="D471" s="117"/>
      <c r="E471" s="117"/>
      <c r="F471" s="117"/>
      <c r="G471" s="117"/>
      <c r="H471" s="117"/>
      <c r="I471" s="117"/>
      <c r="J471" s="117"/>
      <c r="K471" s="117"/>
      <c r="L471" s="117"/>
      <c r="M471" s="117"/>
      <c r="N471" s="117"/>
      <c r="O471" s="117"/>
      <c r="P471" s="117"/>
      <c r="Q471" s="117"/>
      <c r="R471" s="117"/>
    </row>
    <row r="472" spans="2:18">
      <c r="B472" s="116"/>
      <c r="C472" s="117"/>
      <c r="D472" s="117"/>
      <c r="E472" s="117"/>
      <c r="F472" s="117"/>
      <c r="G472" s="117"/>
      <c r="H472" s="117"/>
      <c r="I472" s="117"/>
      <c r="J472" s="117"/>
      <c r="K472" s="117"/>
      <c r="L472" s="117"/>
      <c r="M472" s="117"/>
      <c r="N472" s="117"/>
      <c r="O472" s="117"/>
      <c r="P472" s="117"/>
      <c r="Q472" s="117"/>
      <c r="R472" s="117"/>
    </row>
    <row r="473" spans="2:18">
      <c r="B473" s="116"/>
      <c r="C473" s="117"/>
      <c r="D473" s="117"/>
      <c r="E473" s="117"/>
      <c r="F473" s="117"/>
      <c r="G473" s="117"/>
      <c r="H473" s="117"/>
      <c r="I473" s="117"/>
      <c r="J473" s="117"/>
      <c r="K473" s="117"/>
      <c r="L473" s="117"/>
      <c r="M473" s="117"/>
      <c r="N473" s="117"/>
      <c r="O473" s="117"/>
      <c r="P473" s="117"/>
      <c r="Q473" s="117"/>
      <c r="R473" s="117"/>
    </row>
    <row r="474" spans="2:18">
      <c r="B474" s="116"/>
      <c r="C474" s="117"/>
      <c r="D474" s="117"/>
      <c r="E474" s="117"/>
      <c r="F474" s="117"/>
      <c r="G474" s="117"/>
      <c r="H474" s="117"/>
      <c r="I474" s="117"/>
      <c r="J474" s="117"/>
      <c r="K474" s="117"/>
      <c r="L474" s="117"/>
      <c r="M474" s="117"/>
      <c r="N474" s="117"/>
      <c r="O474" s="117"/>
      <c r="P474" s="117"/>
      <c r="Q474" s="117"/>
      <c r="R474" s="117"/>
    </row>
    <row r="475" spans="2:18">
      <c r="B475" s="116"/>
      <c r="C475" s="117"/>
      <c r="D475" s="117"/>
      <c r="E475" s="117"/>
      <c r="F475" s="117"/>
      <c r="G475" s="117"/>
      <c r="H475" s="117"/>
      <c r="I475" s="117"/>
      <c r="J475" s="117"/>
      <c r="K475" s="117"/>
      <c r="L475" s="117"/>
      <c r="M475" s="117"/>
      <c r="N475" s="117"/>
      <c r="O475" s="117"/>
      <c r="P475" s="117"/>
      <c r="Q475" s="117"/>
      <c r="R475" s="117"/>
    </row>
    <row r="476" spans="2:18">
      <c r="B476" s="116"/>
      <c r="C476" s="117"/>
      <c r="D476" s="117"/>
      <c r="E476" s="117"/>
      <c r="F476" s="117"/>
      <c r="G476" s="117"/>
      <c r="H476" s="117"/>
      <c r="I476" s="117"/>
      <c r="J476" s="117"/>
      <c r="K476" s="117"/>
      <c r="L476" s="117"/>
      <c r="M476" s="117"/>
      <c r="N476" s="117"/>
      <c r="O476" s="117"/>
      <c r="P476" s="117"/>
      <c r="Q476" s="117"/>
      <c r="R476" s="117"/>
    </row>
    <row r="477" spans="2:18">
      <c r="B477" s="116"/>
      <c r="C477" s="117"/>
      <c r="D477" s="117"/>
      <c r="E477" s="117"/>
      <c r="F477" s="117"/>
      <c r="G477" s="117"/>
      <c r="H477" s="117"/>
      <c r="I477" s="117"/>
      <c r="J477" s="117"/>
      <c r="K477" s="117"/>
      <c r="L477" s="117"/>
      <c r="M477" s="117"/>
      <c r="N477" s="117"/>
      <c r="O477" s="117"/>
      <c r="P477" s="117"/>
      <c r="Q477" s="117"/>
      <c r="R477" s="117"/>
    </row>
    <row r="478" spans="2:18">
      <c r="B478" s="116"/>
      <c r="C478" s="117"/>
      <c r="D478" s="117"/>
      <c r="E478" s="117"/>
      <c r="F478" s="117"/>
      <c r="G478" s="117"/>
      <c r="H478" s="117"/>
      <c r="I478" s="117"/>
      <c r="J478" s="117"/>
      <c r="K478" s="117"/>
      <c r="L478" s="117"/>
      <c r="M478" s="117"/>
      <c r="N478" s="117"/>
      <c r="O478" s="117"/>
      <c r="P478" s="117"/>
      <c r="Q478" s="117"/>
      <c r="R478" s="117"/>
    </row>
    <row r="479" spans="2:18">
      <c r="B479" s="116"/>
      <c r="C479" s="117"/>
      <c r="D479" s="117"/>
      <c r="E479" s="117"/>
      <c r="F479" s="117"/>
      <c r="G479" s="117"/>
      <c r="H479" s="117"/>
      <c r="I479" s="117"/>
      <c r="J479" s="117"/>
      <c r="K479" s="117"/>
      <c r="L479" s="117"/>
      <c r="M479" s="117"/>
      <c r="N479" s="117"/>
      <c r="O479" s="117"/>
      <c r="P479" s="117"/>
      <c r="Q479" s="117"/>
      <c r="R479" s="117"/>
    </row>
    <row r="480" spans="2:18">
      <c r="B480" s="116"/>
      <c r="C480" s="117"/>
      <c r="D480" s="117"/>
      <c r="E480" s="117"/>
      <c r="F480" s="117"/>
      <c r="G480" s="117"/>
      <c r="H480" s="117"/>
      <c r="I480" s="117"/>
      <c r="J480" s="117"/>
      <c r="K480" s="117"/>
      <c r="L480" s="117"/>
      <c r="M480" s="117"/>
      <c r="N480" s="117"/>
      <c r="O480" s="117"/>
      <c r="P480" s="117"/>
      <c r="Q480" s="117"/>
      <c r="R480" s="117"/>
    </row>
    <row r="481" spans="2:18">
      <c r="B481" s="116"/>
      <c r="C481" s="117"/>
      <c r="D481" s="117"/>
      <c r="E481" s="117"/>
      <c r="F481" s="117"/>
      <c r="G481" s="117"/>
      <c r="H481" s="117"/>
      <c r="I481" s="117"/>
      <c r="J481" s="117"/>
      <c r="K481" s="117"/>
      <c r="L481" s="117"/>
      <c r="M481" s="117"/>
      <c r="N481" s="117"/>
      <c r="O481" s="117"/>
      <c r="P481" s="117"/>
      <c r="Q481" s="117"/>
      <c r="R481" s="117"/>
    </row>
    <row r="482" spans="2:18">
      <c r="B482" s="116"/>
      <c r="C482" s="117"/>
      <c r="D482" s="117"/>
      <c r="E482" s="117"/>
      <c r="F482" s="117"/>
      <c r="G482" s="117"/>
      <c r="H482" s="117"/>
      <c r="I482" s="117"/>
      <c r="J482" s="117"/>
      <c r="K482" s="117"/>
      <c r="L482" s="117"/>
      <c r="M482" s="117"/>
      <c r="N482" s="117"/>
      <c r="O482" s="117"/>
      <c r="P482" s="117"/>
      <c r="Q482" s="117"/>
      <c r="R482" s="117"/>
    </row>
    <row r="483" spans="2:18">
      <c r="B483" s="116"/>
      <c r="C483" s="117"/>
      <c r="D483" s="117"/>
      <c r="E483" s="117"/>
      <c r="F483" s="117"/>
      <c r="G483" s="117"/>
      <c r="H483" s="117"/>
      <c r="I483" s="117"/>
      <c r="J483" s="117"/>
      <c r="K483" s="117"/>
      <c r="L483" s="117"/>
      <c r="M483" s="117"/>
      <c r="N483" s="117"/>
      <c r="O483" s="117"/>
      <c r="P483" s="117"/>
      <c r="Q483" s="117"/>
      <c r="R483" s="117"/>
    </row>
    <row r="484" spans="2:18">
      <c r="B484" s="116"/>
      <c r="C484" s="117"/>
      <c r="D484" s="117"/>
      <c r="E484" s="117"/>
      <c r="F484" s="117"/>
      <c r="G484" s="117"/>
      <c r="H484" s="117"/>
      <c r="I484" s="117"/>
      <c r="J484" s="117"/>
      <c r="K484" s="117"/>
      <c r="L484" s="117"/>
      <c r="M484" s="117"/>
      <c r="N484" s="117"/>
      <c r="O484" s="117"/>
      <c r="P484" s="117"/>
      <c r="Q484" s="117"/>
      <c r="R484" s="117"/>
    </row>
    <row r="485" spans="2:18">
      <c r="B485" s="116"/>
      <c r="C485" s="117"/>
      <c r="D485" s="117"/>
      <c r="E485" s="117"/>
      <c r="F485" s="117"/>
      <c r="G485" s="117"/>
      <c r="H485" s="117"/>
      <c r="I485" s="117"/>
      <c r="J485" s="117"/>
      <c r="K485" s="117"/>
      <c r="L485" s="117"/>
      <c r="M485" s="117"/>
      <c r="N485" s="117"/>
      <c r="O485" s="117"/>
      <c r="P485" s="117"/>
      <c r="Q485" s="117"/>
      <c r="R485" s="117"/>
    </row>
    <row r="486" spans="2:18">
      <c r="B486" s="116"/>
      <c r="C486" s="117"/>
      <c r="D486" s="117"/>
      <c r="E486" s="117"/>
      <c r="F486" s="117"/>
      <c r="G486" s="117"/>
      <c r="H486" s="117"/>
      <c r="I486" s="117"/>
      <c r="J486" s="117"/>
      <c r="K486" s="117"/>
      <c r="L486" s="117"/>
      <c r="M486" s="117"/>
      <c r="N486" s="117"/>
      <c r="O486" s="117"/>
      <c r="P486" s="117"/>
      <c r="Q486" s="117"/>
      <c r="R486" s="117"/>
    </row>
    <row r="487" spans="2:18">
      <c r="B487" s="116"/>
      <c r="C487" s="117"/>
      <c r="D487" s="117"/>
      <c r="E487" s="117"/>
      <c r="F487" s="117"/>
      <c r="G487" s="117"/>
      <c r="H487" s="117"/>
      <c r="I487" s="117"/>
      <c r="J487" s="117"/>
      <c r="K487" s="117"/>
      <c r="L487" s="117"/>
      <c r="M487" s="117"/>
      <c r="N487" s="117"/>
      <c r="O487" s="117"/>
      <c r="P487" s="117"/>
      <c r="Q487" s="117"/>
      <c r="R487" s="117"/>
    </row>
    <row r="488" spans="2:18">
      <c r="B488" s="116"/>
      <c r="C488" s="117"/>
      <c r="D488" s="117"/>
      <c r="E488" s="117"/>
      <c r="F488" s="117"/>
      <c r="G488" s="117"/>
      <c r="H488" s="117"/>
      <c r="I488" s="117"/>
      <c r="J488" s="117"/>
      <c r="K488" s="117"/>
      <c r="L488" s="117"/>
      <c r="M488" s="117"/>
      <c r="N488" s="117"/>
      <c r="O488" s="117"/>
      <c r="P488" s="117"/>
      <c r="Q488" s="117"/>
      <c r="R488" s="117"/>
    </row>
    <row r="489" spans="2:18">
      <c r="B489" s="116"/>
      <c r="C489" s="117"/>
      <c r="D489" s="117"/>
      <c r="E489" s="117"/>
      <c r="F489" s="117"/>
      <c r="G489" s="117"/>
      <c r="H489" s="117"/>
      <c r="I489" s="117"/>
      <c r="J489" s="117"/>
      <c r="K489" s="117"/>
      <c r="L489" s="117"/>
      <c r="M489" s="117"/>
      <c r="N489" s="117"/>
      <c r="O489" s="117"/>
      <c r="P489" s="117"/>
      <c r="Q489" s="117"/>
      <c r="R489" s="117"/>
    </row>
    <row r="490" spans="2:18">
      <c r="B490" s="116"/>
      <c r="C490" s="117"/>
      <c r="D490" s="117"/>
      <c r="E490" s="117"/>
      <c r="F490" s="117"/>
      <c r="G490" s="117"/>
      <c r="H490" s="117"/>
      <c r="I490" s="117"/>
      <c r="J490" s="117"/>
      <c r="K490" s="117"/>
      <c r="L490" s="117"/>
      <c r="M490" s="117"/>
      <c r="N490" s="117"/>
      <c r="O490" s="117"/>
      <c r="P490" s="117"/>
      <c r="Q490" s="117"/>
      <c r="R490" s="117"/>
    </row>
    <row r="491" spans="2:18">
      <c r="B491" s="116"/>
      <c r="C491" s="117"/>
      <c r="D491" s="117"/>
      <c r="E491" s="117"/>
      <c r="F491" s="117"/>
      <c r="G491" s="117"/>
      <c r="H491" s="117"/>
      <c r="I491" s="117"/>
      <c r="J491" s="117"/>
      <c r="K491" s="117"/>
      <c r="L491" s="117"/>
      <c r="M491" s="117"/>
      <c r="N491" s="117"/>
      <c r="O491" s="117"/>
      <c r="P491" s="117"/>
      <c r="Q491" s="117"/>
      <c r="R491" s="117"/>
    </row>
    <row r="492" spans="2:18">
      <c r="B492" s="116"/>
      <c r="C492" s="117"/>
      <c r="D492" s="117"/>
      <c r="E492" s="117"/>
      <c r="F492" s="117"/>
      <c r="G492" s="117"/>
      <c r="H492" s="117"/>
      <c r="I492" s="117"/>
      <c r="J492" s="117"/>
      <c r="K492" s="117"/>
      <c r="L492" s="117"/>
      <c r="M492" s="117"/>
      <c r="N492" s="117"/>
      <c r="O492" s="117"/>
      <c r="P492" s="117"/>
      <c r="Q492" s="117"/>
      <c r="R492" s="117"/>
    </row>
    <row r="493" spans="2:18">
      <c r="B493" s="116"/>
      <c r="C493" s="117"/>
      <c r="D493" s="117"/>
      <c r="E493" s="117"/>
      <c r="F493" s="117"/>
      <c r="G493" s="117"/>
      <c r="H493" s="117"/>
      <c r="I493" s="117"/>
      <c r="J493" s="117"/>
      <c r="K493" s="117"/>
      <c r="L493" s="117"/>
      <c r="M493" s="117"/>
      <c r="N493" s="117"/>
      <c r="O493" s="117"/>
      <c r="P493" s="117"/>
      <c r="Q493" s="117"/>
      <c r="R493" s="117"/>
    </row>
    <row r="494" spans="2:18">
      <c r="B494" s="116"/>
      <c r="C494" s="117"/>
      <c r="D494" s="117"/>
      <c r="E494" s="117"/>
      <c r="F494" s="117"/>
      <c r="G494" s="117"/>
      <c r="H494" s="117"/>
      <c r="I494" s="117"/>
      <c r="J494" s="117"/>
      <c r="K494" s="117"/>
      <c r="L494" s="117"/>
      <c r="M494" s="117"/>
      <c r="N494" s="117"/>
      <c r="O494" s="117"/>
      <c r="P494" s="117"/>
      <c r="Q494" s="117"/>
      <c r="R494" s="117"/>
    </row>
    <row r="495" spans="2:18">
      <c r="B495" s="116"/>
      <c r="C495" s="117"/>
      <c r="D495" s="117"/>
      <c r="E495" s="117"/>
      <c r="F495" s="117"/>
      <c r="G495" s="117"/>
      <c r="H495" s="117"/>
      <c r="I495" s="117"/>
      <c r="J495" s="117"/>
      <c r="K495" s="117"/>
      <c r="L495" s="117"/>
      <c r="M495" s="117"/>
      <c r="N495" s="117"/>
      <c r="O495" s="117"/>
      <c r="P495" s="117"/>
      <c r="Q495" s="117"/>
      <c r="R495" s="117"/>
    </row>
    <row r="496" spans="2:18">
      <c r="B496" s="116"/>
      <c r="C496" s="117"/>
      <c r="D496" s="117"/>
      <c r="E496" s="117"/>
      <c r="F496" s="117"/>
      <c r="G496" s="117"/>
      <c r="H496" s="117"/>
      <c r="I496" s="117"/>
      <c r="J496" s="117"/>
      <c r="K496" s="117"/>
      <c r="L496" s="117"/>
      <c r="M496" s="117"/>
      <c r="N496" s="117"/>
      <c r="O496" s="117"/>
      <c r="P496" s="117"/>
      <c r="Q496" s="117"/>
      <c r="R496" s="117"/>
    </row>
    <row r="497" spans="2:18">
      <c r="B497" s="116"/>
      <c r="C497" s="117"/>
      <c r="D497" s="117"/>
      <c r="E497" s="117"/>
      <c r="F497" s="117"/>
      <c r="G497" s="117"/>
      <c r="H497" s="117"/>
      <c r="I497" s="117"/>
      <c r="J497" s="117"/>
      <c r="K497" s="117"/>
      <c r="L497" s="117"/>
      <c r="M497" s="117"/>
      <c r="N497" s="117"/>
      <c r="O497" s="117"/>
      <c r="P497" s="117"/>
      <c r="Q497" s="117"/>
      <c r="R497" s="117"/>
    </row>
    <row r="498" spans="2:18">
      <c r="B498" s="116"/>
      <c r="C498" s="117"/>
      <c r="D498" s="117"/>
      <c r="E498" s="117"/>
      <c r="F498" s="117"/>
      <c r="G498" s="117"/>
      <c r="H498" s="117"/>
      <c r="I498" s="117"/>
      <c r="J498" s="117"/>
      <c r="K498" s="117"/>
      <c r="L498" s="117"/>
      <c r="M498" s="117"/>
      <c r="N498" s="117"/>
      <c r="O498" s="117"/>
      <c r="P498" s="117"/>
      <c r="Q498" s="117"/>
      <c r="R498" s="117"/>
    </row>
    <row r="499" spans="2:18">
      <c r="B499" s="116"/>
      <c r="C499" s="117"/>
      <c r="D499" s="117"/>
      <c r="E499" s="117"/>
      <c r="F499" s="117"/>
      <c r="G499" s="117"/>
      <c r="H499" s="117"/>
      <c r="I499" s="117"/>
      <c r="J499" s="117"/>
      <c r="K499" s="117"/>
      <c r="L499" s="117"/>
      <c r="M499" s="117"/>
      <c r="N499" s="117"/>
      <c r="O499" s="117"/>
      <c r="P499" s="117"/>
      <c r="Q499" s="117"/>
      <c r="R499" s="117"/>
    </row>
    <row r="500" spans="2:18">
      <c r="B500" s="116"/>
      <c r="C500" s="117"/>
      <c r="D500" s="117"/>
      <c r="E500" s="117"/>
      <c r="F500" s="117"/>
      <c r="G500" s="117"/>
      <c r="H500" s="117"/>
      <c r="I500" s="117"/>
      <c r="J500" s="117"/>
      <c r="K500" s="117"/>
      <c r="L500" s="117"/>
      <c r="M500" s="117"/>
      <c r="N500" s="117"/>
      <c r="O500" s="117"/>
      <c r="P500" s="117"/>
      <c r="Q500" s="117"/>
      <c r="R500" s="117"/>
    </row>
    <row r="501" spans="2:18">
      <c r="B501" s="116"/>
      <c r="C501" s="117"/>
      <c r="D501" s="117"/>
      <c r="E501" s="117"/>
      <c r="F501" s="117"/>
      <c r="G501" s="117"/>
      <c r="H501" s="117"/>
      <c r="I501" s="117"/>
      <c r="J501" s="117"/>
      <c r="K501" s="117"/>
      <c r="L501" s="117"/>
      <c r="M501" s="117"/>
      <c r="N501" s="117"/>
      <c r="O501" s="117"/>
      <c r="P501" s="117"/>
      <c r="Q501" s="117"/>
      <c r="R501" s="117"/>
    </row>
    <row r="502" spans="2:18">
      <c r="B502" s="116"/>
      <c r="C502" s="117"/>
      <c r="D502" s="117"/>
      <c r="E502" s="117"/>
      <c r="F502" s="117"/>
      <c r="G502" s="117"/>
      <c r="H502" s="117"/>
      <c r="I502" s="117"/>
      <c r="J502" s="117"/>
      <c r="K502" s="117"/>
      <c r="L502" s="117"/>
      <c r="M502" s="117"/>
      <c r="N502" s="117"/>
      <c r="O502" s="117"/>
      <c r="P502" s="117"/>
      <c r="Q502" s="117"/>
      <c r="R502" s="117"/>
    </row>
    <row r="503" spans="2:18">
      <c r="B503" s="116"/>
      <c r="C503" s="117"/>
      <c r="D503" s="117"/>
      <c r="E503" s="117"/>
      <c r="F503" s="117"/>
      <c r="G503" s="117"/>
      <c r="H503" s="117"/>
      <c r="I503" s="117"/>
      <c r="J503" s="117"/>
      <c r="K503" s="117"/>
      <c r="L503" s="117"/>
      <c r="M503" s="117"/>
      <c r="N503" s="117"/>
      <c r="O503" s="117"/>
      <c r="P503" s="117"/>
      <c r="Q503" s="117"/>
      <c r="R503" s="117"/>
    </row>
    <row r="504" spans="2:18">
      <c r="B504" s="116"/>
      <c r="C504" s="117"/>
      <c r="D504" s="117"/>
      <c r="E504" s="117"/>
      <c r="F504" s="117"/>
      <c r="G504" s="117"/>
      <c r="H504" s="117"/>
      <c r="I504" s="117"/>
      <c r="J504" s="117"/>
      <c r="K504" s="117"/>
      <c r="L504" s="117"/>
      <c r="M504" s="117"/>
      <c r="N504" s="117"/>
      <c r="O504" s="117"/>
      <c r="P504" s="117"/>
      <c r="Q504" s="117"/>
      <c r="R504" s="117"/>
    </row>
    <row r="505" spans="2:18">
      <c r="B505" s="116"/>
      <c r="C505" s="117"/>
      <c r="D505" s="117"/>
      <c r="E505" s="117"/>
      <c r="F505" s="117"/>
      <c r="G505" s="117"/>
      <c r="H505" s="117"/>
      <c r="I505" s="117"/>
      <c r="J505" s="117"/>
      <c r="K505" s="117"/>
      <c r="L505" s="117"/>
      <c r="M505" s="117"/>
      <c r="N505" s="117"/>
      <c r="O505" s="117"/>
      <c r="P505" s="117"/>
      <c r="Q505" s="117"/>
      <c r="R505" s="117"/>
    </row>
    <row r="506" spans="2:18">
      <c r="B506" s="116"/>
      <c r="C506" s="117"/>
      <c r="D506" s="117"/>
      <c r="E506" s="117"/>
      <c r="F506" s="117"/>
      <c r="G506" s="117"/>
      <c r="H506" s="117"/>
      <c r="I506" s="117"/>
      <c r="J506" s="117"/>
      <c r="K506" s="117"/>
      <c r="L506" s="117"/>
      <c r="M506" s="117"/>
      <c r="N506" s="117"/>
      <c r="O506" s="117"/>
      <c r="P506" s="117"/>
      <c r="Q506" s="117"/>
      <c r="R506" s="117"/>
    </row>
    <row r="507" spans="2:18">
      <c r="B507" s="116"/>
      <c r="C507" s="117"/>
      <c r="D507" s="117"/>
      <c r="E507" s="117"/>
      <c r="F507" s="117"/>
      <c r="G507" s="117"/>
      <c r="H507" s="117"/>
      <c r="I507" s="117"/>
      <c r="J507" s="117"/>
      <c r="K507" s="117"/>
      <c r="L507" s="117"/>
      <c r="M507" s="117"/>
      <c r="N507" s="117"/>
      <c r="O507" s="117"/>
      <c r="P507" s="117"/>
      <c r="Q507" s="117"/>
      <c r="R507" s="117"/>
    </row>
    <row r="508" spans="2:18">
      <c r="B508" s="116"/>
      <c r="C508" s="117"/>
      <c r="D508" s="117"/>
      <c r="E508" s="117"/>
      <c r="F508" s="117"/>
      <c r="G508" s="117"/>
      <c r="H508" s="117"/>
      <c r="I508" s="117"/>
      <c r="J508" s="117"/>
      <c r="K508" s="117"/>
      <c r="L508" s="117"/>
      <c r="M508" s="117"/>
      <c r="N508" s="117"/>
      <c r="O508" s="117"/>
      <c r="P508" s="117"/>
      <c r="Q508" s="117"/>
      <c r="R508" s="117"/>
    </row>
    <row r="509" spans="2:18">
      <c r="B509" s="116"/>
      <c r="C509" s="117"/>
      <c r="D509" s="117"/>
      <c r="E509" s="117"/>
      <c r="F509" s="117"/>
      <c r="G509" s="117"/>
      <c r="H509" s="117"/>
      <c r="I509" s="117"/>
      <c r="J509" s="117"/>
      <c r="K509" s="117"/>
      <c r="L509" s="117"/>
      <c r="M509" s="117"/>
      <c r="N509" s="117"/>
      <c r="O509" s="117"/>
      <c r="P509" s="117"/>
      <c r="Q509" s="117"/>
      <c r="R509" s="117"/>
    </row>
    <row r="510" spans="2:18">
      <c r="B510" s="116"/>
      <c r="C510" s="117"/>
      <c r="D510" s="117"/>
      <c r="E510" s="117"/>
      <c r="F510" s="117"/>
      <c r="G510" s="117"/>
      <c r="H510" s="117"/>
      <c r="I510" s="117"/>
      <c r="J510" s="117"/>
      <c r="K510" s="117"/>
      <c r="L510" s="117"/>
      <c r="M510" s="117"/>
      <c r="N510" s="117"/>
      <c r="O510" s="117"/>
      <c r="P510" s="117"/>
      <c r="Q510" s="117"/>
      <c r="R510" s="117"/>
    </row>
    <row r="511" spans="2:18">
      <c r="B511" s="116"/>
      <c r="C511" s="117"/>
      <c r="D511" s="117"/>
      <c r="E511" s="117"/>
      <c r="F511" s="117"/>
      <c r="G511" s="117"/>
      <c r="H511" s="117"/>
      <c r="I511" s="117"/>
      <c r="J511" s="117"/>
      <c r="K511" s="117"/>
      <c r="L511" s="117"/>
      <c r="M511" s="117"/>
      <c r="N511" s="117"/>
      <c r="O511" s="117"/>
      <c r="P511" s="117"/>
      <c r="Q511" s="117"/>
      <c r="R511" s="117"/>
    </row>
    <row r="512" spans="2:18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  <row r="878" spans="3:4">
      <c r="C878" s="1"/>
      <c r="D878" s="1"/>
    </row>
  </sheetData>
  <sheetProtection sheet="1" objects="1" scenarios="1"/>
  <mergeCells count="3">
    <mergeCell ref="B6:R6"/>
    <mergeCell ref="B7:R7"/>
    <mergeCell ref="B31:D31"/>
  </mergeCells>
  <phoneticPr fontId="3" type="noConversion"/>
  <dataValidations count="1">
    <dataValidation allowBlank="1" showInputMessage="1" showErrorMessage="1" sqref="N10:Q10 N9 N1:N7 N32:N1048576 O1:Q9 O11:Q1048576 C32:I1048576 J1:M1048576 E1:I30 D1:D28 C29:D30 A1:B1048576 C5:C28 R1:XFD1048576" xr:uid="{00000000-0002-0000-0200-000000000000}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4">
    <tabColor rgb="FF7030A0"/>
  </sheetPr>
  <dimension ref="B1:P46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9.28515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6384" width="9.140625" style="1"/>
  </cols>
  <sheetData>
    <row r="1" spans="2:16">
      <c r="B1" s="46" t="s">
        <v>142</v>
      </c>
      <c r="C1" s="67" t="s" vm="1">
        <v>224</v>
      </c>
    </row>
    <row r="2" spans="2:16">
      <c r="B2" s="46" t="s">
        <v>141</v>
      </c>
      <c r="C2" s="67" t="s">
        <v>225</v>
      </c>
    </row>
    <row r="3" spans="2:16">
      <c r="B3" s="46" t="s">
        <v>143</v>
      </c>
      <c r="C3" s="67" t="s">
        <v>226</v>
      </c>
    </row>
    <row r="4" spans="2:16">
      <c r="B4" s="46" t="s">
        <v>144</v>
      </c>
      <c r="C4" s="67">
        <v>2207</v>
      </c>
    </row>
    <row r="6" spans="2:16" ht="26.25" customHeight="1">
      <c r="B6" s="153" t="s">
        <v>182</v>
      </c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5"/>
    </row>
    <row r="7" spans="2:16" s="3" customFormat="1" ht="78.75">
      <c r="B7" s="21" t="s">
        <v>112</v>
      </c>
      <c r="C7" s="29" t="s">
        <v>44</v>
      </c>
      <c r="D7" s="29" t="s">
        <v>63</v>
      </c>
      <c r="E7" s="29" t="s">
        <v>14</v>
      </c>
      <c r="F7" s="29" t="s">
        <v>64</v>
      </c>
      <c r="G7" s="29" t="s">
        <v>100</v>
      </c>
      <c r="H7" s="29" t="s">
        <v>17</v>
      </c>
      <c r="I7" s="29" t="s">
        <v>99</v>
      </c>
      <c r="J7" s="29" t="s">
        <v>16</v>
      </c>
      <c r="K7" s="29" t="s">
        <v>177</v>
      </c>
      <c r="L7" s="29" t="s">
        <v>201</v>
      </c>
      <c r="M7" s="29" t="s">
        <v>178</v>
      </c>
      <c r="N7" s="29" t="s">
        <v>57</v>
      </c>
      <c r="O7" s="29" t="s">
        <v>145</v>
      </c>
      <c r="P7" s="30" t="s">
        <v>147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208</v>
      </c>
      <c r="M8" s="31" t="s">
        <v>204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23" t="s">
        <v>2603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124">
        <v>0</v>
      </c>
      <c r="N10" s="68"/>
      <c r="O10" s="125">
        <v>0</v>
      </c>
      <c r="P10" s="125">
        <v>0</v>
      </c>
    </row>
    <row r="11" spans="2:16" ht="20.25" customHeight="1">
      <c r="B11" s="126" t="s">
        <v>216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</row>
    <row r="12" spans="2:16">
      <c r="B12" s="126" t="s">
        <v>108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</row>
    <row r="13" spans="2:16">
      <c r="B13" s="126" t="s">
        <v>207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</row>
    <row r="14" spans="2:16"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</row>
    <row r="15" spans="2:16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</row>
    <row r="16" spans="2:16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</row>
    <row r="17" spans="2:16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</row>
    <row r="18" spans="2:16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</row>
    <row r="19" spans="2:16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</row>
    <row r="20" spans="2:16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</row>
    <row r="21" spans="2:16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</row>
    <row r="22" spans="2:16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</row>
    <row r="23" spans="2:16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</row>
    <row r="24" spans="2:16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</row>
    <row r="25" spans="2:16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</row>
    <row r="26" spans="2:16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</row>
    <row r="27" spans="2:16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</row>
    <row r="28" spans="2:16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</row>
    <row r="29" spans="2:16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</row>
    <row r="30" spans="2:16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</row>
    <row r="31" spans="2:16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</row>
    <row r="32" spans="2:16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</row>
    <row r="33" spans="2:16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</row>
    <row r="34" spans="2:16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</row>
    <row r="35" spans="2:16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</row>
    <row r="36" spans="2:16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</row>
    <row r="37" spans="2:16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</row>
    <row r="38" spans="2:16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</row>
    <row r="39" spans="2:16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</row>
    <row r="40" spans="2:16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</row>
    <row r="41" spans="2:16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</row>
    <row r="42" spans="2:16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</row>
    <row r="43" spans="2:16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</row>
    <row r="44" spans="2:16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</row>
    <row r="45" spans="2:16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</row>
    <row r="46" spans="2:16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</row>
    <row r="47" spans="2:16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</row>
    <row r="48" spans="2:16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</row>
    <row r="49" spans="2:16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</row>
    <row r="50" spans="2:16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</row>
    <row r="51" spans="2:16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</row>
    <row r="52" spans="2:16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</row>
    <row r="53" spans="2:16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</row>
    <row r="54" spans="2:16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</row>
    <row r="55" spans="2:16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</row>
    <row r="56" spans="2:16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</row>
    <row r="57" spans="2:16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</row>
    <row r="58" spans="2:16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</row>
    <row r="59" spans="2:16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</row>
    <row r="60" spans="2:16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</row>
    <row r="61" spans="2:16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</row>
    <row r="62" spans="2:16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</row>
    <row r="63" spans="2:16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</row>
    <row r="64" spans="2:16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</row>
    <row r="65" spans="2:16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</row>
    <row r="66" spans="2:16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</row>
    <row r="67" spans="2:16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</row>
    <row r="68" spans="2:16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</row>
    <row r="69" spans="2:16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</row>
    <row r="70" spans="2:16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</row>
    <row r="71" spans="2:16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</row>
    <row r="72" spans="2:16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</row>
    <row r="73" spans="2:16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</row>
    <row r="74" spans="2:16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</row>
    <row r="75" spans="2:16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</row>
    <row r="76" spans="2:16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</row>
    <row r="77" spans="2:16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</row>
    <row r="78" spans="2:16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</row>
    <row r="79" spans="2:16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</row>
    <row r="80" spans="2:16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</row>
    <row r="81" spans="2:16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</row>
    <row r="82" spans="2:16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</row>
    <row r="83" spans="2:16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</row>
    <row r="84" spans="2:16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</row>
    <row r="85" spans="2:16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</row>
    <row r="86" spans="2:16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</row>
    <row r="87" spans="2:16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</row>
    <row r="88" spans="2:16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</row>
    <row r="89" spans="2:16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</row>
    <row r="90" spans="2:16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</row>
    <row r="91" spans="2:16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</row>
    <row r="92" spans="2:16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</row>
    <row r="93" spans="2:16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</row>
    <row r="94" spans="2:16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</row>
    <row r="95" spans="2:16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</row>
    <row r="96" spans="2:16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</row>
    <row r="97" spans="2:16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</row>
    <row r="98" spans="2:16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</row>
    <row r="99" spans="2:16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</row>
    <row r="100" spans="2:16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</row>
    <row r="101" spans="2:16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</row>
    <row r="102" spans="2:16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</row>
    <row r="103" spans="2:16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</row>
    <row r="104" spans="2:16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</row>
    <row r="105" spans="2:16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</row>
    <row r="106" spans="2:16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</row>
    <row r="107" spans="2:16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</row>
    <row r="108" spans="2:16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</row>
    <row r="109" spans="2:16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</row>
    <row r="110" spans="2:16">
      <c r="B110" s="116"/>
      <c r="C110" s="116"/>
      <c r="D110" s="117"/>
      <c r="E110" s="117"/>
      <c r="F110" s="117"/>
      <c r="G110" s="117"/>
      <c r="H110" s="117"/>
      <c r="I110" s="117"/>
      <c r="J110" s="117"/>
      <c r="K110" s="117"/>
      <c r="L110" s="117"/>
      <c r="M110" s="117"/>
      <c r="N110" s="117"/>
      <c r="O110" s="117"/>
      <c r="P110" s="117"/>
    </row>
    <row r="111" spans="2:16">
      <c r="B111" s="116"/>
      <c r="C111" s="116"/>
      <c r="D111" s="117"/>
      <c r="E111" s="117"/>
      <c r="F111" s="117"/>
      <c r="G111" s="117"/>
      <c r="H111" s="117"/>
      <c r="I111" s="117"/>
      <c r="J111" s="117"/>
      <c r="K111" s="117"/>
      <c r="L111" s="117"/>
      <c r="M111" s="117"/>
      <c r="N111" s="117"/>
      <c r="O111" s="117"/>
      <c r="P111" s="117"/>
    </row>
    <row r="112" spans="2:16">
      <c r="B112" s="116"/>
      <c r="C112" s="116"/>
      <c r="D112" s="117"/>
      <c r="E112" s="117"/>
      <c r="F112" s="117"/>
      <c r="G112" s="117"/>
      <c r="H112" s="117"/>
      <c r="I112" s="117"/>
      <c r="J112" s="117"/>
      <c r="K112" s="117"/>
      <c r="L112" s="117"/>
      <c r="M112" s="117"/>
      <c r="N112" s="117"/>
      <c r="O112" s="117"/>
      <c r="P112" s="117"/>
    </row>
    <row r="113" spans="2:16">
      <c r="B113" s="116"/>
      <c r="C113" s="116"/>
      <c r="D113" s="117"/>
      <c r="E113" s="117"/>
      <c r="F113" s="117"/>
      <c r="G113" s="117"/>
      <c r="H113" s="117"/>
      <c r="I113" s="117"/>
      <c r="J113" s="117"/>
      <c r="K113" s="117"/>
      <c r="L113" s="117"/>
      <c r="M113" s="117"/>
      <c r="N113" s="117"/>
      <c r="O113" s="117"/>
      <c r="P113" s="117"/>
    </row>
    <row r="114" spans="2:16">
      <c r="B114" s="116"/>
      <c r="C114" s="116"/>
      <c r="D114" s="117"/>
      <c r="E114" s="117"/>
      <c r="F114" s="117"/>
      <c r="G114" s="117"/>
      <c r="H114" s="117"/>
      <c r="I114" s="117"/>
      <c r="J114" s="117"/>
      <c r="K114" s="117"/>
      <c r="L114" s="117"/>
      <c r="M114" s="117"/>
      <c r="N114" s="117"/>
      <c r="O114" s="117"/>
      <c r="P114" s="117"/>
    </row>
    <row r="115" spans="2:16">
      <c r="B115" s="116"/>
      <c r="C115" s="116"/>
      <c r="D115" s="117"/>
      <c r="E115" s="117"/>
      <c r="F115" s="117"/>
      <c r="G115" s="117"/>
      <c r="H115" s="117"/>
      <c r="I115" s="117"/>
      <c r="J115" s="117"/>
      <c r="K115" s="117"/>
      <c r="L115" s="117"/>
      <c r="M115" s="117"/>
      <c r="N115" s="117"/>
      <c r="O115" s="117"/>
      <c r="P115" s="117"/>
    </row>
    <row r="116" spans="2:16">
      <c r="B116" s="116"/>
      <c r="C116" s="116"/>
      <c r="D116" s="117"/>
      <c r="E116" s="117"/>
      <c r="F116" s="117"/>
      <c r="G116" s="117"/>
      <c r="H116" s="117"/>
      <c r="I116" s="117"/>
      <c r="J116" s="117"/>
      <c r="K116" s="117"/>
      <c r="L116" s="117"/>
      <c r="M116" s="117"/>
      <c r="N116" s="117"/>
      <c r="O116" s="117"/>
      <c r="P116" s="117"/>
    </row>
    <row r="117" spans="2:16">
      <c r="B117" s="116"/>
      <c r="C117" s="116"/>
      <c r="D117" s="117"/>
      <c r="E117" s="117"/>
      <c r="F117" s="117"/>
      <c r="G117" s="117"/>
      <c r="H117" s="117"/>
      <c r="I117" s="117"/>
      <c r="J117" s="117"/>
      <c r="K117" s="117"/>
      <c r="L117" s="117"/>
      <c r="M117" s="117"/>
      <c r="N117" s="117"/>
      <c r="O117" s="117"/>
      <c r="P117" s="117"/>
    </row>
    <row r="118" spans="2:16">
      <c r="B118" s="116"/>
      <c r="C118" s="116"/>
      <c r="D118" s="117"/>
      <c r="E118" s="117"/>
      <c r="F118" s="117"/>
      <c r="G118" s="117"/>
      <c r="H118" s="117"/>
      <c r="I118" s="117"/>
      <c r="J118" s="117"/>
      <c r="K118" s="117"/>
      <c r="L118" s="117"/>
      <c r="M118" s="117"/>
      <c r="N118" s="117"/>
      <c r="O118" s="117"/>
      <c r="P118" s="117"/>
    </row>
    <row r="119" spans="2:16">
      <c r="B119" s="116"/>
      <c r="C119" s="116"/>
      <c r="D119" s="117"/>
      <c r="E119" s="117"/>
      <c r="F119" s="117"/>
      <c r="G119" s="117"/>
      <c r="H119" s="117"/>
      <c r="I119" s="117"/>
      <c r="J119" s="117"/>
      <c r="K119" s="117"/>
      <c r="L119" s="117"/>
      <c r="M119" s="117"/>
      <c r="N119" s="117"/>
      <c r="O119" s="117"/>
      <c r="P119" s="117"/>
    </row>
    <row r="120" spans="2:16">
      <c r="B120" s="116"/>
      <c r="C120" s="116"/>
      <c r="D120" s="117"/>
      <c r="E120" s="117"/>
      <c r="F120" s="117"/>
      <c r="G120" s="117"/>
      <c r="H120" s="117"/>
      <c r="I120" s="117"/>
      <c r="J120" s="117"/>
      <c r="K120" s="117"/>
      <c r="L120" s="117"/>
      <c r="M120" s="117"/>
      <c r="N120" s="117"/>
      <c r="O120" s="117"/>
      <c r="P120" s="117"/>
    </row>
    <row r="121" spans="2:16">
      <c r="B121" s="116"/>
      <c r="C121" s="116"/>
      <c r="D121" s="117"/>
      <c r="E121" s="117"/>
      <c r="F121" s="117"/>
      <c r="G121" s="117"/>
      <c r="H121" s="117"/>
      <c r="I121" s="117"/>
      <c r="J121" s="117"/>
      <c r="K121" s="117"/>
      <c r="L121" s="117"/>
      <c r="M121" s="117"/>
      <c r="N121" s="117"/>
      <c r="O121" s="117"/>
      <c r="P121" s="117"/>
    </row>
    <row r="122" spans="2:16">
      <c r="B122" s="116"/>
      <c r="C122" s="116"/>
      <c r="D122" s="117"/>
      <c r="E122" s="117"/>
      <c r="F122" s="117"/>
      <c r="G122" s="117"/>
      <c r="H122" s="117"/>
      <c r="I122" s="117"/>
      <c r="J122" s="117"/>
      <c r="K122" s="117"/>
      <c r="L122" s="117"/>
      <c r="M122" s="117"/>
      <c r="N122" s="117"/>
      <c r="O122" s="117"/>
      <c r="P122" s="117"/>
    </row>
    <row r="123" spans="2:16">
      <c r="B123" s="116"/>
      <c r="C123" s="116"/>
      <c r="D123" s="117"/>
      <c r="E123" s="117"/>
      <c r="F123" s="117"/>
      <c r="G123" s="117"/>
      <c r="H123" s="117"/>
      <c r="I123" s="117"/>
      <c r="J123" s="117"/>
      <c r="K123" s="117"/>
      <c r="L123" s="117"/>
      <c r="M123" s="117"/>
      <c r="N123" s="117"/>
      <c r="O123" s="117"/>
      <c r="P123" s="117"/>
    </row>
    <row r="124" spans="2:16">
      <c r="B124" s="116"/>
      <c r="C124" s="116"/>
      <c r="D124" s="117"/>
      <c r="E124" s="117"/>
      <c r="F124" s="117"/>
      <c r="G124" s="117"/>
      <c r="H124" s="117"/>
      <c r="I124" s="117"/>
      <c r="J124" s="117"/>
      <c r="K124" s="117"/>
      <c r="L124" s="117"/>
      <c r="M124" s="117"/>
      <c r="N124" s="117"/>
      <c r="O124" s="117"/>
      <c r="P124" s="117"/>
    </row>
    <row r="125" spans="2:16">
      <c r="B125" s="116"/>
      <c r="C125" s="116"/>
      <c r="D125" s="117"/>
      <c r="E125" s="117"/>
      <c r="F125" s="117"/>
      <c r="G125" s="117"/>
      <c r="H125" s="117"/>
      <c r="I125" s="117"/>
      <c r="J125" s="117"/>
      <c r="K125" s="117"/>
      <c r="L125" s="117"/>
      <c r="M125" s="117"/>
      <c r="N125" s="117"/>
      <c r="O125" s="117"/>
      <c r="P125" s="117"/>
    </row>
    <row r="126" spans="2:16">
      <c r="B126" s="116"/>
      <c r="C126" s="116"/>
      <c r="D126" s="117"/>
      <c r="E126" s="117"/>
      <c r="F126" s="117"/>
      <c r="G126" s="117"/>
      <c r="H126" s="117"/>
      <c r="I126" s="117"/>
      <c r="J126" s="117"/>
      <c r="K126" s="117"/>
      <c r="L126" s="117"/>
      <c r="M126" s="117"/>
      <c r="N126" s="117"/>
      <c r="O126" s="117"/>
      <c r="P126" s="117"/>
    </row>
    <row r="127" spans="2:16">
      <c r="B127" s="116"/>
      <c r="C127" s="116"/>
      <c r="D127" s="117"/>
      <c r="E127" s="117"/>
      <c r="F127" s="117"/>
      <c r="G127" s="117"/>
      <c r="H127" s="117"/>
      <c r="I127" s="117"/>
      <c r="J127" s="117"/>
      <c r="K127" s="117"/>
      <c r="L127" s="117"/>
      <c r="M127" s="117"/>
      <c r="N127" s="117"/>
      <c r="O127" s="117"/>
      <c r="P127" s="117"/>
    </row>
    <row r="128" spans="2:16">
      <c r="B128" s="116"/>
      <c r="C128" s="116"/>
      <c r="D128" s="117"/>
      <c r="E128" s="117"/>
      <c r="F128" s="117"/>
      <c r="G128" s="117"/>
      <c r="H128" s="117"/>
      <c r="I128" s="117"/>
      <c r="J128" s="117"/>
      <c r="K128" s="117"/>
      <c r="L128" s="117"/>
      <c r="M128" s="117"/>
      <c r="N128" s="117"/>
      <c r="O128" s="117"/>
      <c r="P128" s="117"/>
    </row>
    <row r="129" spans="2:16">
      <c r="B129" s="116"/>
      <c r="C129" s="116"/>
      <c r="D129" s="117"/>
      <c r="E129" s="117"/>
      <c r="F129" s="117"/>
      <c r="G129" s="117"/>
      <c r="H129" s="117"/>
      <c r="I129" s="117"/>
      <c r="J129" s="117"/>
      <c r="K129" s="117"/>
      <c r="L129" s="117"/>
      <c r="M129" s="117"/>
      <c r="N129" s="117"/>
      <c r="O129" s="117"/>
      <c r="P129" s="117"/>
    </row>
    <row r="130" spans="2:16">
      <c r="B130" s="116"/>
      <c r="C130" s="116"/>
      <c r="D130" s="117"/>
      <c r="E130" s="117"/>
      <c r="F130" s="117"/>
      <c r="G130" s="117"/>
      <c r="H130" s="117"/>
      <c r="I130" s="117"/>
      <c r="J130" s="117"/>
      <c r="K130" s="117"/>
      <c r="L130" s="117"/>
      <c r="M130" s="117"/>
      <c r="N130" s="117"/>
      <c r="O130" s="117"/>
      <c r="P130" s="117"/>
    </row>
    <row r="131" spans="2:16">
      <c r="B131" s="116"/>
      <c r="C131" s="116"/>
      <c r="D131" s="117"/>
      <c r="E131" s="117"/>
      <c r="F131" s="117"/>
      <c r="G131" s="117"/>
      <c r="H131" s="117"/>
      <c r="I131" s="117"/>
      <c r="J131" s="117"/>
      <c r="K131" s="117"/>
      <c r="L131" s="117"/>
      <c r="M131" s="117"/>
      <c r="N131" s="117"/>
      <c r="O131" s="117"/>
      <c r="P131" s="117"/>
    </row>
    <row r="132" spans="2:16">
      <c r="B132" s="116"/>
      <c r="C132" s="116"/>
      <c r="D132" s="117"/>
      <c r="E132" s="117"/>
      <c r="F132" s="117"/>
      <c r="G132" s="117"/>
      <c r="H132" s="117"/>
      <c r="I132" s="117"/>
      <c r="J132" s="117"/>
      <c r="K132" s="117"/>
      <c r="L132" s="117"/>
      <c r="M132" s="117"/>
      <c r="N132" s="117"/>
      <c r="O132" s="117"/>
      <c r="P132" s="117"/>
    </row>
    <row r="133" spans="2:16">
      <c r="B133" s="116"/>
      <c r="C133" s="116"/>
      <c r="D133" s="117"/>
      <c r="E133" s="117"/>
      <c r="F133" s="117"/>
      <c r="G133" s="117"/>
      <c r="H133" s="117"/>
      <c r="I133" s="117"/>
      <c r="J133" s="117"/>
      <c r="K133" s="117"/>
      <c r="L133" s="117"/>
      <c r="M133" s="117"/>
      <c r="N133" s="117"/>
      <c r="O133" s="117"/>
      <c r="P133" s="117"/>
    </row>
    <row r="134" spans="2:16">
      <c r="B134" s="116"/>
      <c r="C134" s="116"/>
      <c r="D134" s="117"/>
      <c r="E134" s="117"/>
      <c r="F134" s="117"/>
      <c r="G134" s="117"/>
      <c r="H134" s="117"/>
      <c r="I134" s="117"/>
      <c r="J134" s="117"/>
      <c r="K134" s="117"/>
      <c r="L134" s="117"/>
      <c r="M134" s="117"/>
      <c r="N134" s="117"/>
      <c r="O134" s="117"/>
      <c r="P134" s="117"/>
    </row>
    <row r="135" spans="2:16">
      <c r="B135" s="116"/>
      <c r="C135" s="116"/>
      <c r="D135" s="117"/>
      <c r="E135" s="117"/>
      <c r="F135" s="117"/>
      <c r="G135" s="117"/>
      <c r="H135" s="117"/>
      <c r="I135" s="117"/>
      <c r="J135" s="117"/>
      <c r="K135" s="117"/>
      <c r="L135" s="117"/>
      <c r="M135" s="117"/>
      <c r="N135" s="117"/>
      <c r="O135" s="117"/>
      <c r="P135" s="117"/>
    </row>
    <row r="136" spans="2:16">
      <c r="B136" s="116"/>
      <c r="C136" s="116"/>
      <c r="D136" s="117"/>
      <c r="E136" s="117"/>
      <c r="F136" s="117"/>
      <c r="G136" s="117"/>
      <c r="H136" s="117"/>
      <c r="I136" s="117"/>
      <c r="J136" s="117"/>
      <c r="K136" s="117"/>
      <c r="L136" s="117"/>
      <c r="M136" s="117"/>
      <c r="N136" s="117"/>
      <c r="O136" s="117"/>
      <c r="P136" s="117"/>
    </row>
    <row r="137" spans="2:16">
      <c r="B137" s="116"/>
      <c r="C137" s="116"/>
      <c r="D137" s="117"/>
      <c r="E137" s="117"/>
      <c r="F137" s="117"/>
      <c r="G137" s="117"/>
      <c r="H137" s="117"/>
      <c r="I137" s="117"/>
      <c r="J137" s="117"/>
      <c r="K137" s="117"/>
      <c r="L137" s="117"/>
      <c r="M137" s="117"/>
      <c r="N137" s="117"/>
      <c r="O137" s="117"/>
      <c r="P137" s="117"/>
    </row>
    <row r="138" spans="2:16">
      <c r="B138" s="116"/>
      <c r="C138" s="116"/>
      <c r="D138" s="117"/>
      <c r="E138" s="117"/>
      <c r="F138" s="117"/>
      <c r="G138" s="117"/>
      <c r="H138" s="117"/>
      <c r="I138" s="117"/>
      <c r="J138" s="117"/>
      <c r="K138" s="117"/>
      <c r="L138" s="117"/>
      <c r="M138" s="117"/>
      <c r="N138" s="117"/>
      <c r="O138" s="117"/>
      <c r="P138" s="117"/>
    </row>
    <row r="139" spans="2:16">
      <c r="B139" s="116"/>
      <c r="C139" s="116"/>
      <c r="D139" s="117"/>
      <c r="E139" s="117"/>
      <c r="F139" s="117"/>
      <c r="G139" s="117"/>
      <c r="H139" s="117"/>
      <c r="I139" s="117"/>
      <c r="J139" s="117"/>
      <c r="K139" s="117"/>
      <c r="L139" s="117"/>
      <c r="M139" s="117"/>
      <c r="N139" s="117"/>
      <c r="O139" s="117"/>
      <c r="P139" s="117"/>
    </row>
    <row r="140" spans="2:16">
      <c r="B140" s="116"/>
      <c r="C140" s="116"/>
      <c r="D140" s="117"/>
      <c r="E140" s="117"/>
      <c r="F140" s="117"/>
      <c r="G140" s="117"/>
      <c r="H140" s="117"/>
      <c r="I140" s="117"/>
      <c r="J140" s="117"/>
      <c r="K140" s="117"/>
      <c r="L140" s="117"/>
      <c r="M140" s="117"/>
      <c r="N140" s="117"/>
      <c r="O140" s="117"/>
      <c r="P140" s="117"/>
    </row>
    <row r="141" spans="2:16">
      <c r="B141" s="116"/>
      <c r="C141" s="116"/>
      <c r="D141" s="117"/>
      <c r="E141" s="117"/>
      <c r="F141" s="117"/>
      <c r="G141" s="117"/>
      <c r="H141" s="117"/>
      <c r="I141" s="117"/>
      <c r="J141" s="117"/>
      <c r="K141" s="117"/>
      <c r="L141" s="117"/>
      <c r="M141" s="117"/>
      <c r="N141" s="117"/>
      <c r="O141" s="117"/>
      <c r="P141" s="117"/>
    </row>
    <row r="142" spans="2:16">
      <c r="B142" s="116"/>
      <c r="C142" s="116"/>
      <c r="D142" s="117"/>
      <c r="E142" s="117"/>
      <c r="F142" s="117"/>
      <c r="G142" s="117"/>
      <c r="H142" s="117"/>
      <c r="I142" s="117"/>
      <c r="J142" s="117"/>
      <c r="K142" s="117"/>
      <c r="L142" s="117"/>
      <c r="M142" s="117"/>
      <c r="N142" s="117"/>
      <c r="O142" s="117"/>
      <c r="P142" s="117"/>
    </row>
    <row r="143" spans="2:16">
      <c r="B143" s="116"/>
      <c r="C143" s="116"/>
      <c r="D143" s="117"/>
      <c r="E143" s="117"/>
      <c r="F143" s="117"/>
      <c r="G143" s="117"/>
      <c r="H143" s="117"/>
      <c r="I143" s="117"/>
      <c r="J143" s="117"/>
      <c r="K143" s="117"/>
      <c r="L143" s="117"/>
      <c r="M143" s="117"/>
      <c r="N143" s="117"/>
      <c r="O143" s="117"/>
      <c r="P143" s="117"/>
    </row>
    <row r="144" spans="2:16">
      <c r="B144" s="116"/>
      <c r="C144" s="116"/>
      <c r="D144" s="117"/>
      <c r="E144" s="117"/>
      <c r="F144" s="117"/>
      <c r="G144" s="117"/>
      <c r="H144" s="117"/>
      <c r="I144" s="117"/>
      <c r="J144" s="117"/>
      <c r="K144" s="117"/>
      <c r="L144" s="117"/>
      <c r="M144" s="117"/>
      <c r="N144" s="117"/>
      <c r="O144" s="117"/>
      <c r="P144" s="117"/>
    </row>
    <row r="145" spans="2:16">
      <c r="B145" s="116"/>
      <c r="C145" s="116"/>
      <c r="D145" s="117"/>
      <c r="E145" s="117"/>
      <c r="F145" s="117"/>
      <c r="G145" s="117"/>
      <c r="H145" s="117"/>
      <c r="I145" s="117"/>
      <c r="J145" s="117"/>
      <c r="K145" s="117"/>
      <c r="L145" s="117"/>
      <c r="M145" s="117"/>
      <c r="N145" s="117"/>
      <c r="O145" s="117"/>
      <c r="P145" s="117"/>
    </row>
    <row r="146" spans="2:16">
      <c r="B146" s="116"/>
      <c r="C146" s="116"/>
      <c r="D146" s="117"/>
      <c r="E146" s="117"/>
      <c r="F146" s="117"/>
      <c r="G146" s="117"/>
      <c r="H146" s="117"/>
      <c r="I146" s="117"/>
      <c r="J146" s="117"/>
      <c r="K146" s="117"/>
      <c r="L146" s="117"/>
      <c r="M146" s="117"/>
      <c r="N146" s="117"/>
      <c r="O146" s="117"/>
      <c r="P146" s="117"/>
    </row>
    <row r="147" spans="2:16">
      <c r="B147" s="116"/>
      <c r="C147" s="116"/>
      <c r="D147" s="117"/>
      <c r="E147" s="117"/>
      <c r="F147" s="117"/>
      <c r="G147" s="117"/>
      <c r="H147" s="117"/>
      <c r="I147" s="117"/>
      <c r="J147" s="117"/>
      <c r="K147" s="117"/>
      <c r="L147" s="117"/>
      <c r="M147" s="117"/>
      <c r="N147" s="117"/>
      <c r="O147" s="117"/>
      <c r="P147" s="117"/>
    </row>
    <row r="148" spans="2:16">
      <c r="B148" s="116"/>
      <c r="C148" s="116"/>
      <c r="D148" s="117"/>
      <c r="E148" s="117"/>
      <c r="F148" s="117"/>
      <c r="G148" s="117"/>
      <c r="H148" s="117"/>
      <c r="I148" s="117"/>
      <c r="J148" s="117"/>
      <c r="K148" s="117"/>
      <c r="L148" s="117"/>
      <c r="M148" s="117"/>
      <c r="N148" s="117"/>
      <c r="O148" s="117"/>
      <c r="P148" s="117"/>
    </row>
    <row r="149" spans="2:16">
      <c r="B149" s="116"/>
      <c r="C149" s="116"/>
      <c r="D149" s="117"/>
      <c r="E149" s="117"/>
      <c r="F149" s="117"/>
      <c r="G149" s="117"/>
      <c r="H149" s="117"/>
      <c r="I149" s="117"/>
      <c r="J149" s="117"/>
      <c r="K149" s="117"/>
      <c r="L149" s="117"/>
      <c r="M149" s="117"/>
      <c r="N149" s="117"/>
      <c r="O149" s="117"/>
      <c r="P149" s="117"/>
    </row>
    <row r="150" spans="2:16">
      <c r="B150" s="116"/>
      <c r="C150" s="116"/>
      <c r="D150" s="117"/>
      <c r="E150" s="117"/>
      <c r="F150" s="117"/>
      <c r="G150" s="117"/>
      <c r="H150" s="117"/>
      <c r="I150" s="117"/>
      <c r="J150" s="117"/>
      <c r="K150" s="117"/>
      <c r="L150" s="117"/>
      <c r="M150" s="117"/>
      <c r="N150" s="117"/>
      <c r="O150" s="117"/>
      <c r="P150" s="117"/>
    </row>
    <row r="151" spans="2:16">
      <c r="B151" s="116"/>
      <c r="C151" s="116"/>
      <c r="D151" s="117"/>
      <c r="E151" s="117"/>
      <c r="F151" s="117"/>
      <c r="G151" s="117"/>
      <c r="H151" s="117"/>
      <c r="I151" s="117"/>
      <c r="J151" s="117"/>
      <c r="K151" s="117"/>
      <c r="L151" s="117"/>
      <c r="M151" s="117"/>
      <c r="N151" s="117"/>
      <c r="O151" s="117"/>
      <c r="P151" s="117"/>
    </row>
    <row r="152" spans="2:16">
      <c r="B152" s="116"/>
      <c r="C152" s="116"/>
      <c r="D152" s="117"/>
      <c r="E152" s="117"/>
      <c r="F152" s="117"/>
      <c r="G152" s="117"/>
      <c r="H152" s="117"/>
      <c r="I152" s="117"/>
      <c r="J152" s="117"/>
      <c r="K152" s="117"/>
      <c r="L152" s="117"/>
      <c r="M152" s="117"/>
      <c r="N152" s="117"/>
      <c r="O152" s="117"/>
      <c r="P152" s="117"/>
    </row>
    <row r="153" spans="2:16">
      <c r="B153" s="116"/>
      <c r="C153" s="116"/>
      <c r="D153" s="117"/>
      <c r="E153" s="117"/>
      <c r="F153" s="117"/>
      <c r="G153" s="117"/>
      <c r="H153" s="117"/>
      <c r="I153" s="117"/>
      <c r="J153" s="117"/>
      <c r="K153" s="117"/>
      <c r="L153" s="117"/>
      <c r="M153" s="117"/>
      <c r="N153" s="117"/>
      <c r="O153" s="117"/>
      <c r="P153" s="117"/>
    </row>
    <row r="154" spans="2:16">
      <c r="B154" s="116"/>
      <c r="C154" s="116"/>
      <c r="D154" s="117"/>
      <c r="E154" s="117"/>
      <c r="F154" s="117"/>
      <c r="G154" s="117"/>
      <c r="H154" s="117"/>
      <c r="I154" s="117"/>
      <c r="J154" s="117"/>
      <c r="K154" s="117"/>
      <c r="L154" s="117"/>
      <c r="M154" s="117"/>
      <c r="N154" s="117"/>
      <c r="O154" s="117"/>
      <c r="P154" s="117"/>
    </row>
    <row r="155" spans="2:16">
      <c r="B155" s="116"/>
      <c r="C155" s="116"/>
      <c r="D155" s="117"/>
      <c r="E155" s="117"/>
      <c r="F155" s="117"/>
      <c r="G155" s="117"/>
      <c r="H155" s="117"/>
      <c r="I155" s="117"/>
      <c r="J155" s="117"/>
      <c r="K155" s="117"/>
      <c r="L155" s="117"/>
      <c r="M155" s="117"/>
      <c r="N155" s="117"/>
      <c r="O155" s="117"/>
      <c r="P155" s="117"/>
    </row>
    <row r="156" spans="2:16">
      <c r="B156" s="116"/>
      <c r="C156" s="116"/>
      <c r="D156" s="117"/>
      <c r="E156" s="117"/>
      <c r="F156" s="117"/>
      <c r="G156" s="117"/>
      <c r="H156" s="117"/>
      <c r="I156" s="117"/>
      <c r="J156" s="117"/>
      <c r="K156" s="117"/>
      <c r="L156" s="117"/>
      <c r="M156" s="117"/>
      <c r="N156" s="117"/>
      <c r="O156" s="117"/>
      <c r="P156" s="117"/>
    </row>
    <row r="157" spans="2:16">
      <c r="B157" s="116"/>
      <c r="C157" s="116"/>
      <c r="D157" s="117"/>
      <c r="E157" s="117"/>
      <c r="F157" s="117"/>
      <c r="G157" s="117"/>
      <c r="H157" s="117"/>
      <c r="I157" s="117"/>
      <c r="J157" s="117"/>
      <c r="K157" s="117"/>
      <c r="L157" s="117"/>
      <c r="M157" s="117"/>
      <c r="N157" s="117"/>
      <c r="O157" s="117"/>
      <c r="P157" s="117"/>
    </row>
    <row r="158" spans="2:16">
      <c r="B158" s="116"/>
      <c r="C158" s="116"/>
      <c r="D158" s="117"/>
      <c r="E158" s="117"/>
      <c r="F158" s="117"/>
      <c r="G158" s="117"/>
      <c r="H158" s="117"/>
      <c r="I158" s="117"/>
      <c r="J158" s="117"/>
      <c r="K158" s="117"/>
      <c r="L158" s="117"/>
      <c r="M158" s="117"/>
      <c r="N158" s="117"/>
      <c r="O158" s="117"/>
      <c r="P158" s="117"/>
    </row>
    <row r="159" spans="2:16">
      <c r="B159" s="116"/>
      <c r="C159" s="116"/>
      <c r="D159" s="117"/>
      <c r="E159" s="117"/>
      <c r="F159" s="117"/>
      <c r="G159" s="117"/>
      <c r="H159" s="117"/>
      <c r="I159" s="117"/>
      <c r="J159" s="117"/>
      <c r="K159" s="117"/>
      <c r="L159" s="117"/>
      <c r="M159" s="117"/>
      <c r="N159" s="117"/>
      <c r="O159" s="117"/>
      <c r="P159" s="117"/>
    </row>
    <row r="160" spans="2:16">
      <c r="B160" s="116"/>
      <c r="C160" s="116"/>
      <c r="D160" s="117"/>
      <c r="E160" s="117"/>
      <c r="F160" s="117"/>
      <c r="G160" s="117"/>
      <c r="H160" s="117"/>
      <c r="I160" s="117"/>
      <c r="J160" s="117"/>
      <c r="K160" s="117"/>
      <c r="L160" s="117"/>
      <c r="M160" s="117"/>
      <c r="N160" s="117"/>
      <c r="O160" s="117"/>
      <c r="P160" s="117"/>
    </row>
    <row r="161" spans="2:16">
      <c r="B161" s="116"/>
      <c r="C161" s="116"/>
      <c r="D161" s="117"/>
      <c r="E161" s="117"/>
      <c r="F161" s="117"/>
      <c r="G161" s="117"/>
      <c r="H161" s="117"/>
      <c r="I161" s="117"/>
      <c r="J161" s="117"/>
      <c r="K161" s="117"/>
      <c r="L161" s="117"/>
      <c r="M161" s="117"/>
      <c r="N161" s="117"/>
      <c r="O161" s="117"/>
      <c r="P161" s="117"/>
    </row>
    <row r="162" spans="2:16">
      <c r="B162" s="116"/>
      <c r="C162" s="116"/>
      <c r="D162" s="117"/>
      <c r="E162" s="117"/>
      <c r="F162" s="117"/>
      <c r="G162" s="117"/>
      <c r="H162" s="117"/>
      <c r="I162" s="117"/>
      <c r="J162" s="117"/>
      <c r="K162" s="117"/>
      <c r="L162" s="117"/>
      <c r="M162" s="117"/>
      <c r="N162" s="117"/>
      <c r="O162" s="117"/>
      <c r="P162" s="117"/>
    </row>
    <row r="163" spans="2:16">
      <c r="B163" s="116"/>
      <c r="C163" s="116"/>
      <c r="D163" s="117"/>
      <c r="E163" s="117"/>
      <c r="F163" s="117"/>
      <c r="G163" s="117"/>
      <c r="H163" s="117"/>
      <c r="I163" s="117"/>
      <c r="J163" s="117"/>
      <c r="K163" s="117"/>
      <c r="L163" s="117"/>
      <c r="M163" s="117"/>
      <c r="N163" s="117"/>
      <c r="O163" s="117"/>
      <c r="P163" s="117"/>
    </row>
    <row r="164" spans="2:16">
      <c r="B164" s="116"/>
      <c r="C164" s="116"/>
      <c r="D164" s="117"/>
      <c r="E164" s="117"/>
      <c r="F164" s="117"/>
      <c r="G164" s="117"/>
      <c r="H164" s="117"/>
      <c r="I164" s="117"/>
      <c r="J164" s="117"/>
      <c r="K164" s="117"/>
      <c r="L164" s="117"/>
      <c r="M164" s="117"/>
      <c r="N164" s="117"/>
      <c r="O164" s="117"/>
      <c r="P164" s="117"/>
    </row>
    <row r="165" spans="2:16">
      <c r="B165" s="116"/>
      <c r="C165" s="116"/>
      <c r="D165" s="117"/>
      <c r="E165" s="117"/>
      <c r="F165" s="117"/>
      <c r="G165" s="117"/>
      <c r="H165" s="117"/>
      <c r="I165" s="117"/>
      <c r="J165" s="117"/>
      <c r="K165" s="117"/>
      <c r="L165" s="117"/>
      <c r="M165" s="117"/>
      <c r="N165" s="117"/>
      <c r="O165" s="117"/>
      <c r="P165" s="117"/>
    </row>
    <row r="166" spans="2:16">
      <c r="B166" s="116"/>
      <c r="C166" s="116"/>
      <c r="D166" s="117"/>
      <c r="E166" s="117"/>
      <c r="F166" s="117"/>
      <c r="G166" s="117"/>
      <c r="H166" s="117"/>
      <c r="I166" s="117"/>
      <c r="J166" s="117"/>
      <c r="K166" s="117"/>
      <c r="L166" s="117"/>
      <c r="M166" s="117"/>
      <c r="N166" s="117"/>
      <c r="O166" s="117"/>
      <c r="P166" s="117"/>
    </row>
    <row r="167" spans="2:16">
      <c r="B167" s="116"/>
      <c r="C167" s="116"/>
      <c r="D167" s="117"/>
      <c r="E167" s="117"/>
      <c r="F167" s="117"/>
      <c r="G167" s="117"/>
      <c r="H167" s="117"/>
      <c r="I167" s="117"/>
      <c r="J167" s="117"/>
      <c r="K167" s="117"/>
      <c r="L167" s="117"/>
      <c r="M167" s="117"/>
      <c r="N167" s="117"/>
      <c r="O167" s="117"/>
      <c r="P167" s="117"/>
    </row>
    <row r="168" spans="2:16">
      <c r="B168" s="116"/>
      <c r="C168" s="116"/>
      <c r="D168" s="117"/>
      <c r="E168" s="117"/>
      <c r="F168" s="117"/>
      <c r="G168" s="117"/>
      <c r="H168" s="117"/>
      <c r="I168" s="117"/>
      <c r="J168" s="117"/>
      <c r="K168" s="117"/>
      <c r="L168" s="117"/>
      <c r="M168" s="117"/>
      <c r="N168" s="117"/>
      <c r="O168" s="117"/>
      <c r="P168" s="117"/>
    </row>
    <row r="169" spans="2:16">
      <c r="B169" s="116"/>
      <c r="C169" s="116"/>
      <c r="D169" s="117"/>
      <c r="E169" s="117"/>
      <c r="F169" s="117"/>
      <c r="G169" s="117"/>
      <c r="H169" s="117"/>
      <c r="I169" s="117"/>
      <c r="J169" s="117"/>
      <c r="K169" s="117"/>
      <c r="L169" s="117"/>
      <c r="M169" s="117"/>
      <c r="N169" s="117"/>
      <c r="O169" s="117"/>
      <c r="P169" s="117"/>
    </row>
    <row r="170" spans="2:16">
      <c r="B170" s="116"/>
      <c r="C170" s="116"/>
      <c r="D170" s="117"/>
      <c r="E170" s="117"/>
      <c r="F170" s="117"/>
      <c r="G170" s="117"/>
      <c r="H170" s="117"/>
      <c r="I170" s="117"/>
      <c r="J170" s="117"/>
      <c r="K170" s="117"/>
      <c r="L170" s="117"/>
      <c r="M170" s="117"/>
      <c r="N170" s="117"/>
      <c r="O170" s="117"/>
      <c r="P170" s="117"/>
    </row>
    <row r="171" spans="2:16">
      <c r="B171" s="116"/>
      <c r="C171" s="116"/>
      <c r="D171" s="117"/>
      <c r="E171" s="117"/>
      <c r="F171" s="117"/>
      <c r="G171" s="117"/>
      <c r="H171" s="117"/>
      <c r="I171" s="117"/>
      <c r="J171" s="117"/>
      <c r="K171" s="117"/>
      <c r="L171" s="117"/>
      <c r="M171" s="117"/>
      <c r="N171" s="117"/>
      <c r="O171" s="117"/>
      <c r="P171" s="117"/>
    </row>
    <row r="172" spans="2:16">
      <c r="B172" s="116"/>
      <c r="C172" s="116"/>
      <c r="D172" s="117"/>
      <c r="E172" s="117"/>
      <c r="F172" s="117"/>
      <c r="G172" s="117"/>
      <c r="H172" s="117"/>
      <c r="I172" s="117"/>
      <c r="J172" s="117"/>
      <c r="K172" s="117"/>
      <c r="L172" s="117"/>
      <c r="M172" s="117"/>
      <c r="N172" s="117"/>
      <c r="O172" s="117"/>
      <c r="P172" s="117"/>
    </row>
    <row r="173" spans="2:16">
      <c r="B173" s="116"/>
      <c r="C173" s="116"/>
      <c r="D173" s="117"/>
      <c r="E173" s="117"/>
      <c r="F173" s="117"/>
      <c r="G173" s="117"/>
      <c r="H173" s="117"/>
      <c r="I173" s="117"/>
      <c r="J173" s="117"/>
      <c r="K173" s="117"/>
      <c r="L173" s="117"/>
      <c r="M173" s="117"/>
      <c r="N173" s="117"/>
      <c r="O173" s="117"/>
      <c r="P173" s="117"/>
    </row>
    <row r="174" spans="2:16">
      <c r="B174" s="116"/>
      <c r="C174" s="116"/>
      <c r="D174" s="117"/>
      <c r="E174" s="117"/>
      <c r="F174" s="117"/>
      <c r="G174" s="117"/>
      <c r="H174" s="117"/>
      <c r="I174" s="117"/>
      <c r="J174" s="117"/>
      <c r="K174" s="117"/>
      <c r="L174" s="117"/>
      <c r="M174" s="117"/>
      <c r="N174" s="117"/>
      <c r="O174" s="117"/>
      <c r="P174" s="117"/>
    </row>
    <row r="175" spans="2:16">
      <c r="B175" s="116"/>
      <c r="C175" s="116"/>
      <c r="D175" s="117"/>
      <c r="E175" s="117"/>
      <c r="F175" s="117"/>
      <c r="G175" s="117"/>
      <c r="H175" s="117"/>
      <c r="I175" s="117"/>
      <c r="J175" s="117"/>
      <c r="K175" s="117"/>
      <c r="L175" s="117"/>
      <c r="M175" s="117"/>
      <c r="N175" s="117"/>
      <c r="O175" s="117"/>
      <c r="P175" s="117"/>
    </row>
    <row r="176" spans="2:16">
      <c r="B176" s="116"/>
      <c r="C176" s="116"/>
      <c r="D176" s="117"/>
      <c r="E176" s="117"/>
      <c r="F176" s="117"/>
      <c r="G176" s="117"/>
      <c r="H176" s="117"/>
      <c r="I176" s="117"/>
      <c r="J176" s="117"/>
      <c r="K176" s="117"/>
      <c r="L176" s="117"/>
      <c r="M176" s="117"/>
      <c r="N176" s="117"/>
      <c r="O176" s="117"/>
      <c r="P176" s="117"/>
    </row>
    <row r="177" spans="2:16">
      <c r="B177" s="116"/>
      <c r="C177" s="116"/>
      <c r="D177" s="117"/>
      <c r="E177" s="117"/>
      <c r="F177" s="117"/>
      <c r="G177" s="117"/>
      <c r="H177" s="117"/>
      <c r="I177" s="117"/>
      <c r="J177" s="117"/>
      <c r="K177" s="117"/>
      <c r="L177" s="117"/>
      <c r="M177" s="117"/>
      <c r="N177" s="117"/>
      <c r="O177" s="117"/>
      <c r="P177" s="117"/>
    </row>
    <row r="178" spans="2:16">
      <c r="B178" s="116"/>
      <c r="C178" s="116"/>
      <c r="D178" s="117"/>
      <c r="E178" s="117"/>
      <c r="F178" s="117"/>
      <c r="G178" s="117"/>
      <c r="H178" s="117"/>
      <c r="I178" s="117"/>
      <c r="J178" s="117"/>
      <c r="K178" s="117"/>
      <c r="L178" s="117"/>
      <c r="M178" s="117"/>
      <c r="N178" s="117"/>
      <c r="O178" s="117"/>
      <c r="P178" s="117"/>
    </row>
    <row r="179" spans="2:16">
      <c r="B179" s="116"/>
      <c r="C179" s="116"/>
      <c r="D179" s="117"/>
      <c r="E179" s="117"/>
      <c r="F179" s="117"/>
      <c r="G179" s="117"/>
      <c r="H179" s="117"/>
      <c r="I179" s="117"/>
      <c r="J179" s="117"/>
      <c r="K179" s="117"/>
      <c r="L179" s="117"/>
      <c r="M179" s="117"/>
      <c r="N179" s="117"/>
      <c r="O179" s="117"/>
      <c r="P179" s="117"/>
    </row>
    <row r="180" spans="2:16">
      <c r="B180" s="116"/>
      <c r="C180" s="116"/>
      <c r="D180" s="117"/>
      <c r="E180" s="117"/>
      <c r="F180" s="117"/>
      <c r="G180" s="117"/>
      <c r="H180" s="117"/>
      <c r="I180" s="117"/>
      <c r="J180" s="117"/>
      <c r="K180" s="117"/>
      <c r="L180" s="117"/>
      <c r="M180" s="117"/>
      <c r="N180" s="117"/>
      <c r="O180" s="117"/>
      <c r="P180" s="117"/>
    </row>
    <row r="181" spans="2:16">
      <c r="B181" s="116"/>
      <c r="C181" s="116"/>
      <c r="D181" s="117"/>
      <c r="E181" s="117"/>
      <c r="F181" s="117"/>
      <c r="G181" s="117"/>
      <c r="H181" s="117"/>
      <c r="I181" s="117"/>
      <c r="J181" s="117"/>
      <c r="K181" s="117"/>
      <c r="L181" s="117"/>
      <c r="M181" s="117"/>
      <c r="N181" s="117"/>
      <c r="O181" s="117"/>
      <c r="P181" s="117"/>
    </row>
    <row r="182" spans="2:16">
      <c r="B182" s="116"/>
      <c r="C182" s="116"/>
      <c r="D182" s="117"/>
      <c r="E182" s="117"/>
      <c r="F182" s="117"/>
      <c r="G182" s="117"/>
      <c r="H182" s="117"/>
      <c r="I182" s="117"/>
      <c r="J182" s="117"/>
      <c r="K182" s="117"/>
      <c r="L182" s="117"/>
      <c r="M182" s="117"/>
      <c r="N182" s="117"/>
      <c r="O182" s="117"/>
      <c r="P182" s="117"/>
    </row>
    <row r="183" spans="2:16">
      <c r="B183" s="116"/>
      <c r="C183" s="116"/>
      <c r="D183" s="117"/>
      <c r="E183" s="117"/>
      <c r="F183" s="117"/>
      <c r="G183" s="117"/>
      <c r="H183" s="117"/>
      <c r="I183" s="117"/>
      <c r="J183" s="117"/>
      <c r="K183" s="117"/>
      <c r="L183" s="117"/>
      <c r="M183" s="117"/>
      <c r="N183" s="117"/>
      <c r="O183" s="117"/>
      <c r="P183" s="117"/>
    </row>
    <row r="184" spans="2:16">
      <c r="B184" s="116"/>
      <c r="C184" s="116"/>
      <c r="D184" s="117"/>
      <c r="E184" s="117"/>
      <c r="F184" s="117"/>
      <c r="G184" s="117"/>
      <c r="H184" s="117"/>
      <c r="I184" s="117"/>
      <c r="J184" s="117"/>
      <c r="K184" s="117"/>
      <c r="L184" s="117"/>
      <c r="M184" s="117"/>
      <c r="N184" s="117"/>
      <c r="O184" s="117"/>
      <c r="P184" s="117"/>
    </row>
    <row r="185" spans="2:16">
      <c r="B185" s="116"/>
      <c r="C185" s="116"/>
      <c r="D185" s="117"/>
      <c r="E185" s="117"/>
      <c r="F185" s="117"/>
      <c r="G185" s="117"/>
      <c r="H185" s="117"/>
      <c r="I185" s="117"/>
      <c r="J185" s="117"/>
      <c r="K185" s="117"/>
      <c r="L185" s="117"/>
      <c r="M185" s="117"/>
      <c r="N185" s="117"/>
      <c r="O185" s="117"/>
      <c r="P185" s="117"/>
    </row>
    <row r="186" spans="2:16">
      <c r="B186" s="116"/>
      <c r="C186" s="116"/>
      <c r="D186" s="117"/>
      <c r="E186" s="117"/>
      <c r="F186" s="117"/>
      <c r="G186" s="117"/>
      <c r="H186" s="117"/>
      <c r="I186" s="117"/>
      <c r="J186" s="117"/>
      <c r="K186" s="117"/>
      <c r="L186" s="117"/>
      <c r="M186" s="117"/>
      <c r="N186" s="117"/>
      <c r="O186" s="117"/>
      <c r="P186" s="117"/>
    </row>
    <row r="187" spans="2:16">
      <c r="B187" s="116"/>
      <c r="C187" s="116"/>
      <c r="D187" s="117"/>
      <c r="E187" s="117"/>
      <c r="F187" s="117"/>
      <c r="G187" s="117"/>
      <c r="H187" s="117"/>
      <c r="I187" s="117"/>
      <c r="J187" s="117"/>
      <c r="K187" s="117"/>
      <c r="L187" s="117"/>
      <c r="M187" s="117"/>
      <c r="N187" s="117"/>
      <c r="O187" s="117"/>
      <c r="P187" s="117"/>
    </row>
    <row r="188" spans="2:16">
      <c r="B188" s="116"/>
      <c r="C188" s="116"/>
      <c r="D188" s="117"/>
      <c r="E188" s="117"/>
      <c r="F188" s="117"/>
      <c r="G188" s="117"/>
      <c r="H188" s="117"/>
      <c r="I188" s="117"/>
      <c r="J188" s="117"/>
      <c r="K188" s="117"/>
      <c r="L188" s="117"/>
      <c r="M188" s="117"/>
      <c r="N188" s="117"/>
      <c r="O188" s="117"/>
      <c r="P188" s="117"/>
    </row>
    <row r="189" spans="2:16">
      <c r="B189" s="116"/>
      <c r="C189" s="116"/>
      <c r="D189" s="117"/>
      <c r="E189" s="117"/>
      <c r="F189" s="117"/>
      <c r="G189" s="117"/>
      <c r="H189" s="117"/>
      <c r="I189" s="117"/>
      <c r="J189" s="117"/>
      <c r="K189" s="117"/>
      <c r="L189" s="117"/>
      <c r="M189" s="117"/>
      <c r="N189" s="117"/>
      <c r="O189" s="117"/>
      <c r="P189" s="117"/>
    </row>
    <row r="190" spans="2:16">
      <c r="B190" s="116"/>
      <c r="C190" s="116"/>
      <c r="D190" s="117"/>
      <c r="E190" s="117"/>
      <c r="F190" s="117"/>
      <c r="G190" s="117"/>
      <c r="H190" s="117"/>
      <c r="I190" s="117"/>
      <c r="J190" s="117"/>
      <c r="K190" s="117"/>
      <c r="L190" s="117"/>
      <c r="M190" s="117"/>
      <c r="N190" s="117"/>
      <c r="O190" s="117"/>
      <c r="P190" s="117"/>
    </row>
    <row r="191" spans="2:16">
      <c r="B191" s="116"/>
      <c r="C191" s="116"/>
      <c r="D191" s="117"/>
      <c r="E191" s="117"/>
      <c r="F191" s="117"/>
      <c r="G191" s="117"/>
      <c r="H191" s="117"/>
      <c r="I191" s="117"/>
      <c r="J191" s="117"/>
      <c r="K191" s="117"/>
      <c r="L191" s="117"/>
      <c r="M191" s="117"/>
      <c r="N191" s="117"/>
      <c r="O191" s="117"/>
      <c r="P191" s="117"/>
    </row>
    <row r="192" spans="2:16">
      <c r="B192" s="116"/>
      <c r="C192" s="116"/>
      <c r="D192" s="117"/>
      <c r="E192" s="117"/>
      <c r="F192" s="117"/>
      <c r="G192" s="117"/>
      <c r="H192" s="117"/>
      <c r="I192" s="117"/>
      <c r="J192" s="117"/>
      <c r="K192" s="117"/>
      <c r="L192" s="117"/>
      <c r="M192" s="117"/>
      <c r="N192" s="117"/>
      <c r="O192" s="117"/>
      <c r="P192" s="117"/>
    </row>
    <row r="193" spans="2:16">
      <c r="B193" s="116"/>
      <c r="C193" s="116"/>
      <c r="D193" s="117"/>
      <c r="E193" s="117"/>
      <c r="F193" s="117"/>
      <c r="G193" s="117"/>
      <c r="H193" s="117"/>
      <c r="I193" s="117"/>
      <c r="J193" s="117"/>
      <c r="K193" s="117"/>
      <c r="L193" s="117"/>
      <c r="M193" s="117"/>
      <c r="N193" s="117"/>
      <c r="O193" s="117"/>
      <c r="P193" s="117"/>
    </row>
    <row r="194" spans="2:16">
      <c r="B194" s="116"/>
      <c r="C194" s="116"/>
      <c r="D194" s="117"/>
      <c r="E194" s="117"/>
      <c r="F194" s="117"/>
      <c r="G194" s="117"/>
      <c r="H194" s="117"/>
      <c r="I194" s="117"/>
      <c r="J194" s="117"/>
      <c r="K194" s="117"/>
      <c r="L194" s="117"/>
      <c r="M194" s="117"/>
      <c r="N194" s="117"/>
      <c r="O194" s="117"/>
      <c r="P194" s="117"/>
    </row>
    <row r="195" spans="2:16">
      <c r="B195" s="116"/>
      <c r="C195" s="116"/>
      <c r="D195" s="117"/>
      <c r="E195" s="117"/>
      <c r="F195" s="117"/>
      <c r="G195" s="117"/>
      <c r="H195" s="117"/>
      <c r="I195" s="117"/>
      <c r="J195" s="117"/>
      <c r="K195" s="117"/>
      <c r="L195" s="117"/>
      <c r="M195" s="117"/>
      <c r="N195" s="117"/>
      <c r="O195" s="117"/>
      <c r="P195" s="117"/>
    </row>
    <row r="196" spans="2:16">
      <c r="B196" s="116"/>
      <c r="C196" s="116"/>
      <c r="D196" s="117"/>
      <c r="E196" s="117"/>
      <c r="F196" s="117"/>
      <c r="G196" s="117"/>
      <c r="H196" s="117"/>
      <c r="I196" s="117"/>
      <c r="J196" s="117"/>
      <c r="K196" s="117"/>
      <c r="L196" s="117"/>
      <c r="M196" s="117"/>
      <c r="N196" s="117"/>
      <c r="O196" s="117"/>
      <c r="P196" s="117"/>
    </row>
    <row r="197" spans="2:16">
      <c r="B197" s="116"/>
      <c r="C197" s="116"/>
      <c r="D197" s="117"/>
      <c r="E197" s="117"/>
      <c r="F197" s="117"/>
      <c r="G197" s="117"/>
      <c r="H197" s="117"/>
      <c r="I197" s="117"/>
      <c r="J197" s="117"/>
      <c r="K197" s="117"/>
      <c r="L197" s="117"/>
      <c r="M197" s="117"/>
      <c r="N197" s="117"/>
      <c r="O197" s="117"/>
      <c r="P197" s="117"/>
    </row>
    <row r="198" spans="2:16">
      <c r="B198" s="116"/>
      <c r="C198" s="116"/>
      <c r="D198" s="117"/>
      <c r="E198" s="117"/>
      <c r="F198" s="117"/>
      <c r="G198" s="117"/>
      <c r="H198" s="117"/>
      <c r="I198" s="117"/>
      <c r="J198" s="117"/>
      <c r="K198" s="117"/>
      <c r="L198" s="117"/>
      <c r="M198" s="117"/>
      <c r="N198" s="117"/>
      <c r="O198" s="117"/>
      <c r="P198" s="117"/>
    </row>
    <row r="199" spans="2:16">
      <c r="B199" s="116"/>
      <c r="C199" s="116"/>
      <c r="D199" s="117"/>
      <c r="E199" s="117"/>
      <c r="F199" s="117"/>
      <c r="G199" s="117"/>
      <c r="H199" s="117"/>
      <c r="I199" s="117"/>
      <c r="J199" s="117"/>
      <c r="K199" s="117"/>
      <c r="L199" s="117"/>
      <c r="M199" s="117"/>
      <c r="N199" s="117"/>
      <c r="O199" s="117"/>
      <c r="P199" s="117"/>
    </row>
    <row r="200" spans="2:16">
      <c r="B200" s="116"/>
      <c r="C200" s="116"/>
      <c r="D200" s="117"/>
      <c r="E200" s="117"/>
      <c r="F200" s="117"/>
      <c r="G200" s="117"/>
      <c r="H200" s="117"/>
      <c r="I200" s="117"/>
      <c r="J200" s="117"/>
      <c r="K200" s="117"/>
      <c r="L200" s="117"/>
      <c r="M200" s="117"/>
      <c r="N200" s="117"/>
      <c r="O200" s="117"/>
      <c r="P200" s="117"/>
    </row>
    <row r="201" spans="2:16">
      <c r="B201" s="116"/>
      <c r="C201" s="116"/>
      <c r="D201" s="117"/>
      <c r="E201" s="117"/>
      <c r="F201" s="117"/>
      <c r="G201" s="117"/>
      <c r="H201" s="117"/>
      <c r="I201" s="117"/>
      <c r="J201" s="117"/>
      <c r="K201" s="117"/>
      <c r="L201" s="117"/>
      <c r="M201" s="117"/>
      <c r="N201" s="117"/>
      <c r="O201" s="117"/>
      <c r="P201" s="117"/>
    </row>
    <row r="202" spans="2:16">
      <c r="B202" s="116"/>
      <c r="C202" s="116"/>
      <c r="D202" s="117"/>
      <c r="E202" s="117"/>
      <c r="F202" s="117"/>
      <c r="G202" s="117"/>
      <c r="H202" s="117"/>
      <c r="I202" s="117"/>
      <c r="J202" s="117"/>
      <c r="K202" s="117"/>
      <c r="L202" s="117"/>
      <c r="M202" s="117"/>
      <c r="N202" s="117"/>
      <c r="O202" s="117"/>
      <c r="P202" s="117"/>
    </row>
    <row r="203" spans="2:16">
      <c r="B203" s="116"/>
      <c r="C203" s="116"/>
      <c r="D203" s="117"/>
      <c r="E203" s="117"/>
      <c r="F203" s="117"/>
      <c r="G203" s="117"/>
      <c r="H203" s="117"/>
      <c r="I203" s="117"/>
      <c r="J203" s="117"/>
      <c r="K203" s="117"/>
      <c r="L203" s="117"/>
      <c r="M203" s="117"/>
      <c r="N203" s="117"/>
      <c r="O203" s="117"/>
      <c r="P203" s="117"/>
    </row>
    <row r="204" spans="2:16">
      <c r="B204" s="116"/>
      <c r="C204" s="116"/>
      <c r="D204" s="117"/>
      <c r="E204" s="117"/>
      <c r="F204" s="117"/>
      <c r="G204" s="117"/>
      <c r="H204" s="117"/>
      <c r="I204" s="117"/>
      <c r="J204" s="117"/>
      <c r="K204" s="117"/>
      <c r="L204" s="117"/>
      <c r="M204" s="117"/>
      <c r="N204" s="117"/>
      <c r="O204" s="117"/>
      <c r="P204" s="117"/>
    </row>
    <row r="205" spans="2:16">
      <c r="B205" s="116"/>
      <c r="C205" s="116"/>
      <c r="D205" s="117"/>
      <c r="E205" s="117"/>
      <c r="F205" s="117"/>
      <c r="G205" s="117"/>
      <c r="H205" s="117"/>
      <c r="I205" s="117"/>
      <c r="J205" s="117"/>
      <c r="K205" s="117"/>
      <c r="L205" s="117"/>
      <c r="M205" s="117"/>
      <c r="N205" s="117"/>
      <c r="O205" s="117"/>
      <c r="P205" s="117"/>
    </row>
    <row r="206" spans="2:16">
      <c r="B206" s="116"/>
      <c r="C206" s="116"/>
      <c r="D206" s="117"/>
      <c r="E206" s="117"/>
      <c r="F206" s="117"/>
      <c r="G206" s="117"/>
      <c r="H206" s="117"/>
      <c r="I206" s="117"/>
      <c r="J206" s="117"/>
      <c r="K206" s="117"/>
      <c r="L206" s="117"/>
      <c r="M206" s="117"/>
      <c r="N206" s="117"/>
      <c r="O206" s="117"/>
      <c r="P206" s="117"/>
    </row>
    <row r="207" spans="2:16">
      <c r="B207" s="116"/>
      <c r="C207" s="116"/>
      <c r="D207" s="117"/>
      <c r="E207" s="117"/>
      <c r="F207" s="117"/>
      <c r="G207" s="117"/>
      <c r="H207" s="117"/>
      <c r="I207" s="117"/>
      <c r="J207" s="117"/>
      <c r="K207" s="117"/>
      <c r="L207" s="117"/>
      <c r="M207" s="117"/>
      <c r="N207" s="117"/>
      <c r="O207" s="117"/>
      <c r="P207" s="117"/>
    </row>
    <row r="208" spans="2:16">
      <c r="B208" s="116"/>
      <c r="C208" s="116"/>
      <c r="D208" s="117"/>
      <c r="E208" s="117"/>
      <c r="F208" s="117"/>
      <c r="G208" s="117"/>
      <c r="H208" s="117"/>
      <c r="I208" s="117"/>
      <c r="J208" s="117"/>
      <c r="K208" s="117"/>
      <c r="L208" s="117"/>
      <c r="M208" s="117"/>
      <c r="N208" s="117"/>
      <c r="O208" s="117"/>
      <c r="P208" s="117"/>
    </row>
    <row r="209" spans="2:16">
      <c r="B209" s="116"/>
      <c r="C209" s="116"/>
      <c r="D209" s="117"/>
      <c r="E209" s="117"/>
      <c r="F209" s="117"/>
      <c r="G209" s="117"/>
      <c r="H209" s="117"/>
      <c r="I209" s="117"/>
      <c r="J209" s="117"/>
      <c r="K209" s="117"/>
      <c r="L209" s="117"/>
      <c r="M209" s="117"/>
      <c r="N209" s="117"/>
      <c r="O209" s="117"/>
      <c r="P209" s="117"/>
    </row>
    <row r="210" spans="2:16">
      <c r="B210" s="116"/>
      <c r="C210" s="116"/>
      <c r="D210" s="117"/>
      <c r="E210" s="117"/>
      <c r="F210" s="117"/>
      <c r="G210" s="117"/>
      <c r="H210" s="117"/>
      <c r="I210" s="117"/>
      <c r="J210" s="117"/>
      <c r="K210" s="117"/>
      <c r="L210" s="117"/>
      <c r="M210" s="117"/>
      <c r="N210" s="117"/>
      <c r="O210" s="117"/>
      <c r="P210" s="117"/>
    </row>
    <row r="211" spans="2:16">
      <c r="B211" s="116"/>
      <c r="C211" s="116"/>
      <c r="D211" s="117"/>
      <c r="E211" s="117"/>
      <c r="F211" s="117"/>
      <c r="G211" s="117"/>
      <c r="H211" s="117"/>
      <c r="I211" s="117"/>
      <c r="J211" s="117"/>
      <c r="K211" s="117"/>
      <c r="L211" s="117"/>
      <c r="M211" s="117"/>
      <c r="N211" s="117"/>
      <c r="O211" s="117"/>
      <c r="P211" s="117"/>
    </row>
    <row r="212" spans="2:16">
      <c r="B212" s="116"/>
      <c r="C212" s="116"/>
      <c r="D212" s="117"/>
      <c r="E212" s="117"/>
      <c r="F212" s="117"/>
      <c r="G212" s="117"/>
      <c r="H212" s="117"/>
      <c r="I212" s="117"/>
      <c r="J212" s="117"/>
      <c r="K212" s="117"/>
      <c r="L212" s="117"/>
      <c r="M212" s="117"/>
      <c r="N212" s="117"/>
      <c r="O212" s="117"/>
      <c r="P212" s="117"/>
    </row>
    <row r="213" spans="2:16">
      <c r="B213" s="116"/>
      <c r="C213" s="116"/>
      <c r="D213" s="117"/>
      <c r="E213" s="117"/>
      <c r="F213" s="117"/>
      <c r="G213" s="117"/>
      <c r="H213" s="117"/>
      <c r="I213" s="117"/>
      <c r="J213" s="117"/>
      <c r="K213" s="117"/>
      <c r="L213" s="117"/>
      <c r="M213" s="117"/>
      <c r="N213" s="117"/>
      <c r="O213" s="117"/>
      <c r="P213" s="117"/>
    </row>
    <row r="214" spans="2:16">
      <c r="B214" s="116"/>
      <c r="C214" s="116"/>
      <c r="D214" s="117"/>
      <c r="E214" s="117"/>
      <c r="F214" s="117"/>
      <c r="G214" s="117"/>
      <c r="H214" s="117"/>
      <c r="I214" s="117"/>
      <c r="J214" s="117"/>
      <c r="K214" s="117"/>
      <c r="L214" s="117"/>
      <c r="M214" s="117"/>
      <c r="N214" s="117"/>
      <c r="O214" s="117"/>
      <c r="P214" s="117"/>
    </row>
    <row r="215" spans="2:16">
      <c r="B215" s="116"/>
      <c r="C215" s="116"/>
      <c r="D215" s="117"/>
      <c r="E215" s="117"/>
      <c r="F215" s="117"/>
      <c r="G215" s="117"/>
      <c r="H215" s="117"/>
      <c r="I215" s="117"/>
      <c r="J215" s="117"/>
      <c r="K215" s="117"/>
      <c r="L215" s="117"/>
      <c r="M215" s="117"/>
      <c r="N215" s="117"/>
      <c r="O215" s="117"/>
      <c r="P215" s="117"/>
    </row>
    <row r="216" spans="2:16">
      <c r="B216" s="116"/>
      <c r="C216" s="116"/>
      <c r="D216" s="117"/>
      <c r="E216" s="117"/>
      <c r="F216" s="117"/>
      <c r="G216" s="117"/>
      <c r="H216" s="117"/>
      <c r="I216" s="117"/>
      <c r="J216" s="117"/>
      <c r="K216" s="117"/>
      <c r="L216" s="117"/>
      <c r="M216" s="117"/>
      <c r="N216" s="117"/>
      <c r="O216" s="117"/>
      <c r="P216" s="117"/>
    </row>
    <row r="217" spans="2:16">
      <c r="B217" s="116"/>
      <c r="C217" s="116"/>
      <c r="D217" s="117"/>
      <c r="E217" s="117"/>
      <c r="F217" s="117"/>
      <c r="G217" s="117"/>
      <c r="H217" s="117"/>
      <c r="I217" s="117"/>
      <c r="J217" s="117"/>
      <c r="K217" s="117"/>
      <c r="L217" s="117"/>
      <c r="M217" s="117"/>
      <c r="N217" s="117"/>
      <c r="O217" s="117"/>
      <c r="P217" s="117"/>
    </row>
    <row r="218" spans="2:16">
      <c r="B218" s="116"/>
      <c r="C218" s="116"/>
      <c r="D218" s="117"/>
      <c r="E218" s="117"/>
      <c r="F218" s="117"/>
      <c r="G218" s="117"/>
      <c r="H218" s="117"/>
      <c r="I218" s="117"/>
      <c r="J218" s="117"/>
      <c r="K218" s="117"/>
      <c r="L218" s="117"/>
      <c r="M218" s="117"/>
      <c r="N218" s="117"/>
      <c r="O218" s="117"/>
      <c r="P218" s="117"/>
    </row>
    <row r="219" spans="2:16">
      <c r="B219" s="116"/>
      <c r="C219" s="116"/>
      <c r="D219" s="117"/>
      <c r="E219" s="117"/>
      <c r="F219" s="117"/>
      <c r="G219" s="117"/>
      <c r="H219" s="117"/>
      <c r="I219" s="117"/>
      <c r="J219" s="117"/>
      <c r="K219" s="117"/>
      <c r="L219" s="117"/>
      <c r="M219" s="117"/>
      <c r="N219" s="117"/>
      <c r="O219" s="117"/>
      <c r="P219" s="117"/>
    </row>
    <row r="220" spans="2:16">
      <c r="B220" s="116"/>
      <c r="C220" s="116"/>
      <c r="D220" s="117"/>
      <c r="E220" s="117"/>
      <c r="F220" s="117"/>
      <c r="G220" s="117"/>
      <c r="H220" s="117"/>
      <c r="I220" s="117"/>
      <c r="J220" s="117"/>
      <c r="K220" s="117"/>
      <c r="L220" s="117"/>
      <c r="M220" s="117"/>
      <c r="N220" s="117"/>
      <c r="O220" s="117"/>
      <c r="P220" s="117"/>
    </row>
    <row r="221" spans="2:16">
      <c r="B221" s="116"/>
      <c r="C221" s="116"/>
      <c r="D221" s="117"/>
      <c r="E221" s="117"/>
      <c r="F221" s="117"/>
      <c r="G221" s="117"/>
      <c r="H221" s="117"/>
      <c r="I221" s="117"/>
      <c r="J221" s="117"/>
      <c r="K221" s="117"/>
      <c r="L221" s="117"/>
      <c r="M221" s="117"/>
      <c r="N221" s="117"/>
      <c r="O221" s="117"/>
      <c r="P221" s="117"/>
    </row>
    <row r="222" spans="2:16">
      <c r="B222" s="116"/>
      <c r="C222" s="116"/>
      <c r="D222" s="117"/>
      <c r="E222" s="117"/>
      <c r="F222" s="117"/>
      <c r="G222" s="117"/>
      <c r="H222" s="117"/>
      <c r="I222" s="117"/>
      <c r="J222" s="117"/>
      <c r="K222" s="117"/>
      <c r="L222" s="117"/>
      <c r="M222" s="117"/>
      <c r="N222" s="117"/>
      <c r="O222" s="117"/>
      <c r="P222" s="117"/>
    </row>
    <row r="223" spans="2:16">
      <c r="B223" s="116"/>
      <c r="C223" s="116"/>
      <c r="D223" s="117"/>
      <c r="E223" s="117"/>
      <c r="F223" s="117"/>
      <c r="G223" s="117"/>
      <c r="H223" s="117"/>
      <c r="I223" s="117"/>
      <c r="J223" s="117"/>
      <c r="K223" s="117"/>
      <c r="L223" s="117"/>
      <c r="M223" s="117"/>
      <c r="N223" s="117"/>
      <c r="O223" s="117"/>
      <c r="P223" s="117"/>
    </row>
    <row r="224" spans="2:16">
      <c r="B224" s="116"/>
      <c r="C224" s="116"/>
      <c r="D224" s="117"/>
      <c r="E224" s="117"/>
      <c r="F224" s="117"/>
      <c r="G224" s="117"/>
      <c r="H224" s="117"/>
      <c r="I224" s="117"/>
      <c r="J224" s="117"/>
      <c r="K224" s="117"/>
      <c r="L224" s="117"/>
      <c r="M224" s="117"/>
      <c r="N224" s="117"/>
      <c r="O224" s="117"/>
      <c r="P224" s="117"/>
    </row>
    <row r="225" spans="2:16">
      <c r="B225" s="116"/>
      <c r="C225" s="116"/>
      <c r="D225" s="117"/>
      <c r="E225" s="117"/>
      <c r="F225" s="117"/>
      <c r="G225" s="117"/>
      <c r="H225" s="117"/>
      <c r="I225" s="117"/>
      <c r="J225" s="117"/>
      <c r="K225" s="117"/>
      <c r="L225" s="117"/>
      <c r="M225" s="117"/>
      <c r="N225" s="117"/>
      <c r="O225" s="117"/>
      <c r="P225" s="117"/>
    </row>
    <row r="226" spans="2:16">
      <c r="B226" s="116"/>
      <c r="C226" s="116"/>
      <c r="D226" s="117"/>
      <c r="E226" s="117"/>
      <c r="F226" s="117"/>
      <c r="G226" s="117"/>
      <c r="H226" s="117"/>
      <c r="I226" s="117"/>
      <c r="J226" s="117"/>
      <c r="K226" s="117"/>
      <c r="L226" s="117"/>
      <c r="M226" s="117"/>
      <c r="N226" s="117"/>
      <c r="O226" s="117"/>
      <c r="P226" s="117"/>
    </row>
    <row r="227" spans="2:16">
      <c r="B227" s="116"/>
      <c r="C227" s="116"/>
      <c r="D227" s="117"/>
      <c r="E227" s="117"/>
      <c r="F227" s="117"/>
      <c r="G227" s="117"/>
      <c r="H227" s="117"/>
      <c r="I227" s="117"/>
      <c r="J227" s="117"/>
      <c r="K227" s="117"/>
      <c r="L227" s="117"/>
      <c r="M227" s="117"/>
      <c r="N227" s="117"/>
      <c r="O227" s="117"/>
      <c r="P227" s="117"/>
    </row>
    <row r="228" spans="2:16">
      <c r="B228" s="116"/>
      <c r="C228" s="116"/>
      <c r="D228" s="117"/>
      <c r="E228" s="117"/>
      <c r="F228" s="117"/>
      <c r="G228" s="117"/>
      <c r="H228" s="117"/>
      <c r="I228" s="117"/>
      <c r="J228" s="117"/>
      <c r="K228" s="117"/>
      <c r="L228" s="117"/>
      <c r="M228" s="117"/>
      <c r="N228" s="117"/>
      <c r="O228" s="117"/>
      <c r="P228" s="117"/>
    </row>
    <row r="229" spans="2:16">
      <c r="B229" s="116"/>
      <c r="C229" s="116"/>
      <c r="D229" s="117"/>
      <c r="E229" s="117"/>
      <c r="F229" s="117"/>
      <c r="G229" s="117"/>
      <c r="H229" s="117"/>
      <c r="I229" s="117"/>
      <c r="J229" s="117"/>
      <c r="K229" s="117"/>
      <c r="L229" s="117"/>
      <c r="M229" s="117"/>
      <c r="N229" s="117"/>
      <c r="O229" s="117"/>
      <c r="P229" s="117"/>
    </row>
    <row r="230" spans="2:16">
      <c r="B230" s="116"/>
      <c r="C230" s="116"/>
      <c r="D230" s="117"/>
      <c r="E230" s="117"/>
      <c r="F230" s="117"/>
      <c r="G230" s="117"/>
      <c r="H230" s="117"/>
      <c r="I230" s="117"/>
      <c r="J230" s="117"/>
      <c r="K230" s="117"/>
      <c r="L230" s="117"/>
      <c r="M230" s="117"/>
      <c r="N230" s="117"/>
      <c r="O230" s="117"/>
      <c r="P230" s="117"/>
    </row>
    <row r="231" spans="2:16">
      <c r="B231" s="116"/>
      <c r="C231" s="116"/>
      <c r="D231" s="117"/>
      <c r="E231" s="117"/>
      <c r="F231" s="117"/>
      <c r="G231" s="117"/>
      <c r="H231" s="117"/>
      <c r="I231" s="117"/>
      <c r="J231" s="117"/>
      <c r="K231" s="117"/>
      <c r="L231" s="117"/>
      <c r="M231" s="117"/>
      <c r="N231" s="117"/>
      <c r="O231" s="117"/>
      <c r="P231" s="117"/>
    </row>
    <row r="232" spans="2:16">
      <c r="B232" s="116"/>
      <c r="C232" s="116"/>
      <c r="D232" s="117"/>
      <c r="E232" s="117"/>
      <c r="F232" s="117"/>
      <c r="G232" s="117"/>
      <c r="H232" s="117"/>
      <c r="I232" s="117"/>
      <c r="J232" s="117"/>
      <c r="K232" s="117"/>
      <c r="L232" s="117"/>
      <c r="M232" s="117"/>
      <c r="N232" s="117"/>
      <c r="O232" s="117"/>
      <c r="P232" s="117"/>
    </row>
    <row r="233" spans="2:16">
      <c r="B233" s="116"/>
      <c r="C233" s="116"/>
      <c r="D233" s="117"/>
      <c r="E233" s="117"/>
      <c r="F233" s="117"/>
      <c r="G233" s="117"/>
      <c r="H233" s="117"/>
      <c r="I233" s="117"/>
      <c r="J233" s="117"/>
      <c r="K233" s="117"/>
      <c r="L233" s="117"/>
      <c r="M233" s="117"/>
      <c r="N233" s="117"/>
      <c r="O233" s="117"/>
      <c r="P233" s="117"/>
    </row>
    <row r="234" spans="2:16">
      <c r="B234" s="116"/>
      <c r="C234" s="116"/>
      <c r="D234" s="117"/>
      <c r="E234" s="117"/>
      <c r="F234" s="117"/>
      <c r="G234" s="117"/>
      <c r="H234" s="117"/>
      <c r="I234" s="117"/>
      <c r="J234" s="117"/>
      <c r="K234" s="117"/>
      <c r="L234" s="117"/>
      <c r="M234" s="117"/>
      <c r="N234" s="117"/>
      <c r="O234" s="117"/>
      <c r="P234" s="117"/>
    </row>
    <row r="235" spans="2:16">
      <c r="B235" s="116"/>
      <c r="C235" s="116"/>
      <c r="D235" s="117"/>
      <c r="E235" s="117"/>
      <c r="F235" s="117"/>
      <c r="G235" s="117"/>
      <c r="H235" s="117"/>
      <c r="I235" s="117"/>
      <c r="J235" s="117"/>
      <c r="K235" s="117"/>
      <c r="L235" s="117"/>
      <c r="M235" s="117"/>
      <c r="N235" s="117"/>
      <c r="O235" s="117"/>
      <c r="P235" s="117"/>
    </row>
    <row r="236" spans="2:16">
      <c r="B236" s="116"/>
      <c r="C236" s="116"/>
      <c r="D236" s="117"/>
      <c r="E236" s="117"/>
      <c r="F236" s="117"/>
      <c r="G236" s="117"/>
      <c r="H236" s="117"/>
      <c r="I236" s="117"/>
      <c r="J236" s="117"/>
      <c r="K236" s="117"/>
      <c r="L236" s="117"/>
      <c r="M236" s="117"/>
      <c r="N236" s="117"/>
      <c r="O236" s="117"/>
      <c r="P236" s="117"/>
    </row>
    <row r="237" spans="2:16">
      <c r="B237" s="116"/>
      <c r="C237" s="116"/>
      <c r="D237" s="117"/>
      <c r="E237" s="117"/>
      <c r="F237" s="117"/>
      <c r="G237" s="117"/>
      <c r="H237" s="117"/>
      <c r="I237" s="117"/>
      <c r="J237" s="117"/>
      <c r="K237" s="117"/>
      <c r="L237" s="117"/>
      <c r="M237" s="117"/>
      <c r="N237" s="117"/>
      <c r="O237" s="117"/>
      <c r="P237" s="117"/>
    </row>
    <row r="238" spans="2:16">
      <c r="B238" s="116"/>
      <c r="C238" s="116"/>
      <c r="D238" s="117"/>
      <c r="E238" s="117"/>
      <c r="F238" s="117"/>
      <c r="G238" s="117"/>
      <c r="H238" s="117"/>
      <c r="I238" s="117"/>
      <c r="J238" s="117"/>
      <c r="K238" s="117"/>
      <c r="L238" s="117"/>
      <c r="M238" s="117"/>
      <c r="N238" s="117"/>
      <c r="O238" s="117"/>
      <c r="P238" s="117"/>
    </row>
    <row r="239" spans="2:16">
      <c r="B239" s="116"/>
      <c r="C239" s="116"/>
      <c r="D239" s="117"/>
      <c r="E239" s="117"/>
      <c r="F239" s="117"/>
      <c r="G239" s="117"/>
      <c r="H239" s="117"/>
      <c r="I239" s="117"/>
      <c r="J239" s="117"/>
      <c r="K239" s="117"/>
      <c r="L239" s="117"/>
      <c r="M239" s="117"/>
      <c r="N239" s="117"/>
      <c r="O239" s="117"/>
      <c r="P239" s="117"/>
    </row>
    <row r="240" spans="2:16">
      <c r="B240" s="116"/>
      <c r="C240" s="116"/>
      <c r="D240" s="117"/>
      <c r="E240" s="117"/>
      <c r="F240" s="117"/>
      <c r="G240" s="117"/>
      <c r="H240" s="117"/>
      <c r="I240" s="117"/>
      <c r="J240" s="117"/>
      <c r="K240" s="117"/>
      <c r="L240" s="117"/>
      <c r="M240" s="117"/>
      <c r="N240" s="117"/>
      <c r="O240" s="117"/>
      <c r="P240" s="117"/>
    </row>
    <row r="241" spans="2:16">
      <c r="B241" s="116"/>
      <c r="C241" s="116"/>
      <c r="D241" s="117"/>
      <c r="E241" s="117"/>
      <c r="F241" s="117"/>
      <c r="G241" s="117"/>
      <c r="H241" s="117"/>
      <c r="I241" s="117"/>
      <c r="J241" s="117"/>
      <c r="K241" s="117"/>
      <c r="L241" s="117"/>
      <c r="M241" s="117"/>
      <c r="N241" s="117"/>
      <c r="O241" s="117"/>
      <c r="P241" s="117"/>
    </row>
    <row r="242" spans="2:16">
      <c r="B242" s="116"/>
      <c r="C242" s="116"/>
      <c r="D242" s="117"/>
      <c r="E242" s="117"/>
      <c r="F242" s="117"/>
      <c r="G242" s="117"/>
      <c r="H242" s="117"/>
      <c r="I242" s="117"/>
      <c r="J242" s="117"/>
      <c r="K242" s="117"/>
      <c r="L242" s="117"/>
      <c r="M242" s="117"/>
      <c r="N242" s="117"/>
      <c r="O242" s="117"/>
      <c r="P242" s="117"/>
    </row>
    <row r="243" spans="2:16">
      <c r="B243" s="116"/>
      <c r="C243" s="116"/>
      <c r="D243" s="117"/>
      <c r="E243" s="117"/>
      <c r="F243" s="117"/>
      <c r="G243" s="117"/>
      <c r="H243" s="117"/>
      <c r="I243" s="117"/>
      <c r="J243" s="117"/>
      <c r="K243" s="117"/>
      <c r="L243" s="117"/>
      <c r="M243" s="117"/>
      <c r="N243" s="117"/>
      <c r="O243" s="117"/>
      <c r="P243" s="117"/>
    </row>
    <row r="244" spans="2:16">
      <c r="B244" s="116"/>
      <c r="C244" s="116"/>
      <c r="D244" s="117"/>
      <c r="E244" s="117"/>
      <c r="F244" s="117"/>
      <c r="G244" s="117"/>
      <c r="H244" s="117"/>
      <c r="I244" s="117"/>
      <c r="J244" s="117"/>
      <c r="K244" s="117"/>
      <c r="L244" s="117"/>
      <c r="M244" s="117"/>
      <c r="N244" s="117"/>
      <c r="O244" s="117"/>
      <c r="P244" s="117"/>
    </row>
    <row r="245" spans="2:16">
      <c r="B245" s="116"/>
      <c r="C245" s="116"/>
      <c r="D245" s="117"/>
      <c r="E245" s="117"/>
      <c r="F245" s="117"/>
      <c r="G245" s="117"/>
      <c r="H245" s="117"/>
      <c r="I245" s="117"/>
      <c r="J245" s="117"/>
      <c r="K245" s="117"/>
      <c r="L245" s="117"/>
      <c r="M245" s="117"/>
      <c r="N245" s="117"/>
      <c r="O245" s="117"/>
      <c r="P245" s="117"/>
    </row>
    <row r="246" spans="2:16">
      <c r="B246" s="116"/>
      <c r="C246" s="116"/>
      <c r="D246" s="117"/>
      <c r="E246" s="117"/>
      <c r="F246" s="117"/>
      <c r="G246" s="117"/>
      <c r="H246" s="117"/>
      <c r="I246" s="117"/>
      <c r="J246" s="117"/>
      <c r="K246" s="117"/>
      <c r="L246" s="117"/>
      <c r="M246" s="117"/>
      <c r="N246" s="117"/>
      <c r="O246" s="117"/>
      <c r="P246" s="117"/>
    </row>
    <row r="247" spans="2:16">
      <c r="B247" s="116"/>
      <c r="C247" s="116"/>
      <c r="D247" s="117"/>
      <c r="E247" s="117"/>
      <c r="F247" s="117"/>
      <c r="G247" s="117"/>
      <c r="H247" s="117"/>
      <c r="I247" s="117"/>
      <c r="J247" s="117"/>
      <c r="K247" s="117"/>
      <c r="L247" s="117"/>
      <c r="M247" s="117"/>
      <c r="N247" s="117"/>
      <c r="O247" s="117"/>
      <c r="P247" s="117"/>
    </row>
    <row r="248" spans="2:16">
      <c r="B248" s="116"/>
      <c r="C248" s="116"/>
      <c r="D248" s="117"/>
      <c r="E248" s="117"/>
      <c r="F248" s="117"/>
      <c r="G248" s="117"/>
      <c r="H248" s="117"/>
      <c r="I248" s="117"/>
      <c r="J248" s="117"/>
      <c r="K248" s="117"/>
      <c r="L248" s="117"/>
      <c r="M248" s="117"/>
      <c r="N248" s="117"/>
      <c r="O248" s="117"/>
      <c r="P248" s="117"/>
    </row>
    <row r="249" spans="2:16">
      <c r="B249" s="116"/>
      <c r="C249" s="116"/>
      <c r="D249" s="117"/>
      <c r="E249" s="117"/>
      <c r="F249" s="117"/>
      <c r="G249" s="117"/>
      <c r="H249" s="117"/>
      <c r="I249" s="117"/>
      <c r="J249" s="117"/>
      <c r="K249" s="117"/>
      <c r="L249" s="117"/>
      <c r="M249" s="117"/>
      <c r="N249" s="117"/>
      <c r="O249" s="117"/>
      <c r="P249" s="117"/>
    </row>
    <row r="250" spans="2:16">
      <c r="B250" s="116"/>
      <c r="C250" s="116"/>
      <c r="D250" s="117"/>
      <c r="E250" s="117"/>
      <c r="F250" s="117"/>
      <c r="G250" s="117"/>
      <c r="H250" s="117"/>
      <c r="I250" s="117"/>
      <c r="J250" s="117"/>
      <c r="K250" s="117"/>
      <c r="L250" s="117"/>
      <c r="M250" s="117"/>
      <c r="N250" s="117"/>
      <c r="O250" s="117"/>
      <c r="P250" s="117"/>
    </row>
    <row r="251" spans="2:16">
      <c r="B251" s="116"/>
      <c r="C251" s="116"/>
      <c r="D251" s="117"/>
      <c r="E251" s="117"/>
      <c r="F251" s="117"/>
      <c r="G251" s="117"/>
      <c r="H251" s="117"/>
      <c r="I251" s="117"/>
      <c r="J251" s="117"/>
      <c r="K251" s="117"/>
      <c r="L251" s="117"/>
      <c r="M251" s="117"/>
      <c r="N251" s="117"/>
      <c r="O251" s="117"/>
      <c r="P251" s="117"/>
    </row>
    <row r="252" spans="2:16">
      <c r="B252" s="116"/>
      <c r="C252" s="116"/>
      <c r="D252" s="117"/>
      <c r="E252" s="117"/>
      <c r="F252" s="117"/>
      <c r="G252" s="117"/>
      <c r="H252" s="117"/>
      <c r="I252" s="117"/>
      <c r="J252" s="117"/>
      <c r="K252" s="117"/>
      <c r="L252" s="117"/>
      <c r="M252" s="117"/>
      <c r="N252" s="117"/>
      <c r="O252" s="117"/>
      <c r="P252" s="117"/>
    </row>
    <row r="253" spans="2:16">
      <c r="B253" s="116"/>
      <c r="C253" s="116"/>
      <c r="D253" s="117"/>
      <c r="E253" s="117"/>
      <c r="F253" s="117"/>
      <c r="G253" s="117"/>
      <c r="H253" s="117"/>
      <c r="I253" s="117"/>
      <c r="J253" s="117"/>
      <c r="K253" s="117"/>
      <c r="L253" s="117"/>
      <c r="M253" s="117"/>
      <c r="N253" s="117"/>
      <c r="O253" s="117"/>
      <c r="P253" s="117"/>
    </row>
    <row r="254" spans="2:16">
      <c r="B254" s="116"/>
      <c r="C254" s="116"/>
      <c r="D254" s="117"/>
      <c r="E254" s="117"/>
      <c r="F254" s="117"/>
      <c r="G254" s="117"/>
      <c r="H254" s="117"/>
      <c r="I254" s="117"/>
      <c r="J254" s="117"/>
      <c r="K254" s="117"/>
      <c r="L254" s="117"/>
      <c r="M254" s="117"/>
      <c r="N254" s="117"/>
      <c r="O254" s="117"/>
      <c r="P254" s="117"/>
    </row>
    <row r="255" spans="2:16">
      <c r="B255" s="116"/>
      <c r="C255" s="116"/>
      <c r="D255" s="117"/>
      <c r="E255" s="117"/>
      <c r="F255" s="117"/>
      <c r="G255" s="117"/>
      <c r="H255" s="117"/>
      <c r="I255" s="117"/>
      <c r="J255" s="117"/>
      <c r="K255" s="117"/>
      <c r="L255" s="117"/>
      <c r="M255" s="117"/>
      <c r="N255" s="117"/>
      <c r="O255" s="117"/>
      <c r="P255" s="117"/>
    </row>
    <row r="256" spans="2:16">
      <c r="B256" s="116"/>
      <c r="C256" s="116"/>
      <c r="D256" s="117"/>
      <c r="E256" s="117"/>
      <c r="F256" s="117"/>
      <c r="G256" s="117"/>
      <c r="H256" s="117"/>
      <c r="I256" s="117"/>
      <c r="J256" s="117"/>
      <c r="K256" s="117"/>
      <c r="L256" s="117"/>
      <c r="M256" s="117"/>
      <c r="N256" s="117"/>
      <c r="O256" s="117"/>
      <c r="P256" s="117"/>
    </row>
    <row r="257" spans="2:16">
      <c r="B257" s="116"/>
      <c r="C257" s="116"/>
      <c r="D257" s="117"/>
      <c r="E257" s="117"/>
      <c r="F257" s="117"/>
      <c r="G257" s="117"/>
      <c r="H257" s="117"/>
      <c r="I257" s="117"/>
      <c r="J257" s="117"/>
      <c r="K257" s="117"/>
      <c r="L257" s="117"/>
      <c r="M257" s="117"/>
      <c r="N257" s="117"/>
      <c r="O257" s="117"/>
      <c r="P257" s="117"/>
    </row>
    <row r="258" spans="2:16">
      <c r="B258" s="116"/>
      <c r="C258" s="116"/>
      <c r="D258" s="117"/>
      <c r="E258" s="117"/>
      <c r="F258" s="117"/>
      <c r="G258" s="117"/>
      <c r="H258" s="117"/>
      <c r="I258" s="117"/>
      <c r="J258" s="117"/>
      <c r="K258" s="117"/>
      <c r="L258" s="117"/>
      <c r="M258" s="117"/>
      <c r="N258" s="117"/>
      <c r="O258" s="117"/>
      <c r="P258" s="117"/>
    </row>
    <row r="259" spans="2:16">
      <c r="B259" s="116"/>
      <c r="C259" s="116"/>
      <c r="D259" s="117"/>
      <c r="E259" s="117"/>
      <c r="F259" s="117"/>
      <c r="G259" s="117"/>
      <c r="H259" s="117"/>
      <c r="I259" s="117"/>
      <c r="J259" s="117"/>
      <c r="K259" s="117"/>
      <c r="L259" s="117"/>
      <c r="M259" s="117"/>
      <c r="N259" s="117"/>
      <c r="O259" s="117"/>
      <c r="P259" s="117"/>
    </row>
    <row r="260" spans="2:16">
      <c r="B260" s="116"/>
      <c r="C260" s="116"/>
      <c r="D260" s="117"/>
      <c r="E260" s="117"/>
      <c r="F260" s="117"/>
      <c r="G260" s="117"/>
      <c r="H260" s="117"/>
      <c r="I260" s="117"/>
      <c r="J260" s="117"/>
      <c r="K260" s="117"/>
      <c r="L260" s="117"/>
      <c r="M260" s="117"/>
      <c r="N260" s="117"/>
      <c r="O260" s="117"/>
      <c r="P260" s="117"/>
    </row>
    <row r="261" spans="2:16">
      <c r="B261" s="116"/>
      <c r="C261" s="116"/>
      <c r="D261" s="117"/>
      <c r="E261" s="117"/>
      <c r="F261" s="117"/>
      <c r="G261" s="117"/>
      <c r="H261" s="117"/>
      <c r="I261" s="117"/>
      <c r="J261" s="117"/>
      <c r="K261" s="117"/>
      <c r="L261" s="117"/>
      <c r="M261" s="117"/>
      <c r="N261" s="117"/>
      <c r="O261" s="117"/>
      <c r="P261" s="117"/>
    </row>
    <row r="262" spans="2:16">
      <c r="B262" s="116"/>
      <c r="C262" s="116"/>
      <c r="D262" s="117"/>
      <c r="E262" s="117"/>
      <c r="F262" s="117"/>
      <c r="G262" s="117"/>
      <c r="H262" s="117"/>
      <c r="I262" s="117"/>
      <c r="J262" s="117"/>
      <c r="K262" s="117"/>
      <c r="L262" s="117"/>
      <c r="M262" s="117"/>
      <c r="N262" s="117"/>
      <c r="O262" s="117"/>
      <c r="P262" s="117"/>
    </row>
    <row r="263" spans="2:16">
      <c r="B263" s="116"/>
      <c r="C263" s="116"/>
      <c r="D263" s="117"/>
      <c r="E263" s="117"/>
      <c r="F263" s="117"/>
      <c r="G263" s="117"/>
      <c r="H263" s="117"/>
      <c r="I263" s="117"/>
      <c r="J263" s="117"/>
      <c r="K263" s="117"/>
      <c r="L263" s="117"/>
      <c r="M263" s="117"/>
      <c r="N263" s="117"/>
      <c r="O263" s="117"/>
      <c r="P263" s="117"/>
    </row>
    <row r="264" spans="2:16">
      <c r="B264" s="116"/>
      <c r="C264" s="116"/>
      <c r="D264" s="117"/>
      <c r="E264" s="117"/>
      <c r="F264" s="117"/>
      <c r="G264" s="117"/>
      <c r="H264" s="117"/>
      <c r="I264" s="117"/>
      <c r="J264" s="117"/>
      <c r="K264" s="117"/>
      <c r="L264" s="117"/>
      <c r="M264" s="117"/>
      <c r="N264" s="117"/>
      <c r="O264" s="117"/>
      <c r="P264" s="117"/>
    </row>
    <row r="265" spans="2:16">
      <c r="B265" s="116"/>
      <c r="C265" s="116"/>
      <c r="D265" s="117"/>
      <c r="E265" s="117"/>
      <c r="F265" s="117"/>
      <c r="G265" s="117"/>
      <c r="H265" s="117"/>
      <c r="I265" s="117"/>
      <c r="J265" s="117"/>
      <c r="K265" s="117"/>
      <c r="L265" s="117"/>
      <c r="M265" s="117"/>
      <c r="N265" s="117"/>
      <c r="O265" s="117"/>
      <c r="P265" s="117"/>
    </row>
    <row r="266" spans="2:16">
      <c r="B266" s="116"/>
      <c r="C266" s="116"/>
      <c r="D266" s="117"/>
      <c r="E266" s="117"/>
      <c r="F266" s="117"/>
      <c r="G266" s="117"/>
      <c r="H266" s="117"/>
      <c r="I266" s="117"/>
      <c r="J266" s="117"/>
      <c r="K266" s="117"/>
      <c r="L266" s="117"/>
      <c r="M266" s="117"/>
      <c r="N266" s="117"/>
      <c r="O266" s="117"/>
      <c r="P266" s="117"/>
    </row>
    <row r="267" spans="2:16">
      <c r="B267" s="116"/>
      <c r="C267" s="116"/>
      <c r="D267" s="117"/>
      <c r="E267" s="117"/>
      <c r="F267" s="117"/>
      <c r="G267" s="117"/>
      <c r="H267" s="117"/>
      <c r="I267" s="117"/>
      <c r="J267" s="117"/>
      <c r="K267" s="117"/>
      <c r="L267" s="117"/>
      <c r="M267" s="117"/>
      <c r="N267" s="117"/>
      <c r="O267" s="117"/>
      <c r="P267" s="117"/>
    </row>
    <row r="268" spans="2:16">
      <c r="B268" s="116"/>
      <c r="C268" s="116"/>
      <c r="D268" s="117"/>
      <c r="E268" s="117"/>
      <c r="F268" s="117"/>
      <c r="G268" s="117"/>
      <c r="H268" s="117"/>
      <c r="I268" s="117"/>
      <c r="J268" s="117"/>
      <c r="K268" s="117"/>
      <c r="L268" s="117"/>
      <c r="M268" s="117"/>
      <c r="N268" s="117"/>
      <c r="O268" s="117"/>
      <c r="P268" s="117"/>
    </row>
    <row r="269" spans="2:16">
      <c r="B269" s="116"/>
      <c r="C269" s="116"/>
      <c r="D269" s="117"/>
      <c r="E269" s="117"/>
      <c r="F269" s="117"/>
      <c r="G269" s="117"/>
      <c r="H269" s="117"/>
      <c r="I269" s="117"/>
      <c r="J269" s="117"/>
      <c r="K269" s="117"/>
      <c r="L269" s="117"/>
      <c r="M269" s="117"/>
      <c r="N269" s="117"/>
      <c r="O269" s="117"/>
      <c r="P269" s="117"/>
    </row>
    <row r="270" spans="2:16">
      <c r="B270" s="116"/>
      <c r="C270" s="116"/>
      <c r="D270" s="117"/>
      <c r="E270" s="117"/>
      <c r="F270" s="117"/>
      <c r="G270" s="117"/>
      <c r="H270" s="117"/>
      <c r="I270" s="117"/>
      <c r="J270" s="117"/>
      <c r="K270" s="117"/>
      <c r="L270" s="117"/>
      <c r="M270" s="117"/>
      <c r="N270" s="117"/>
      <c r="O270" s="117"/>
      <c r="P270" s="117"/>
    </row>
    <row r="271" spans="2:16">
      <c r="B271" s="116"/>
      <c r="C271" s="116"/>
      <c r="D271" s="117"/>
      <c r="E271" s="117"/>
      <c r="F271" s="117"/>
      <c r="G271" s="117"/>
      <c r="H271" s="117"/>
      <c r="I271" s="117"/>
      <c r="J271" s="117"/>
      <c r="K271" s="117"/>
      <c r="L271" s="117"/>
      <c r="M271" s="117"/>
      <c r="N271" s="117"/>
      <c r="O271" s="117"/>
      <c r="P271" s="117"/>
    </row>
    <row r="272" spans="2:16">
      <c r="B272" s="116"/>
      <c r="C272" s="116"/>
      <c r="D272" s="117"/>
      <c r="E272" s="117"/>
      <c r="F272" s="117"/>
      <c r="G272" s="117"/>
      <c r="H272" s="117"/>
      <c r="I272" s="117"/>
      <c r="J272" s="117"/>
      <c r="K272" s="117"/>
      <c r="L272" s="117"/>
      <c r="M272" s="117"/>
      <c r="N272" s="117"/>
      <c r="O272" s="117"/>
      <c r="P272" s="117"/>
    </row>
    <row r="273" spans="2:16">
      <c r="B273" s="116"/>
      <c r="C273" s="116"/>
      <c r="D273" s="117"/>
      <c r="E273" s="117"/>
      <c r="F273" s="117"/>
      <c r="G273" s="117"/>
      <c r="H273" s="117"/>
      <c r="I273" s="117"/>
      <c r="J273" s="117"/>
      <c r="K273" s="117"/>
      <c r="L273" s="117"/>
      <c r="M273" s="117"/>
      <c r="N273" s="117"/>
      <c r="O273" s="117"/>
      <c r="P273" s="117"/>
    </row>
    <row r="274" spans="2:16">
      <c r="B274" s="116"/>
      <c r="C274" s="116"/>
      <c r="D274" s="117"/>
      <c r="E274" s="117"/>
      <c r="F274" s="117"/>
      <c r="G274" s="117"/>
      <c r="H274" s="117"/>
      <c r="I274" s="117"/>
      <c r="J274" s="117"/>
      <c r="K274" s="117"/>
      <c r="L274" s="117"/>
      <c r="M274" s="117"/>
      <c r="N274" s="117"/>
      <c r="O274" s="117"/>
      <c r="P274" s="117"/>
    </row>
    <row r="275" spans="2:16">
      <c r="B275" s="116"/>
      <c r="C275" s="116"/>
      <c r="D275" s="117"/>
      <c r="E275" s="117"/>
      <c r="F275" s="117"/>
      <c r="G275" s="117"/>
      <c r="H275" s="117"/>
      <c r="I275" s="117"/>
      <c r="J275" s="117"/>
      <c r="K275" s="117"/>
      <c r="L275" s="117"/>
      <c r="M275" s="117"/>
      <c r="N275" s="117"/>
      <c r="O275" s="117"/>
      <c r="P275" s="117"/>
    </row>
    <row r="276" spans="2:16">
      <c r="B276" s="116"/>
      <c r="C276" s="116"/>
      <c r="D276" s="117"/>
      <c r="E276" s="117"/>
      <c r="F276" s="117"/>
      <c r="G276" s="117"/>
      <c r="H276" s="117"/>
      <c r="I276" s="117"/>
      <c r="J276" s="117"/>
      <c r="K276" s="117"/>
      <c r="L276" s="117"/>
      <c r="M276" s="117"/>
      <c r="N276" s="117"/>
      <c r="O276" s="117"/>
      <c r="P276" s="117"/>
    </row>
    <row r="277" spans="2:16">
      <c r="B277" s="116"/>
      <c r="C277" s="116"/>
      <c r="D277" s="117"/>
      <c r="E277" s="117"/>
      <c r="F277" s="117"/>
      <c r="G277" s="117"/>
      <c r="H277" s="117"/>
      <c r="I277" s="117"/>
      <c r="J277" s="117"/>
      <c r="K277" s="117"/>
      <c r="L277" s="117"/>
      <c r="M277" s="117"/>
      <c r="N277" s="117"/>
      <c r="O277" s="117"/>
      <c r="P277" s="117"/>
    </row>
    <row r="278" spans="2:16">
      <c r="B278" s="116"/>
      <c r="C278" s="116"/>
      <c r="D278" s="117"/>
      <c r="E278" s="117"/>
      <c r="F278" s="117"/>
      <c r="G278" s="117"/>
      <c r="H278" s="117"/>
      <c r="I278" s="117"/>
      <c r="J278" s="117"/>
      <c r="K278" s="117"/>
      <c r="L278" s="117"/>
      <c r="M278" s="117"/>
      <c r="N278" s="117"/>
      <c r="O278" s="117"/>
      <c r="P278" s="117"/>
    </row>
    <row r="279" spans="2:16">
      <c r="B279" s="116"/>
      <c r="C279" s="116"/>
      <c r="D279" s="117"/>
      <c r="E279" s="117"/>
      <c r="F279" s="117"/>
      <c r="G279" s="117"/>
      <c r="H279" s="117"/>
      <c r="I279" s="117"/>
      <c r="J279" s="117"/>
      <c r="K279" s="117"/>
      <c r="L279" s="117"/>
      <c r="M279" s="117"/>
      <c r="N279" s="117"/>
      <c r="O279" s="117"/>
      <c r="P279" s="117"/>
    </row>
    <row r="280" spans="2:16">
      <c r="B280" s="116"/>
      <c r="C280" s="116"/>
      <c r="D280" s="117"/>
      <c r="E280" s="117"/>
      <c r="F280" s="117"/>
      <c r="G280" s="117"/>
      <c r="H280" s="117"/>
      <c r="I280" s="117"/>
      <c r="J280" s="117"/>
      <c r="K280" s="117"/>
      <c r="L280" s="117"/>
      <c r="M280" s="117"/>
      <c r="N280" s="117"/>
      <c r="O280" s="117"/>
      <c r="P280" s="117"/>
    </row>
    <row r="281" spans="2:16">
      <c r="B281" s="116"/>
      <c r="C281" s="116"/>
      <c r="D281" s="117"/>
      <c r="E281" s="117"/>
      <c r="F281" s="117"/>
      <c r="G281" s="117"/>
      <c r="H281" s="117"/>
      <c r="I281" s="117"/>
      <c r="J281" s="117"/>
      <c r="K281" s="117"/>
      <c r="L281" s="117"/>
      <c r="M281" s="117"/>
      <c r="N281" s="117"/>
      <c r="O281" s="117"/>
      <c r="P281" s="117"/>
    </row>
    <row r="282" spans="2:16">
      <c r="B282" s="116"/>
      <c r="C282" s="116"/>
      <c r="D282" s="117"/>
      <c r="E282" s="117"/>
      <c r="F282" s="117"/>
      <c r="G282" s="117"/>
      <c r="H282" s="117"/>
      <c r="I282" s="117"/>
      <c r="J282" s="117"/>
      <c r="K282" s="117"/>
      <c r="L282" s="117"/>
      <c r="M282" s="117"/>
      <c r="N282" s="117"/>
      <c r="O282" s="117"/>
      <c r="P282" s="117"/>
    </row>
    <row r="283" spans="2:16">
      <c r="B283" s="116"/>
      <c r="C283" s="116"/>
      <c r="D283" s="117"/>
      <c r="E283" s="117"/>
      <c r="F283" s="117"/>
      <c r="G283" s="117"/>
      <c r="H283" s="117"/>
      <c r="I283" s="117"/>
      <c r="J283" s="117"/>
      <c r="K283" s="117"/>
      <c r="L283" s="117"/>
      <c r="M283" s="117"/>
      <c r="N283" s="117"/>
      <c r="O283" s="117"/>
      <c r="P283" s="117"/>
    </row>
    <row r="284" spans="2:16">
      <c r="B284" s="116"/>
      <c r="C284" s="116"/>
      <c r="D284" s="117"/>
      <c r="E284" s="117"/>
      <c r="F284" s="117"/>
      <c r="G284" s="117"/>
      <c r="H284" s="117"/>
      <c r="I284" s="117"/>
      <c r="J284" s="117"/>
      <c r="K284" s="117"/>
      <c r="L284" s="117"/>
      <c r="M284" s="117"/>
      <c r="N284" s="117"/>
      <c r="O284" s="117"/>
      <c r="P284" s="117"/>
    </row>
    <row r="285" spans="2:16">
      <c r="B285" s="116"/>
      <c r="C285" s="116"/>
      <c r="D285" s="117"/>
      <c r="E285" s="117"/>
      <c r="F285" s="117"/>
      <c r="G285" s="117"/>
      <c r="H285" s="117"/>
      <c r="I285" s="117"/>
      <c r="J285" s="117"/>
      <c r="K285" s="117"/>
      <c r="L285" s="117"/>
      <c r="M285" s="117"/>
      <c r="N285" s="117"/>
      <c r="O285" s="117"/>
      <c r="P285" s="117"/>
    </row>
    <row r="286" spans="2:16">
      <c r="B286" s="116"/>
      <c r="C286" s="116"/>
      <c r="D286" s="117"/>
      <c r="E286" s="117"/>
      <c r="F286" s="117"/>
      <c r="G286" s="117"/>
      <c r="H286" s="117"/>
      <c r="I286" s="117"/>
      <c r="J286" s="117"/>
      <c r="K286" s="117"/>
      <c r="L286" s="117"/>
      <c r="M286" s="117"/>
      <c r="N286" s="117"/>
      <c r="O286" s="117"/>
      <c r="P286" s="117"/>
    </row>
    <row r="287" spans="2:16">
      <c r="B287" s="116"/>
      <c r="C287" s="116"/>
      <c r="D287" s="117"/>
      <c r="E287" s="117"/>
      <c r="F287" s="117"/>
      <c r="G287" s="117"/>
      <c r="H287" s="117"/>
      <c r="I287" s="117"/>
      <c r="J287" s="117"/>
      <c r="K287" s="117"/>
      <c r="L287" s="117"/>
      <c r="M287" s="117"/>
      <c r="N287" s="117"/>
      <c r="O287" s="117"/>
      <c r="P287" s="117"/>
    </row>
    <row r="288" spans="2:16">
      <c r="B288" s="116"/>
      <c r="C288" s="116"/>
      <c r="D288" s="117"/>
      <c r="E288" s="117"/>
      <c r="F288" s="117"/>
      <c r="G288" s="117"/>
      <c r="H288" s="117"/>
      <c r="I288" s="117"/>
      <c r="J288" s="117"/>
      <c r="K288" s="117"/>
      <c r="L288" s="117"/>
      <c r="M288" s="117"/>
      <c r="N288" s="117"/>
      <c r="O288" s="117"/>
      <c r="P288" s="117"/>
    </row>
    <row r="289" spans="2:16">
      <c r="B289" s="116"/>
      <c r="C289" s="116"/>
      <c r="D289" s="117"/>
      <c r="E289" s="117"/>
      <c r="F289" s="117"/>
      <c r="G289" s="117"/>
      <c r="H289" s="117"/>
      <c r="I289" s="117"/>
      <c r="J289" s="117"/>
      <c r="K289" s="117"/>
      <c r="L289" s="117"/>
      <c r="M289" s="117"/>
      <c r="N289" s="117"/>
      <c r="O289" s="117"/>
      <c r="P289" s="117"/>
    </row>
    <row r="290" spans="2:16">
      <c r="B290" s="116"/>
      <c r="C290" s="116"/>
      <c r="D290" s="117"/>
      <c r="E290" s="117"/>
      <c r="F290" s="117"/>
      <c r="G290" s="117"/>
      <c r="H290" s="117"/>
      <c r="I290" s="117"/>
      <c r="J290" s="117"/>
      <c r="K290" s="117"/>
      <c r="L290" s="117"/>
      <c r="M290" s="117"/>
      <c r="N290" s="117"/>
      <c r="O290" s="117"/>
      <c r="P290" s="117"/>
    </row>
    <row r="291" spans="2:16">
      <c r="B291" s="116"/>
      <c r="C291" s="116"/>
      <c r="D291" s="117"/>
      <c r="E291" s="117"/>
      <c r="F291" s="117"/>
      <c r="G291" s="117"/>
      <c r="H291" s="117"/>
      <c r="I291" s="117"/>
      <c r="J291" s="117"/>
      <c r="K291" s="117"/>
      <c r="L291" s="117"/>
      <c r="M291" s="117"/>
      <c r="N291" s="117"/>
      <c r="O291" s="117"/>
      <c r="P291" s="117"/>
    </row>
    <row r="292" spans="2:16">
      <c r="B292" s="116"/>
      <c r="C292" s="116"/>
      <c r="D292" s="117"/>
      <c r="E292" s="117"/>
      <c r="F292" s="117"/>
      <c r="G292" s="117"/>
      <c r="H292" s="117"/>
      <c r="I292" s="117"/>
      <c r="J292" s="117"/>
      <c r="K292" s="117"/>
      <c r="L292" s="117"/>
      <c r="M292" s="117"/>
      <c r="N292" s="117"/>
      <c r="O292" s="117"/>
      <c r="P292" s="117"/>
    </row>
    <row r="293" spans="2:16">
      <c r="B293" s="116"/>
      <c r="C293" s="116"/>
      <c r="D293" s="117"/>
      <c r="E293" s="117"/>
      <c r="F293" s="117"/>
      <c r="G293" s="117"/>
      <c r="H293" s="117"/>
      <c r="I293" s="117"/>
      <c r="J293" s="117"/>
      <c r="K293" s="117"/>
      <c r="L293" s="117"/>
      <c r="M293" s="117"/>
      <c r="N293" s="117"/>
      <c r="O293" s="117"/>
      <c r="P293" s="117"/>
    </row>
    <row r="294" spans="2:16">
      <c r="B294" s="116"/>
      <c r="C294" s="116"/>
      <c r="D294" s="117"/>
      <c r="E294" s="117"/>
      <c r="F294" s="117"/>
      <c r="G294" s="117"/>
      <c r="H294" s="117"/>
      <c r="I294" s="117"/>
      <c r="J294" s="117"/>
      <c r="K294" s="117"/>
      <c r="L294" s="117"/>
      <c r="M294" s="117"/>
      <c r="N294" s="117"/>
      <c r="O294" s="117"/>
      <c r="P294" s="117"/>
    </row>
    <row r="295" spans="2:16">
      <c r="B295" s="116"/>
      <c r="C295" s="116"/>
      <c r="D295" s="117"/>
      <c r="E295" s="117"/>
      <c r="F295" s="117"/>
      <c r="G295" s="117"/>
      <c r="H295" s="117"/>
      <c r="I295" s="117"/>
      <c r="J295" s="117"/>
      <c r="K295" s="117"/>
      <c r="L295" s="117"/>
      <c r="M295" s="117"/>
      <c r="N295" s="117"/>
      <c r="O295" s="117"/>
      <c r="P295" s="117"/>
    </row>
    <row r="296" spans="2:16">
      <c r="B296" s="116"/>
      <c r="C296" s="116"/>
      <c r="D296" s="117"/>
      <c r="E296" s="117"/>
      <c r="F296" s="117"/>
      <c r="G296" s="117"/>
      <c r="H296" s="117"/>
      <c r="I296" s="117"/>
      <c r="J296" s="117"/>
      <c r="K296" s="117"/>
      <c r="L296" s="117"/>
      <c r="M296" s="117"/>
      <c r="N296" s="117"/>
      <c r="O296" s="117"/>
      <c r="P296" s="117"/>
    </row>
    <row r="297" spans="2:16">
      <c r="B297" s="116"/>
      <c r="C297" s="116"/>
      <c r="D297" s="117"/>
      <c r="E297" s="117"/>
      <c r="F297" s="117"/>
      <c r="G297" s="117"/>
      <c r="H297" s="117"/>
      <c r="I297" s="117"/>
      <c r="J297" s="117"/>
      <c r="K297" s="117"/>
      <c r="L297" s="117"/>
      <c r="M297" s="117"/>
      <c r="N297" s="117"/>
      <c r="O297" s="117"/>
      <c r="P297" s="117"/>
    </row>
    <row r="298" spans="2:16">
      <c r="B298" s="116"/>
      <c r="C298" s="116"/>
      <c r="D298" s="117"/>
      <c r="E298" s="117"/>
      <c r="F298" s="117"/>
      <c r="G298" s="117"/>
      <c r="H298" s="117"/>
      <c r="I298" s="117"/>
      <c r="J298" s="117"/>
      <c r="K298" s="117"/>
      <c r="L298" s="117"/>
      <c r="M298" s="117"/>
      <c r="N298" s="117"/>
      <c r="O298" s="117"/>
      <c r="P298" s="117"/>
    </row>
    <row r="299" spans="2:16">
      <c r="B299" s="116"/>
      <c r="C299" s="116"/>
      <c r="D299" s="117"/>
      <c r="E299" s="117"/>
      <c r="F299" s="117"/>
      <c r="G299" s="117"/>
      <c r="H299" s="117"/>
      <c r="I299" s="117"/>
      <c r="J299" s="117"/>
      <c r="K299" s="117"/>
      <c r="L299" s="117"/>
      <c r="M299" s="117"/>
      <c r="N299" s="117"/>
      <c r="O299" s="117"/>
      <c r="P299" s="117"/>
    </row>
    <row r="300" spans="2:16">
      <c r="B300" s="116"/>
      <c r="C300" s="116"/>
      <c r="D300" s="117"/>
      <c r="E300" s="117"/>
      <c r="F300" s="117"/>
      <c r="G300" s="117"/>
      <c r="H300" s="117"/>
      <c r="I300" s="117"/>
      <c r="J300" s="117"/>
      <c r="K300" s="117"/>
      <c r="L300" s="117"/>
      <c r="M300" s="117"/>
      <c r="N300" s="117"/>
      <c r="O300" s="117"/>
      <c r="P300" s="117"/>
    </row>
    <row r="301" spans="2:16">
      <c r="B301" s="116"/>
      <c r="C301" s="116"/>
      <c r="D301" s="117"/>
      <c r="E301" s="117"/>
      <c r="F301" s="117"/>
      <c r="G301" s="117"/>
      <c r="H301" s="117"/>
      <c r="I301" s="117"/>
      <c r="J301" s="117"/>
      <c r="K301" s="117"/>
      <c r="L301" s="117"/>
      <c r="M301" s="117"/>
      <c r="N301" s="117"/>
      <c r="O301" s="117"/>
      <c r="P301" s="117"/>
    </row>
    <row r="302" spans="2:16">
      <c r="B302" s="116"/>
      <c r="C302" s="116"/>
      <c r="D302" s="117"/>
      <c r="E302" s="117"/>
      <c r="F302" s="117"/>
      <c r="G302" s="117"/>
      <c r="H302" s="117"/>
      <c r="I302" s="117"/>
      <c r="J302" s="117"/>
      <c r="K302" s="117"/>
      <c r="L302" s="117"/>
      <c r="M302" s="117"/>
      <c r="N302" s="117"/>
      <c r="O302" s="117"/>
      <c r="P302" s="117"/>
    </row>
    <row r="303" spans="2:16">
      <c r="B303" s="116"/>
      <c r="C303" s="116"/>
      <c r="D303" s="117"/>
      <c r="E303" s="117"/>
      <c r="F303" s="117"/>
      <c r="G303" s="117"/>
      <c r="H303" s="117"/>
      <c r="I303" s="117"/>
      <c r="J303" s="117"/>
      <c r="K303" s="117"/>
      <c r="L303" s="117"/>
      <c r="M303" s="117"/>
      <c r="N303" s="117"/>
      <c r="O303" s="117"/>
      <c r="P303" s="117"/>
    </row>
    <row r="304" spans="2:16">
      <c r="B304" s="116"/>
      <c r="C304" s="116"/>
      <c r="D304" s="117"/>
      <c r="E304" s="117"/>
      <c r="F304" s="117"/>
      <c r="G304" s="117"/>
      <c r="H304" s="117"/>
      <c r="I304" s="117"/>
      <c r="J304" s="117"/>
      <c r="K304" s="117"/>
      <c r="L304" s="117"/>
      <c r="M304" s="117"/>
      <c r="N304" s="117"/>
      <c r="O304" s="117"/>
      <c r="P304" s="117"/>
    </row>
    <row r="305" spans="2:16">
      <c r="B305" s="116"/>
      <c r="C305" s="116"/>
      <c r="D305" s="117"/>
      <c r="E305" s="117"/>
      <c r="F305" s="117"/>
      <c r="G305" s="117"/>
      <c r="H305" s="117"/>
      <c r="I305" s="117"/>
      <c r="J305" s="117"/>
      <c r="K305" s="117"/>
      <c r="L305" s="117"/>
      <c r="M305" s="117"/>
      <c r="N305" s="117"/>
      <c r="O305" s="117"/>
      <c r="P305" s="117"/>
    </row>
    <row r="306" spans="2:16">
      <c r="B306" s="116"/>
      <c r="C306" s="116"/>
      <c r="D306" s="117"/>
      <c r="E306" s="117"/>
      <c r="F306" s="117"/>
      <c r="G306" s="117"/>
      <c r="H306" s="117"/>
      <c r="I306" s="117"/>
      <c r="J306" s="117"/>
      <c r="K306" s="117"/>
      <c r="L306" s="117"/>
      <c r="M306" s="117"/>
      <c r="N306" s="117"/>
      <c r="O306" s="117"/>
      <c r="P306" s="117"/>
    </row>
    <row r="307" spans="2:16">
      <c r="B307" s="116"/>
      <c r="C307" s="116"/>
      <c r="D307" s="117"/>
      <c r="E307" s="117"/>
      <c r="F307" s="117"/>
      <c r="G307" s="117"/>
      <c r="H307" s="117"/>
      <c r="I307" s="117"/>
      <c r="J307" s="117"/>
      <c r="K307" s="117"/>
      <c r="L307" s="117"/>
      <c r="M307" s="117"/>
      <c r="N307" s="117"/>
      <c r="O307" s="117"/>
      <c r="P307" s="117"/>
    </row>
    <row r="308" spans="2:16">
      <c r="B308" s="116"/>
      <c r="C308" s="116"/>
      <c r="D308" s="117"/>
      <c r="E308" s="117"/>
      <c r="F308" s="117"/>
      <c r="G308" s="117"/>
      <c r="H308" s="117"/>
      <c r="I308" s="117"/>
      <c r="J308" s="117"/>
      <c r="K308" s="117"/>
      <c r="L308" s="117"/>
      <c r="M308" s="117"/>
      <c r="N308" s="117"/>
      <c r="O308" s="117"/>
      <c r="P308" s="117"/>
    </row>
    <row r="309" spans="2:16">
      <c r="B309" s="116"/>
      <c r="C309" s="116"/>
      <c r="D309" s="117"/>
      <c r="E309" s="117"/>
      <c r="F309" s="117"/>
      <c r="G309" s="117"/>
      <c r="H309" s="117"/>
      <c r="I309" s="117"/>
      <c r="J309" s="117"/>
      <c r="K309" s="117"/>
      <c r="L309" s="117"/>
      <c r="M309" s="117"/>
      <c r="N309" s="117"/>
      <c r="O309" s="117"/>
      <c r="P309" s="117"/>
    </row>
    <row r="310" spans="2:16">
      <c r="B310" s="116"/>
      <c r="C310" s="116"/>
      <c r="D310" s="117"/>
      <c r="E310" s="117"/>
      <c r="F310" s="117"/>
      <c r="G310" s="117"/>
      <c r="H310" s="117"/>
      <c r="I310" s="117"/>
      <c r="J310" s="117"/>
      <c r="K310" s="117"/>
      <c r="L310" s="117"/>
      <c r="M310" s="117"/>
      <c r="N310" s="117"/>
      <c r="O310" s="117"/>
      <c r="P310" s="117"/>
    </row>
    <row r="311" spans="2:16">
      <c r="B311" s="116"/>
      <c r="C311" s="116"/>
      <c r="D311" s="117"/>
      <c r="E311" s="117"/>
      <c r="F311" s="117"/>
      <c r="G311" s="117"/>
      <c r="H311" s="117"/>
      <c r="I311" s="117"/>
      <c r="J311" s="117"/>
      <c r="K311" s="117"/>
      <c r="L311" s="117"/>
      <c r="M311" s="117"/>
      <c r="N311" s="117"/>
      <c r="O311" s="117"/>
      <c r="P311" s="117"/>
    </row>
    <row r="312" spans="2:16">
      <c r="B312" s="116"/>
      <c r="C312" s="116"/>
      <c r="D312" s="117"/>
      <c r="E312" s="117"/>
      <c r="F312" s="117"/>
      <c r="G312" s="117"/>
      <c r="H312" s="117"/>
      <c r="I312" s="117"/>
      <c r="J312" s="117"/>
      <c r="K312" s="117"/>
      <c r="L312" s="117"/>
      <c r="M312" s="117"/>
      <c r="N312" s="117"/>
      <c r="O312" s="117"/>
      <c r="P312" s="117"/>
    </row>
    <row r="313" spans="2:16">
      <c r="B313" s="116"/>
      <c r="C313" s="116"/>
      <c r="D313" s="117"/>
      <c r="E313" s="117"/>
      <c r="F313" s="117"/>
      <c r="G313" s="117"/>
      <c r="H313" s="117"/>
      <c r="I313" s="117"/>
      <c r="J313" s="117"/>
      <c r="K313" s="117"/>
      <c r="L313" s="117"/>
      <c r="M313" s="117"/>
      <c r="N313" s="117"/>
      <c r="O313" s="117"/>
      <c r="P313" s="117"/>
    </row>
    <row r="314" spans="2:16">
      <c r="B314" s="116"/>
      <c r="C314" s="116"/>
      <c r="D314" s="117"/>
      <c r="E314" s="117"/>
      <c r="F314" s="117"/>
      <c r="G314" s="117"/>
      <c r="H314" s="117"/>
      <c r="I314" s="117"/>
      <c r="J314" s="117"/>
      <c r="K314" s="117"/>
      <c r="L314" s="117"/>
      <c r="M314" s="117"/>
      <c r="N314" s="117"/>
      <c r="O314" s="117"/>
      <c r="P314" s="117"/>
    </row>
    <row r="315" spans="2:16">
      <c r="B315" s="116"/>
      <c r="C315" s="116"/>
      <c r="D315" s="117"/>
      <c r="E315" s="117"/>
      <c r="F315" s="117"/>
      <c r="G315" s="117"/>
      <c r="H315" s="117"/>
      <c r="I315" s="117"/>
      <c r="J315" s="117"/>
      <c r="K315" s="117"/>
      <c r="L315" s="117"/>
      <c r="M315" s="117"/>
      <c r="N315" s="117"/>
      <c r="O315" s="117"/>
      <c r="P315" s="117"/>
    </row>
    <row r="316" spans="2:16">
      <c r="B316" s="116"/>
      <c r="C316" s="116"/>
      <c r="D316" s="117"/>
      <c r="E316" s="117"/>
      <c r="F316" s="117"/>
      <c r="G316" s="117"/>
      <c r="H316" s="117"/>
      <c r="I316" s="117"/>
      <c r="J316" s="117"/>
      <c r="K316" s="117"/>
      <c r="L316" s="117"/>
      <c r="M316" s="117"/>
      <c r="N316" s="117"/>
      <c r="O316" s="117"/>
      <c r="P316" s="117"/>
    </row>
    <row r="317" spans="2:16">
      <c r="B317" s="116"/>
      <c r="C317" s="116"/>
      <c r="D317" s="117"/>
      <c r="E317" s="117"/>
      <c r="F317" s="117"/>
      <c r="G317" s="117"/>
      <c r="H317" s="117"/>
      <c r="I317" s="117"/>
      <c r="J317" s="117"/>
      <c r="K317" s="117"/>
      <c r="L317" s="117"/>
      <c r="M317" s="117"/>
      <c r="N317" s="117"/>
      <c r="O317" s="117"/>
      <c r="P317" s="117"/>
    </row>
    <row r="318" spans="2:16">
      <c r="B318" s="116"/>
      <c r="C318" s="116"/>
      <c r="D318" s="117"/>
      <c r="E318" s="117"/>
      <c r="F318" s="117"/>
      <c r="G318" s="117"/>
      <c r="H318" s="117"/>
      <c r="I318" s="117"/>
      <c r="J318" s="117"/>
      <c r="K318" s="117"/>
      <c r="L318" s="117"/>
      <c r="M318" s="117"/>
      <c r="N318" s="117"/>
      <c r="O318" s="117"/>
      <c r="P318" s="117"/>
    </row>
    <row r="319" spans="2:16">
      <c r="B319" s="116"/>
      <c r="C319" s="116"/>
      <c r="D319" s="117"/>
      <c r="E319" s="117"/>
      <c r="F319" s="117"/>
      <c r="G319" s="117"/>
      <c r="H319" s="117"/>
      <c r="I319" s="117"/>
      <c r="J319" s="117"/>
      <c r="K319" s="117"/>
      <c r="L319" s="117"/>
      <c r="M319" s="117"/>
      <c r="N319" s="117"/>
      <c r="O319" s="117"/>
      <c r="P319" s="117"/>
    </row>
    <row r="320" spans="2:16">
      <c r="B320" s="116"/>
      <c r="C320" s="116"/>
      <c r="D320" s="117"/>
      <c r="E320" s="117"/>
      <c r="F320" s="117"/>
      <c r="G320" s="117"/>
      <c r="H320" s="117"/>
      <c r="I320" s="117"/>
      <c r="J320" s="117"/>
      <c r="K320" s="117"/>
      <c r="L320" s="117"/>
      <c r="M320" s="117"/>
      <c r="N320" s="117"/>
      <c r="O320" s="117"/>
      <c r="P320" s="117"/>
    </row>
    <row r="321" spans="2:16">
      <c r="B321" s="116"/>
      <c r="C321" s="116"/>
      <c r="D321" s="117"/>
      <c r="E321" s="117"/>
      <c r="F321" s="117"/>
      <c r="G321" s="117"/>
      <c r="H321" s="117"/>
      <c r="I321" s="117"/>
      <c r="J321" s="117"/>
      <c r="K321" s="117"/>
      <c r="L321" s="117"/>
      <c r="M321" s="117"/>
      <c r="N321" s="117"/>
      <c r="O321" s="117"/>
      <c r="P321" s="117"/>
    </row>
    <row r="322" spans="2:16">
      <c r="B322" s="116"/>
      <c r="C322" s="116"/>
      <c r="D322" s="117"/>
      <c r="E322" s="117"/>
      <c r="F322" s="117"/>
      <c r="G322" s="117"/>
      <c r="H322" s="117"/>
      <c r="I322" s="117"/>
      <c r="J322" s="117"/>
      <c r="K322" s="117"/>
      <c r="L322" s="117"/>
      <c r="M322" s="117"/>
      <c r="N322" s="117"/>
      <c r="O322" s="117"/>
      <c r="P322" s="117"/>
    </row>
    <row r="323" spans="2:16">
      <c r="B323" s="116"/>
      <c r="C323" s="116"/>
      <c r="D323" s="117"/>
      <c r="E323" s="117"/>
      <c r="F323" s="117"/>
      <c r="G323" s="117"/>
      <c r="H323" s="117"/>
      <c r="I323" s="117"/>
      <c r="J323" s="117"/>
      <c r="K323" s="117"/>
      <c r="L323" s="117"/>
      <c r="M323" s="117"/>
      <c r="N323" s="117"/>
      <c r="O323" s="117"/>
      <c r="P323" s="117"/>
    </row>
    <row r="324" spans="2:16">
      <c r="B324" s="116"/>
      <c r="C324" s="116"/>
      <c r="D324" s="117"/>
      <c r="E324" s="117"/>
      <c r="F324" s="117"/>
      <c r="G324" s="117"/>
      <c r="H324" s="117"/>
      <c r="I324" s="117"/>
      <c r="J324" s="117"/>
      <c r="K324" s="117"/>
      <c r="L324" s="117"/>
      <c r="M324" s="117"/>
      <c r="N324" s="117"/>
      <c r="O324" s="117"/>
      <c r="P324" s="117"/>
    </row>
    <row r="325" spans="2:16">
      <c r="B325" s="116"/>
      <c r="C325" s="116"/>
      <c r="D325" s="117"/>
      <c r="E325" s="117"/>
      <c r="F325" s="117"/>
      <c r="G325" s="117"/>
      <c r="H325" s="117"/>
      <c r="I325" s="117"/>
      <c r="J325" s="117"/>
      <c r="K325" s="117"/>
      <c r="L325" s="117"/>
      <c r="M325" s="117"/>
      <c r="N325" s="117"/>
      <c r="O325" s="117"/>
      <c r="P325" s="117"/>
    </row>
    <row r="326" spans="2:16">
      <c r="B326" s="116"/>
      <c r="C326" s="116"/>
      <c r="D326" s="117"/>
      <c r="E326" s="117"/>
      <c r="F326" s="117"/>
      <c r="G326" s="117"/>
      <c r="H326" s="117"/>
      <c r="I326" s="117"/>
      <c r="J326" s="117"/>
      <c r="K326" s="117"/>
      <c r="L326" s="117"/>
      <c r="M326" s="117"/>
      <c r="N326" s="117"/>
      <c r="O326" s="117"/>
      <c r="P326" s="117"/>
    </row>
    <row r="327" spans="2:16">
      <c r="B327" s="116"/>
      <c r="C327" s="116"/>
      <c r="D327" s="117"/>
      <c r="E327" s="117"/>
      <c r="F327" s="117"/>
      <c r="G327" s="117"/>
      <c r="H327" s="117"/>
      <c r="I327" s="117"/>
      <c r="J327" s="117"/>
      <c r="K327" s="117"/>
      <c r="L327" s="117"/>
      <c r="M327" s="117"/>
      <c r="N327" s="117"/>
      <c r="O327" s="117"/>
      <c r="P327" s="117"/>
    </row>
    <row r="328" spans="2:16">
      <c r="B328" s="116"/>
      <c r="C328" s="116"/>
      <c r="D328" s="117"/>
      <c r="E328" s="117"/>
      <c r="F328" s="117"/>
      <c r="G328" s="117"/>
      <c r="H328" s="117"/>
      <c r="I328" s="117"/>
      <c r="J328" s="117"/>
      <c r="K328" s="117"/>
      <c r="L328" s="117"/>
      <c r="M328" s="117"/>
      <c r="N328" s="117"/>
      <c r="O328" s="117"/>
      <c r="P328" s="117"/>
    </row>
    <row r="329" spans="2:16">
      <c r="B329" s="116"/>
      <c r="C329" s="116"/>
      <c r="D329" s="117"/>
      <c r="E329" s="117"/>
      <c r="F329" s="117"/>
      <c r="G329" s="117"/>
      <c r="H329" s="117"/>
      <c r="I329" s="117"/>
      <c r="J329" s="117"/>
      <c r="K329" s="117"/>
      <c r="L329" s="117"/>
      <c r="M329" s="117"/>
      <c r="N329" s="117"/>
      <c r="O329" s="117"/>
      <c r="P329" s="117"/>
    </row>
    <row r="330" spans="2:16">
      <c r="B330" s="116"/>
      <c r="C330" s="116"/>
      <c r="D330" s="117"/>
      <c r="E330" s="117"/>
      <c r="F330" s="117"/>
      <c r="G330" s="117"/>
      <c r="H330" s="117"/>
      <c r="I330" s="117"/>
      <c r="J330" s="117"/>
      <c r="K330" s="117"/>
      <c r="L330" s="117"/>
      <c r="M330" s="117"/>
      <c r="N330" s="117"/>
      <c r="O330" s="117"/>
      <c r="P330" s="117"/>
    </row>
    <row r="331" spans="2:16">
      <c r="B331" s="116"/>
      <c r="C331" s="116"/>
      <c r="D331" s="117"/>
      <c r="E331" s="117"/>
      <c r="F331" s="117"/>
      <c r="G331" s="117"/>
      <c r="H331" s="117"/>
      <c r="I331" s="117"/>
      <c r="J331" s="117"/>
      <c r="K331" s="117"/>
      <c r="L331" s="117"/>
      <c r="M331" s="117"/>
      <c r="N331" s="117"/>
      <c r="O331" s="117"/>
      <c r="P331" s="117"/>
    </row>
    <row r="332" spans="2:16">
      <c r="B332" s="116"/>
      <c r="C332" s="116"/>
      <c r="D332" s="117"/>
      <c r="E332" s="117"/>
      <c r="F332" s="117"/>
      <c r="G332" s="117"/>
      <c r="H332" s="117"/>
      <c r="I332" s="117"/>
      <c r="J332" s="117"/>
      <c r="K332" s="117"/>
      <c r="L332" s="117"/>
      <c r="M332" s="117"/>
      <c r="N332" s="117"/>
      <c r="O332" s="117"/>
      <c r="P332" s="117"/>
    </row>
    <row r="333" spans="2:16">
      <c r="B333" s="116"/>
      <c r="C333" s="116"/>
      <c r="D333" s="117"/>
      <c r="E333" s="117"/>
      <c r="F333" s="117"/>
      <c r="G333" s="117"/>
      <c r="H333" s="117"/>
      <c r="I333" s="117"/>
      <c r="J333" s="117"/>
      <c r="K333" s="117"/>
      <c r="L333" s="117"/>
      <c r="M333" s="117"/>
      <c r="N333" s="117"/>
      <c r="O333" s="117"/>
      <c r="P333" s="117"/>
    </row>
    <row r="334" spans="2:16">
      <c r="B334" s="116"/>
      <c r="C334" s="116"/>
      <c r="D334" s="117"/>
      <c r="E334" s="117"/>
      <c r="F334" s="117"/>
      <c r="G334" s="117"/>
      <c r="H334" s="117"/>
      <c r="I334" s="117"/>
      <c r="J334" s="117"/>
      <c r="K334" s="117"/>
      <c r="L334" s="117"/>
      <c r="M334" s="117"/>
      <c r="N334" s="117"/>
      <c r="O334" s="117"/>
      <c r="P334" s="117"/>
    </row>
    <row r="335" spans="2:16">
      <c r="B335" s="116"/>
      <c r="C335" s="116"/>
      <c r="D335" s="117"/>
      <c r="E335" s="117"/>
      <c r="F335" s="117"/>
      <c r="G335" s="117"/>
      <c r="H335" s="117"/>
      <c r="I335" s="117"/>
      <c r="J335" s="117"/>
      <c r="K335" s="117"/>
      <c r="L335" s="117"/>
      <c r="M335" s="117"/>
      <c r="N335" s="117"/>
      <c r="O335" s="117"/>
      <c r="P335" s="117"/>
    </row>
    <row r="336" spans="2:16">
      <c r="B336" s="116"/>
      <c r="C336" s="116"/>
      <c r="D336" s="117"/>
      <c r="E336" s="117"/>
      <c r="F336" s="117"/>
      <c r="G336" s="117"/>
      <c r="H336" s="117"/>
      <c r="I336" s="117"/>
      <c r="J336" s="117"/>
      <c r="K336" s="117"/>
      <c r="L336" s="117"/>
      <c r="M336" s="117"/>
      <c r="N336" s="117"/>
      <c r="O336" s="117"/>
      <c r="P336" s="117"/>
    </row>
    <row r="337" spans="2:16">
      <c r="B337" s="116"/>
      <c r="C337" s="116"/>
      <c r="D337" s="117"/>
      <c r="E337" s="117"/>
      <c r="F337" s="117"/>
      <c r="G337" s="117"/>
      <c r="H337" s="117"/>
      <c r="I337" s="117"/>
      <c r="J337" s="117"/>
      <c r="K337" s="117"/>
      <c r="L337" s="117"/>
      <c r="M337" s="117"/>
      <c r="N337" s="117"/>
      <c r="O337" s="117"/>
      <c r="P337" s="117"/>
    </row>
    <row r="338" spans="2:16">
      <c r="B338" s="116"/>
      <c r="C338" s="116"/>
      <c r="D338" s="117"/>
      <c r="E338" s="117"/>
      <c r="F338" s="117"/>
      <c r="G338" s="117"/>
      <c r="H338" s="117"/>
      <c r="I338" s="117"/>
      <c r="J338" s="117"/>
      <c r="K338" s="117"/>
      <c r="L338" s="117"/>
      <c r="M338" s="117"/>
      <c r="N338" s="117"/>
      <c r="O338" s="117"/>
      <c r="P338" s="117"/>
    </row>
    <row r="339" spans="2:16">
      <c r="B339" s="116"/>
      <c r="C339" s="116"/>
      <c r="D339" s="117"/>
      <c r="E339" s="117"/>
      <c r="F339" s="117"/>
      <c r="G339" s="117"/>
      <c r="H339" s="117"/>
      <c r="I339" s="117"/>
      <c r="J339" s="117"/>
      <c r="K339" s="117"/>
      <c r="L339" s="117"/>
      <c r="M339" s="117"/>
      <c r="N339" s="117"/>
      <c r="O339" s="117"/>
      <c r="P339" s="117"/>
    </row>
    <row r="340" spans="2:16">
      <c r="B340" s="116"/>
      <c r="C340" s="116"/>
      <c r="D340" s="117"/>
      <c r="E340" s="117"/>
      <c r="F340" s="117"/>
      <c r="G340" s="117"/>
      <c r="H340" s="117"/>
      <c r="I340" s="117"/>
      <c r="J340" s="117"/>
      <c r="K340" s="117"/>
      <c r="L340" s="117"/>
      <c r="M340" s="117"/>
      <c r="N340" s="117"/>
      <c r="O340" s="117"/>
      <c r="P340" s="117"/>
    </row>
    <row r="341" spans="2:16">
      <c r="B341" s="116"/>
      <c r="C341" s="116"/>
      <c r="D341" s="117"/>
      <c r="E341" s="117"/>
      <c r="F341" s="117"/>
      <c r="G341" s="117"/>
      <c r="H341" s="117"/>
      <c r="I341" s="117"/>
      <c r="J341" s="117"/>
      <c r="K341" s="117"/>
      <c r="L341" s="117"/>
      <c r="M341" s="117"/>
      <c r="N341" s="117"/>
      <c r="O341" s="117"/>
      <c r="P341" s="117"/>
    </row>
    <row r="342" spans="2:16">
      <c r="B342" s="116"/>
      <c r="C342" s="116"/>
      <c r="D342" s="117"/>
      <c r="E342" s="117"/>
      <c r="F342" s="117"/>
      <c r="G342" s="117"/>
      <c r="H342" s="117"/>
      <c r="I342" s="117"/>
      <c r="J342" s="117"/>
      <c r="K342" s="117"/>
      <c r="L342" s="117"/>
      <c r="M342" s="117"/>
      <c r="N342" s="117"/>
      <c r="O342" s="117"/>
      <c r="P342" s="117"/>
    </row>
    <row r="343" spans="2:16">
      <c r="B343" s="116"/>
      <c r="C343" s="116"/>
      <c r="D343" s="117"/>
      <c r="E343" s="117"/>
      <c r="F343" s="117"/>
      <c r="G343" s="117"/>
      <c r="H343" s="117"/>
      <c r="I343" s="117"/>
      <c r="J343" s="117"/>
      <c r="K343" s="117"/>
      <c r="L343" s="117"/>
      <c r="M343" s="117"/>
      <c r="N343" s="117"/>
      <c r="O343" s="117"/>
      <c r="P343" s="117"/>
    </row>
    <row r="344" spans="2:16">
      <c r="B344" s="116"/>
      <c r="C344" s="116"/>
      <c r="D344" s="117"/>
      <c r="E344" s="117"/>
      <c r="F344" s="117"/>
      <c r="G344" s="117"/>
      <c r="H344" s="117"/>
      <c r="I344" s="117"/>
      <c r="J344" s="117"/>
      <c r="K344" s="117"/>
      <c r="L344" s="117"/>
      <c r="M344" s="117"/>
      <c r="N344" s="117"/>
      <c r="O344" s="117"/>
      <c r="P344" s="117"/>
    </row>
    <row r="345" spans="2:16">
      <c r="B345" s="116"/>
      <c r="C345" s="116"/>
      <c r="D345" s="117"/>
      <c r="E345" s="117"/>
      <c r="F345" s="117"/>
      <c r="G345" s="117"/>
      <c r="H345" s="117"/>
      <c r="I345" s="117"/>
      <c r="J345" s="117"/>
      <c r="K345" s="117"/>
      <c r="L345" s="117"/>
      <c r="M345" s="117"/>
      <c r="N345" s="117"/>
      <c r="O345" s="117"/>
      <c r="P345" s="117"/>
    </row>
    <row r="346" spans="2:16">
      <c r="B346" s="116"/>
      <c r="C346" s="116"/>
      <c r="D346" s="117"/>
      <c r="E346" s="117"/>
      <c r="F346" s="117"/>
      <c r="G346" s="117"/>
      <c r="H346" s="117"/>
      <c r="I346" s="117"/>
      <c r="J346" s="117"/>
      <c r="K346" s="117"/>
      <c r="L346" s="117"/>
      <c r="M346" s="117"/>
      <c r="N346" s="117"/>
      <c r="O346" s="117"/>
      <c r="P346" s="117"/>
    </row>
    <row r="347" spans="2:16">
      <c r="B347" s="116"/>
      <c r="C347" s="116"/>
      <c r="D347" s="117"/>
      <c r="E347" s="117"/>
      <c r="F347" s="117"/>
      <c r="G347" s="117"/>
      <c r="H347" s="117"/>
      <c r="I347" s="117"/>
      <c r="J347" s="117"/>
      <c r="K347" s="117"/>
      <c r="L347" s="117"/>
      <c r="M347" s="117"/>
      <c r="N347" s="117"/>
      <c r="O347" s="117"/>
      <c r="P347" s="117"/>
    </row>
    <row r="348" spans="2:16">
      <c r="B348" s="116"/>
      <c r="C348" s="116"/>
      <c r="D348" s="117"/>
      <c r="E348" s="117"/>
      <c r="F348" s="117"/>
      <c r="G348" s="117"/>
      <c r="H348" s="117"/>
      <c r="I348" s="117"/>
      <c r="J348" s="117"/>
      <c r="K348" s="117"/>
      <c r="L348" s="117"/>
      <c r="M348" s="117"/>
      <c r="N348" s="117"/>
      <c r="O348" s="117"/>
      <c r="P348" s="117"/>
    </row>
    <row r="349" spans="2:16">
      <c r="B349" s="116"/>
      <c r="C349" s="116"/>
      <c r="D349" s="117"/>
      <c r="E349" s="117"/>
      <c r="F349" s="117"/>
      <c r="G349" s="117"/>
      <c r="H349" s="117"/>
      <c r="I349" s="117"/>
      <c r="J349" s="117"/>
      <c r="K349" s="117"/>
      <c r="L349" s="117"/>
      <c r="M349" s="117"/>
      <c r="N349" s="117"/>
      <c r="O349" s="117"/>
      <c r="P349" s="117"/>
    </row>
    <row r="350" spans="2:16">
      <c r="B350" s="116"/>
      <c r="C350" s="116"/>
      <c r="D350" s="117"/>
      <c r="E350" s="117"/>
      <c r="F350" s="117"/>
      <c r="G350" s="117"/>
      <c r="H350" s="117"/>
      <c r="I350" s="117"/>
      <c r="J350" s="117"/>
      <c r="K350" s="117"/>
      <c r="L350" s="117"/>
      <c r="M350" s="117"/>
      <c r="N350" s="117"/>
      <c r="O350" s="117"/>
      <c r="P350" s="117"/>
    </row>
    <row r="351" spans="2:16">
      <c r="B351" s="116"/>
      <c r="C351" s="116"/>
      <c r="D351" s="117"/>
      <c r="E351" s="117"/>
      <c r="F351" s="117"/>
      <c r="G351" s="117"/>
      <c r="H351" s="117"/>
      <c r="I351" s="117"/>
      <c r="J351" s="117"/>
      <c r="K351" s="117"/>
      <c r="L351" s="117"/>
      <c r="M351" s="117"/>
      <c r="N351" s="117"/>
      <c r="O351" s="117"/>
      <c r="P351" s="117"/>
    </row>
    <row r="352" spans="2:16">
      <c r="B352" s="116"/>
      <c r="C352" s="116"/>
      <c r="D352" s="117"/>
      <c r="E352" s="117"/>
      <c r="F352" s="117"/>
      <c r="G352" s="117"/>
      <c r="H352" s="117"/>
      <c r="I352" s="117"/>
      <c r="J352" s="117"/>
      <c r="K352" s="117"/>
      <c r="L352" s="117"/>
      <c r="M352" s="117"/>
      <c r="N352" s="117"/>
      <c r="O352" s="117"/>
      <c r="P352" s="117"/>
    </row>
    <row r="353" spans="2:16">
      <c r="B353" s="116"/>
      <c r="C353" s="116"/>
      <c r="D353" s="117"/>
      <c r="E353" s="117"/>
      <c r="F353" s="117"/>
      <c r="G353" s="117"/>
      <c r="H353" s="117"/>
      <c r="I353" s="117"/>
      <c r="J353" s="117"/>
      <c r="K353" s="117"/>
      <c r="L353" s="117"/>
      <c r="M353" s="117"/>
      <c r="N353" s="117"/>
      <c r="O353" s="117"/>
      <c r="P353" s="117"/>
    </row>
    <row r="354" spans="2:16">
      <c r="B354" s="116"/>
      <c r="C354" s="116"/>
      <c r="D354" s="117"/>
      <c r="E354" s="117"/>
      <c r="F354" s="117"/>
      <c r="G354" s="117"/>
      <c r="H354" s="117"/>
      <c r="I354" s="117"/>
      <c r="J354" s="117"/>
      <c r="K354" s="117"/>
      <c r="L354" s="117"/>
      <c r="M354" s="117"/>
      <c r="N354" s="117"/>
      <c r="O354" s="117"/>
      <c r="P354" s="117"/>
    </row>
    <row r="355" spans="2:16">
      <c r="B355" s="116"/>
      <c r="C355" s="116"/>
      <c r="D355" s="117"/>
      <c r="E355" s="117"/>
      <c r="F355" s="117"/>
      <c r="G355" s="117"/>
      <c r="H355" s="117"/>
      <c r="I355" s="117"/>
      <c r="J355" s="117"/>
      <c r="K355" s="117"/>
      <c r="L355" s="117"/>
      <c r="M355" s="117"/>
      <c r="N355" s="117"/>
      <c r="O355" s="117"/>
      <c r="P355" s="117"/>
    </row>
    <row r="356" spans="2:16">
      <c r="B356" s="116"/>
      <c r="C356" s="116"/>
      <c r="D356" s="117"/>
      <c r="E356" s="117"/>
      <c r="F356" s="117"/>
      <c r="G356" s="117"/>
      <c r="H356" s="117"/>
      <c r="I356" s="117"/>
      <c r="J356" s="117"/>
      <c r="K356" s="117"/>
      <c r="L356" s="117"/>
      <c r="M356" s="117"/>
      <c r="N356" s="117"/>
      <c r="O356" s="117"/>
      <c r="P356" s="117"/>
    </row>
    <row r="357" spans="2:16">
      <c r="B357" s="116"/>
      <c r="C357" s="116"/>
      <c r="D357" s="117"/>
      <c r="E357" s="117"/>
      <c r="F357" s="117"/>
      <c r="G357" s="117"/>
      <c r="H357" s="117"/>
      <c r="I357" s="117"/>
      <c r="J357" s="117"/>
      <c r="K357" s="117"/>
      <c r="L357" s="117"/>
      <c r="M357" s="117"/>
      <c r="N357" s="117"/>
      <c r="O357" s="117"/>
      <c r="P357" s="117"/>
    </row>
    <row r="358" spans="2:16">
      <c r="B358" s="116"/>
      <c r="C358" s="116"/>
      <c r="D358" s="117"/>
      <c r="E358" s="117"/>
      <c r="F358" s="117"/>
      <c r="G358" s="117"/>
      <c r="H358" s="117"/>
      <c r="I358" s="117"/>
      <c r="J358" s="117"/>
      <c r="K358" s="117"/>
      <c r="L358" s="117"/>
      <c r="M358" s="117"/>
      <c r="N358" s="117"/>
      <c r="O358" s="117"/>
      <c r="P358" s="117"/>
    </row>
    <row r="359" spans="2:16">
      <c r="B359" s="116"/>
      <c r="C359" s="116"/>
      <c r="D359" s="117"/>
      <c r="E359" s="117"/>
      <c r="F359" s="117"/>
      <c r="G359" s="117"/>
      <c r="H359" s="117"/>
      <c r="I359" s="117"/>
      <c r="J359" s="117"/>
      <c r="K359" s="117"/>
      <c r="L359" s="117"/>
      <c r="M359" s="117"/>
      <c r="N359" s="117"/>
      <c r="O359" s="117"/>
      <c r="P359" s="117"/>
    </row>
    <row r="360" spans="2:16">
      <c r="B360" s="116"/>
      <c r="C360" s="116"/>
      <c r="D360" s="117"/>
      <c r="E360" s="117"/>
      <c r="F360" s="117"/>
      <c r="G360" s="117"/>
      <c r="H360" s="117"/>
      <c r="I360" s="117"/>
      <c r="J360" s="117"/>
      <c r="K360" s="117"/>
      <c r="L360" s="117"/>
      <c r="M360" s="117"/>
      <c r="N360" s="117"/>
      <c r="O360" s="117"/>
      <c r="P360" s="117"/>
    </row>
    <row r="361" spans="2:16">
      <c r="B361" s="116"/>
      <c r="C361" s="116"/>
      <c r="D361" s="117"/>
      <c r="E361" s="117"/>
      <c r="F361" s="117"/>
      <c r="G361" s="117"/>
      <c r="H361" s="117"/>
      <c r="I361" s="117"/>
      <c r="J361" s="117"/>
      <c r="K361" s="117"/>
      <c r="L361" s="117"/>
      <c r="M361" s="117"/>
      <c r="N361" s="117"/>
      <c r="O361" s="117"/>
      <c r="P361" s="117"/>
    </row>
    <row r="362" spans="2:16">
      <c r="B362" s="116"/>
      <c r="C362" s="116"/>
      <c r="D362" s="117"/>
      <c r="E362" s="117"/>
      <c r="F362" s="117"/>
      <c r="G362" s="117"/>
      <c r="H362" s="117"/>
      <c r="I362" s="117"/>
      <c r="J362" s="117"/>
      <c r="K362" s="117"/>
      <c r="L362" s="117"/>
      <c r="M362" s="117"/>
      <c r="N362" s="117"/>
      <c r="O362" s="117"/>
      <c r="P362" s="117"/>
    </row>
    <row r="363" spans="2:16">
      <c r="B363" s="116"/>
      <c r="C363" s="116"/>
      <c r="D363" s="117"/>
      <c r="E363" s="117"/>
      <c r="F363" s="117"/>
      <c r="G363" s="117"/>
      <c r="H363" s="117"/>
      <c r="I363" s="117"/>
      <c r="J363" s="117"/>
      <c r="K363" s="117"/>
      <c r="L363" s="117"/>
      <c r="M363" s="117"/>
      <c r="N363" s="117"/>
      <c r="O363" s="117"/>
      <c r="P363" s="117"/>
    </row>
    <row r="364" spans="2:16">
      <c r="B364" s="116"/>
      <c r="C364" s="116"/>
      <c r="D364" s="117"/>
      <c r="E364" s="117"/>
      <c r="F364" s="117"/>
      <c r="G364" s="117"/>
      <c r="H364" s="117"/>
      <c r="I364" s="117"/>
      <c r="J364" s="117"/>
      <c r="K364" s="117"/>
      <c r="L364" s="117"/>
      <c r="M364" s="117"/>
      <c r="N364" s="117"/>
      <c r="O364" s="117"/>
      <c r="P364" s="117"/>
    </row>
    <row r="365" spans="2:16">
      <c r="B365" s="116"/>
      <c r="C365" s="116"/>
      <c r="D365" s="117"/>
      <c r="E365" s="117"/>
      <c r="F365" s="117"/>
      <c r="G365" s="117"/>
      <c r="H365" s="117"/>
      <c r="I365" s="117"/>
      <c r="J365" s="117"/>
      <c r="K365" s="117"/>
      <c r="L365" s="117"/>
      <c r="M365" s="117"/>
      <c r="N365" s="117"/>
      <c r="O365" s="117"/>
      <c r="P365" s="117"/>
    </row>
    <row r="366" spans="2:16">
      <c r="B366" s="116"/>
      <c r="C366" s="116"/>
      <c r="D366" s="117"/>
      <c r="E366" s="117"/>
      <c r="F366" s="117"/>
      <c r="G366" s="117"/>
      <c r="H366" s="117"/>
      <c r="I366" s="117"/>
      <c r="J366" s="117"/>
      <c r="K366" s="117"/>
      <c r="L366" s="117"/>
      <c r="M366" s="117"/>
      <c r="N366" s="117"/>
      <c r="O366" s="117"/>
      <c r="P366" s="117"/>
    </row>
    <row r="367" spans="2:16">
      <c r="B367" s="116"/>
      <c r="C367" s="116"/>
      <c r="D367" s="117"/>
      <c r="E367" s="117"/>
      <c r="F367" s="117"/>
      <c r="G367" s="117"/>
      <c r="H367" s="117"/>
      <c r="I367" s="117"/>
      <c r="J367" s="117"/>
      <c r="K367" s="117"/>
      <c r="L367" s="117"/>
      <c r="M367" s="117"/>
      <c r="N367" s="117"/>
      <c r="O367" s="117"/>
      <c r="P367" s="117"/>
    </row>
    <row r="368" spans="2:16">
      <c r="B368" s="116"/>
      <c r="C368" s="116"/>
      <c r="D368" s="117"/>
      <c r="E368" s="117"/>
      <c r="F368" s="117"/>
      <c r="G368" s="117"/>
      <c r="H368" s="117"/>
      <c r="I368" s="117"/>
      <c r="J368" s="117"/>
      <c r="K368" s="117"/>
      <c r="L368" s="117"/>
      <c r="M368" s="117"/>
      <c r="N368" s="117"/>
      <c r="O368" s="117"/>
      <c r="P368" s="117"/>
    </row>
    <row r="369" spans="2:16">
      <c r="B369" s="116"/>
      <c r="C369" s="116"/>
      <c r="D369" s="117"/>
      <c r="E369" s="117"/>
      <c r="F369" s="117"/>
      <c r="G369" s="117"/>
      <c r="H369" s="117"/>
      <c r="I369" s="117"/>
      <c r="J369" s="117"/>
      <c r="K369" s="117"/>
      <c r="L369" s="117"/>
      <c r="M369" s="117"/>
      <c r="N369" s="117"/>
      <c r="O369" s="117"/>
      <c r="P369" s="117"/>
    </row>
    <row r="370" spans="2:16">
      <c r="B370" s="116"/>
      <c r="C370" s="116"/>
      <c r="D370" s="117"/>
      <c r="E370" s="117"/>
      <c r="F370" s="117"/>
      <c r="G370" s="117"/>
      <c r="H370" s="117"/>
      <c r="I370" s="117"/>
      <c r="J370" s="117"/>
      <c r="K370" s="117"/>
      <c r="L370" s="117"/>
      <c r="M370" s="117"/>
      <c r="N370" s="117"/>
      <c r="O370" s="117"/>
      <c r="P370" s="117"/>
    </row>
    <row r="371" spans="2:16">
      <c r="B371" s="116"/>
      <c r="C371" s="116"/>
      <c r="D371" s="117"/>
      <c r="E371" s="117"/>
      <c r="F371" s="117"/>
      <c r="G371" s="117"/>
      <c r="H371" s="117"/>
      <c r="I371" s="117"/>
      <c r="J371" s="117"/>
      <c r="K371" s="117"/>
      <c r="L371" s="117"/>
      <c r="M371" s="117"/>
      <c r="N371" s="117"/>
      <c r="O371" s="117"/>
      <c r="P371" s="117"/>
    </row>
    <row r="372" spans="2:16">
      <c r="B372" s="116"/>
      <c r="C372" s="116"/>
      <c r="D372" s="117"/>
      <c r="E372" s="117"/>
      <c r="F372" s="117"/>
      <c r="G372" s="117"/>
      <c r="H372" s="117"/>
      <c r="I372" s="117"/>
      <c r="J372" s="117"/>
      <c r="K372" s="117"/>
      <c r="L372" s="117"/>
      <c r="M372" s="117"/>
      <c r="N372" s="117"/>
      <c r="O372" s="117"/>
      <c r="P372" s="117"/>
    </row>
    <row r="373" spans="2:16">
      <c r="B373" s="116"/>
      <c r="C373" s="116"/>
      <c r="D373" s="117"/>
      <c r="E373" s="117"/>
      <c r="F373" s="117"/>
      <c r="G373" s="117"/>
      <c r="H373" s="117"/>
      <c r="I373" s="117"/>
      <c r="J373" s="117"/>
      <c r="K373" s="117"/>
      <c r="L373" s="117"/>
      <c r="M373" s="117"/>
      <c r="N373" s="117"/>
      <c r="O373" s="117"/>
      <c r="P373" s="117"/>
    </row>
    <row r="374" spans="2:16">
      <c r="B374" s="116"/>
      <c r="C374" s="116"/>
      <c r="D374" s="117"/>
      <c r="E374" s="117"/>
      <c r="F374" s="117"/>
      <c r="G374" s="117"/>
      <c r="H374" s="117"/>
      <c r="I374" s="117"/>
      <c r="J374" s="117"/>
      <c r="K374" s="117"/>
      <c r="L374" s="117"/>
      <c r="M374" s="117"/>
      <c r="N374" s="117"/>
      <c r="O374" s="117"/>
      <c r="P374" s="117"/>
    </row>
    <row r="375" spans="2:16">
      <c r="B375" s="116"/>
      <c r="C375" s="116"/>
      <c r="D375" s="117"/>
      <c r="E375" s="117"/>
      <c r="F375" s="117"/>
      <c r="G375" s="117"/>
      <c r="H375" s="117"/>
      <c r="I375" s="117"/>
      <c r="J375" s="117"/>
      <c r="K375" s="117"/>
      <c r="L375" s="117"/>
      <c r="M375" s="117"/>
      <c r="N375" s="117"/>
      <c r="O375" s="117"/>
      <c r="P375" s="117"/>
    </row>
    <row r="376" spans="2:16">
      <c r="B376" s="116"/>
      <c r="C376" s="116"/>
      <c r="D376" s="117"/>
      <c r="E376" s="117"/>
      <c r="F376" s="117"/>
      <c r="G376" s="117"/>
      <c r="H376" s="117"/>
      <c r="I376" s="117"/>
      <c r="J376" s="117"/>
      <c r="K376" s="117"/>
      <c r="L376" s="117"/>
      <c r="M376" s="117"/>
      <c r="N376" s="117"/>
      <c r="O376" s="117"/>
      <c r="P376" s="117"/>
    </row>
    <row r="377" spans="2:16">
      <c r="B377" s="116"/>
      <c r="C377" s="116"/>
      <c r="D377" s="117"/>
      <c r="E377" s="117"/>
      <c r="F377" s="117"/>
      <c r="G377" s="117"/>
      <c r="H377" s="117"/>
      <c r="I377" s="117"/>
      <c r="J377" s="117"/>
      <c r="K377" s="117"/>
      <c r="L377" s="117"/>
      <c r="M377" s="117"/>
      <c r="N377" s="117"/>
      <c r="O377" s="117"/>
      <c r="P377" s="117"/>
    </row>
    <row r="378" spans="2:16">
      <c r="B378" s="116"/>
      <c r="C378" s="116"/>
      <c r="D378" s="117"/>
      <c r="E378" s="117"/>
      <c r="F378" s="117"/>
      <c r="G378" s="117"/>
      <c r="H378" s="117"/>
      <c r="I378" s="117"/>
      <c r="J378" s="117"/>
      <c r="K378" s="117"/>
      <c r="L378" s="117"/>
      <c r="M378" s="117"/>
      <c r="N378" s="117"/>
      <c r="O378" s="117"/>
      <c r="P378" s="117"/>
    </row>
    <row r="379" spans="2:16">
      <c r="B379" s="116"/>
      <c r="C379" s="116"/>
      <c r="D379" s="117"/>
      <c r="E379" s="117"/>
      <c r="F379" s="117"/>
      <c r="G379" s="117"/>
      <c r="H379" s="117"/>
      <c r="I379" s="117"/>
      <c r="J379" s="117"/>
      <c r="K379" s="117"/>
      <c r="L379" s="117"/>
      <c r="M379" s="117"/>
      <c r="N379" s="117"/>
      <c r="O379" s="117"/>
      <c r="P379" s="117"/>
    </row>
    <row r="380" spans="2:16">
      <c r="B380" s="116"/>
      <c r="C380" s="116"/>
      <c r="D380" s="117"/>
      <c r="E380" s="117"/>
      <c r="F380" s="117"/>
      <c r="G380" s="117"/>
      <c r="H380" s="117"/>
      <c r="I380" s="117"/>
      <c r="J380" s="117"/>
      <c r="K380" s="117"/>
      <c r="L380" s="117"/>
      <c r="M380" s="117"/>
      <c r="N380" s="117"/>
      <c r="O380" s="117"/>
      <c r="P380" s="117"/>
    </row>
    <row r="381" spans="2:16">
      <c r="B381" s="116"/>
      <c r="C381" s="116"/>
      <c r="D381" s="117"/>
      <c r="E381" s="117"/>
      <c r="F381" s="117"/>
      <c r="G381" s="117"/>
      <c r="H381" s="117"/>
      <c r="I381" s="117"/>
      <c r="J381" s="117"/>
      <c r="K381" s="117"/>
      <c r="L381" s="117"/>
      <c r="M381" s="117"/>
      <c r="N381" s="117"/>
      <c r="O381" s="117"/>
      <c r="P381" s="117"/>
    </row>
    <row r="382" spans="2:16">
      <c r="B382" s="116"/>
      <c r="C382" s="116"/>
      <c r="D382" s="117"/>
      <c r="E382" s="117"/>
      <c r="F382" s="117"/>
      <c r="G382" s="117"/>
      <c r="H382" s="117"/>
      <c r="I382" s="117"/>
      <c r="J382" s="117"/>
      <c r="K382" s="117"/>
      <c r="L382" s="117"/>
      <c r="M382" s="117"/>
      <c r="N382" s="117"/>
      <c r="O382" s="117"/>
      <c r="P382" s="117"/>
    </row>
    <row r="383" spans="2:16">
      <c r="B383" s="116"/>
      <c r="C383" s="116"/>
      <c r="D383" s="117"/>
      <c r="E383" s="117"/>
      <c r="F383" s="117"/>
      <c r="G383" s="117"/>
      <c r="H383" s="117"/>
      <c r="I383" s="117"/>
      <c r="J383" s="117"/>
      <c r="K383" s="117"/>
      <c r="L383" s="117"/>
      <c r="M383" s="117"/>
      <c r="N383" s="117"/>
      <c r="O383" s="117"/>
      <c r="P383" s="117"/>
    </row>
    <row r="384" spans="2:16">
      <c r="B384" s="116"/>
      <c r="C384" s="116"/>
      <c r="D384" s="117"/>
      <c r="E384" s="117"/>
      <c r="F384" s="117"/>
      <c r="G384" s="117"/>
      <c r="H384" s="117"/>
      <c r="I384" s="117"/>
      <c r="J384" s="117"/>
      <c r="K384" s="117"/>
      <c r="L384" s="117"/>
      <c r="M384" s="117"/>
      <c r="N384" s="117"/>
      <c r="O384" s="117"/>
      <c r="P384" s="117"/>
    </row>
    <row r="385" spans="2:16">
      <c r="B385" s="116"/>
      <c r="C385" s="116"/>
      <c r="D385" s="117"/>
      <c r="E385" s="117"/>
      <c r="F385" s="117"/>
      <c r="G385" s="117"/>
      <c r="H385" s="117"/>
      <c r="I385" s="117"/>
      <c r="J385" s="117"/>
      <c r="K385" s="117"/>
      <c r="L385" s="117"/>
      <c r="M385" s="117"/>
      <c r="N385" s="117"/>
      <c r="O385" s="117"/>
      <c r="P385" s="117"/>
    </row>
    <row r="386" spans="2:16">
      <c r="B386" s="116"/>
      <c r="C386" s="116"/>
      <c r="D386" s="117"/>
      <c r="E386" s="117"/>
      <c r="F386" s="117"/>
      <c r="G386" s="117"/>
      <c r="H386" s="117"/>
      <c r="I386" s="117"/>
      <c r="J386" s="117"/>
      <c r="K386" s="117"/>
      <c r="L386" s="117"/>
      <c r="M386" s="117"/>
      <c r="N386" s="117"/>
      <c r="O386" s="117"/>
      <c r="P386" s="117"/>
    </row>
    <row r="387" spans="2:16">
      <c r="B387" s="116"/>
      <c r="C387" s="116"/>
      <c r="D387" s="117"/>
      <c r="E387" s="117"/>
      <c r="F387" s="117"/>
      <c r="G387" s="117"/>
      <c r="H387" s="117"/>
      <c r="I387" s="117"/>
      <c r="J387" s="117"/>
      <c r="K387" s="117"/>
      <c r="L387" s="117"/>
      <c r="M387" s="117"/>
      <c r="N387" s="117"/>
      <c r="O387" s="117"/>
      <c r="P387" s="117"/>
    </row>
    <row r="388" spans="2:16">
      <c r="B388" s="116"/>
      <c r="C388" s="116"/>
      <c r="D388" s="117"/>
      <c r="E388" s="117"/>
      <c r="F388" s="117"/>
      <c r="G388" s="117"/>
      <c r="H388" s="117"/>
      <c r="I388" s="117"/>
      <c r="J388" s="117"/>
      <c r="K388" s="117"/>
      <c r="L388" s="117"/>
      <c r="M388" s="117"/>
      <c r="N388" s="117"/>
      <c r="O388" s="117"/>
      <c r="P388" s="117"/>
    </row>
    <row r="389" spans="2:16">
      <c r="B389" s="116"/>
      <c r="C389" s="116"/>
      <c r="D389" s="117"/>
      <c r="E389" s="117"/>
      <c r="F389" s="117"/>
      <c r="G389" s="117"/>
      <c r="H389" s="117"/>
      <c r="I389" s="117"/>
      <c r="J389" s="117"/>
      <c r="K389" s="117"/>
      <c r="L389" s="117"/>
      <c r="M389" s="117"/>
      <c r="N389" s="117"/>
      <c r="O389" s="117"/>
      <c r="P389" s="117"/>
    </row>
    <row r="390" spans="2:16">
      <c r="B390" s="116"/>
      <c r="C390" s="116"/>
      <c r="D390" s="117"/>
      <c r="E390" s="117"/>
      <c r="F390" s="117"/>
      <c r="G390" s="117"/>
      <c r="H390" s="117"/>
      <c r="I390" s="117"/>
      <c r="J390" s="117"/>
      <c r="K390" s="117"/>
      <c r="L390" s="117"/>
      <c r="M390" s="117"/>
      <c r="N390" s="117"/>
      <c r="O390" s="117"/>
      <c r="P390" s="117"/>
    </row>
    <row r="391" spans="2:16">
      <c r="B391" s="116"/>
      <c r="C391" s="116"/>
      <c r="D391" s="117"/>
      <c r="E391" s="117"/>
      <c r="F391" s="117"/>
      <c r="G391" s="117"/>
      <c r="H391" s="117"/>
      <c r="I391" s="117"/>
      <c r="J391" s="117"/>
      <c r="K391" s="117"/>
      <c r="L391" s="117"/>
      <c r="M391" s="117"/>
      <c r="N391" s="117"/>
      <c r="O391" s="117"/>
      <c r="P391" s="117"/>
    </row>
    <row r="392" spans="2:16">
      <c r="B392" s="116"/>
      <c r="C392" s="116"/>
      <c r="D392" s="117"/>
      <c r="E392" s="117"/>
      <c r="F392" s="117"/>
      <c r="G392" s="117"/>
      <c r="H392" s="117"/>
      <c r="I392" s="117"/>
      <c r="J392" s="117"/>
      <c r="K392" s="117"/>
      <c r="L392" s="117"/>
      <c r="M392" s="117"/>
      <c r="N392" s="117"/>
      <c r="O392" s="117"/>
      <c r="P392" s="117"/>
    </row>
    <row r="393" spans="2:16">
      <c r="B393" s="116"/>
      <c r="C393" s="116"/>
      <c r="D393" s="117"/>
      <c r="E393" s="117"/>
      <c r="F393" s="117"/>
      <c r="G393" s="117"/>
      <c r="H393" s="117"/>
      <c r="I393" s="117"/>
      <c r="J393" s="117"/>
      <c r="K393" s="117"/>
      <c r="L393" s="117"/>
      <c r="M393" s="117"/>
      <c r="N393" s="117"/>
      <c r="O393" s="117"/>
      <c r="P393" s="117"/>
    </row>
    <row r="394" spans="2:16">
      <c r="B394" s="116"/>
      <c r="C394" s="116"/>
      <c r="D394" s="117"/>
      <c r="E394" s="117"/>
      <c r="F394" s="117"/>
      <c r="G394" s="117"/>
      <c r="H394" s="117"/>
      <c r="I394" s="117"/>
      <c r="J394" s="117"/>
      <c r="K394" s="117"/>
      <c r="L394" s="117"/>
      <c r="M394" s="117"/>
      <c r="N394" s="117"/>
      <c r="O394" s="117"/>
      <c r="P394" s="117"/>
    </row>
    <row r="395" spans="2:16">
      <c r="B395" s="116"/>
      <c r="C395" s="116"/>
      <c r="D395" s="117"/>
      <c r="E395" s="117"/>
      <c r="F395" s="117"/>
      <c r="G395" s="117"/>
      <c r="H395" s="117"/>
      <c r="I395" s="117"/>
      <c r="J395" s="117"/>
      <c r="K395" s="117"/>
      <c r="L395" s="117"/>
      <c r="M395" s="117"/>
      <c r="N395" s="117"/>
      <c r="O395" s="117"/>
      <c r="P395" s="117"/>
    </row>
    <row r="396" spans="2:16">
      <c r="B396" s="116"/>
      <c r="C396" s="116"/>
      <c r="D396" s="117"/>
      <c r="E396" s="117"/>
      <c r="F396" s="117"/>
      <c r="G396" s="117"/>
      <c r="H396" s="117"/>
      <c r="I396" s="117"/>
      <c r="J396" s="117"/>
      <c r="K396" s="117"/>
      <c r="L396" s="117"/>
      <c r="M396" s="117"/>
      <c r="N396" s="117"/>
      <c r="O396" s="117"/>
      <c r="P396" s="117"/>
    </row>
    <row r="397" spans="2:16">
      <c r="B397" s="128"/>
      <c r="C397" s="116"/>
      <c r="D397" s="117"/>
      <c r="E397" s="117"/>
      <c r="F397" s="117"/>
      <c r="G397" s="117"/>
      <c r="H397" s="117"/>
      <c r="I397" s="117"/>
      <c r="J397" s="117"/>
      <c r="K397" s="117"/>
      <c r="L397" s="117"/>
      <c r="M397" s="117"/>
      <c r="N397" s="117"/>
      <c r="O397" s="117"/>
      <c r="P397" s="117"/>
    </row>
    <row r="398" spans="2:16">
      <c r="B398" s="128"/>
      <c r="C398" s="116"/>
      <c r="D398" s="117"/>
      <c r="E398" s="117"/>
      <c r="F398" s="117"/>
      <c r="G398" s="117"/>
      <c r="H398" s="117"/>
      <c r="I398" s="117"/>
      <c r="J398" s="117"/>
      <c r="K398" s="117"/>
      <c r="L398" s="117"/>
      <c r="M398" s="117"/>
      <c r="N398" s="117"/>
      <c r="O398" s="117"/>
      <c r="P398" s="117"/>
    </row>
    <row r="399" spans="2:16">
      <c r="B399" s="129"/>
      <c r="C399" s="116"/>
      <c r="D399" s="117"/>
      <c r="E399" s="117"/>
      <c r="F399" s="117"/>
      <c r="G399" s="117"/>
      <c r="H399" s="117"/>
      <c r="I399" s="117"/>
      <c r="J399" s="117"/>
      <c r="K399" s="117"/>
      <c r="L399" s="117"/>
      <c r="M399" s="117"/>
      <c r="N399" s="117"/>
      <c r="O399" s="117"/>
      <c r="P399" s="117"/>
    </row>
    <row r="400" spans="2:16">
      <c r="B400" s="116"/>
      <c r="C400" s="116"/>
      <c r="D400" s="117"/>
      <c r="E400" s="117"/>
      <c r="F400" s="117"/>
      <c r="G400" s="117"/>
      <c r="H400" s="117"/>
      <c r="I400" s="117"/>
      <c r="J400" s="117"/>
      <c r="K400" s="117"/>
      <c r="L400" s="117"/>
      <c r="M400" s="117"/>
      <c r="N400" s="117"/>
      <c r="O400" s="117"/>
      <c r="P400" s="117"/>
    </row>
    <row r="401" spans="2:16">
      <c r="B401" s="116"/>
      <c r="C401" s="116"/>
      <c r="D401" s="117"/>
      <c r="E401" s="117"/>
      <c r="F401" s="117"/>
      <c r="G401" s="117"/>
      <c r="H401" s="117"/>
      <c r="I401" s="117"/>
      <c r="J401" s="117"/>
      <c r="K401" s="117"/>
      <c r="L401" s="117"/>
      <c r="M401" s="117"/>
      <c r="N401" s="117"/>
      <c r="O401" s="117"/>
      <c r="P401" s="117"/>
    </row>
    <row r="402" spans="2:16">
      <c r="B402" s="116"/>
      <c r="C402" s="116"/>
      <c r="D402" s="117"/>
      <c r="E402" s="117"/>
      <c r="F402" s="117"/>
      <c r="G402" s="117"/>
      <c r="H402" s="117"/>
      <c r="I402" s="117"/>
      <c r="J402" s="117"/>
      <c r="K402" s="117"/>
      <c r="L402" s="117"/>
      <c r="M402" s="117"/>
      <c r="N402" s="117"/>
      <c r="O402" s="117"/>
      <c r="P402" s="117"/>
    </row>
    <row r="403" spans="2:16">
      <c r="B403" s="116"/>
      <c r="C403" s="116"/>
      <c r="D403" s="117"/>
      <c r="E403" s="117"/>
      <c r="F403" s="117"/>
      <c r="G403" s="117"/>
      <c r="H403" s="117"/>
      <c r="I403" s="117"/>
      <c r="J403" s="117"/>
      <c r="K403" s="117"/>
      <c r="L403" s="117"/>
      <c r="M403" s="117"/>
      <c r="N403" s="117"/>
      <c r="O403" s="117"/>
      <c r="P403" s="117"/>
    </row>
    <row r="404" spans="2:16">
      <c r="B404" s="116"/>
      <c r="C404" s="116"/>
      <c r="D404" s="117"/>
      <c r="E404" s="117"/>
      <c r="F404" s="117"/>
      <c r="G404" s="117"/>
      <c r="H404" s="117"/>
      <c r="I404" s="117"/>
      <c r="J404" s="117"/>
      <c r="K404" s="117"/>
      <c r="L404" s="117"/>
      <c r="M404" s="117"/>
      <c r="N404" s="117"/>
      <c r="O404" s="117"/>
      <c r="P404" s="117"/>
    </row>
    <row r="405" spans="2:16">
      <c r="B405" s="116"/>
      <c r="C405" s="116"/>
      <c r="D405" s="117"/>
      <c r="E405" s="117"/>
      <c r="F405" s="117"/>
      <c r="G405" s="117"/>
      <c r="H405" s="117"/>
      <c r="I405" s="117"/>
      <c r="J405" s="117"/>
      <c r="K405" s="117"/>
      <c r="L405" s="117"/>
      <c r="M405" s="117"/>
      <c r="N405" s="117"/>
      <c r="O405" s="117"/>
      <c r="P405" s="117"/>
    </row>
    <row r="406" spans="2:16">
      <c r="B406" s="116"/>
      <c r="C406" s="116"/>
      <c r="D406" s="117"/>
      <c r="E406" s="117"/>
      <c r="F406" s="117"/>
      <c r="G406" s="117"/>
      <c r="H406" s="117"/>
      <c r="I406" s="117"/>
      <c r="J406" s="117"/>
      <c r="K406" s="117"/>
      <c r="L406" s="117"/>
      <c r="M406" s="117"/>
      <c r="N406" s="117"/>
      <c r="O406" s="117"/>
      <c r="P406" s="117"/>
    </row>
    <row r="407" spans="2:16">
      <c r="B407" s="116"/>
      <c r="C407" s="116"/>
      <c r="D407" s="117"/>
      <c r="E407" s="117"/>
      <c r="F407" s="117"/>
      <c r="G407" s="117"/>
      <c r="H407" s="117"/>
      <c r="I407" s="117"/>
      <c r="J407" s="117"/>
      <c r="K407" s="117"/>
      <c r="L407" s="117"/>
      <c r="M407" s="117"/>
      <c r="N407" s="117"/>
      <c r="O407" s="117"/>
      <c r="P407" s="117"/>
    </row>
    <row r="408" spans="2:16">
      <c r="B408" s="116"/>
      <c r="C408" s="116"/>
      <c r="D408" s="117"/>
      <c r="E408" s="117"/>
      <c r="F408" s="117"/>
      <c r="G408" s="117"/>
      <c r="H408" s="117"/>
      <c r="I408" s="117"/>
      <c r="J408" s="117"/>
      <c r="K408" s="117"/>
      <c r="L408" s="117"/>
      <c r="M408" s="117"/>
      <c r="N408" s="117"/>
      <c r="O408" s="117"/>
      <c r="P408" s="117"/>
    </row>
    <row r="409" spans="2:16">
      <c r="B409" s="116"/>
      <c r="C409" s="116"/>
      <c r="D409" s="117"/>
      <c r="E409" s="117"/>
      <c r="F409" s="117"/>
      <c r="G409" s="117"/>
      <c r="H409" s="117"/>
      <c r="I409" s="117"/>
      <c r="J409" s="117"/>
      <c r="K409" s="117"/>
      <c r="L409" s="117"/>
      <c r="M409" s="117"/>
      <c r="N409" s="117"/>
      <c r="O409" s="117"/>
      <c r="P409" s="117"/>
    </row>
    <row r="410" spans="2:16">
      <c r="B410" s="116"/>
      <c r="C410" s="116"/>
      <c r="D410" s="116"/>
      <c r="E410" s="117"/>
      <c r="F410" s="117"/>
      <c r="G410" s="117"/>
      <c r="H410" s="117"/>
      <c r="I410" s="117"/>
      <c r="J410" s="117"/>
      <c r="K410" s="117"/>
      <c r="L410" s="117"/>
      <c r="M410" s="117"/>
      <c r="N410" s="117"/>
      <c r="O410" s="117"/>
      <c r="P410" s="117"/>
    </row>
    <row r="411" spans="2:16">
      <c r="B411" s="116"/>
      <c r="C411" s="116"/>
      <c r="D411" s="116"/>
      <c r="E411" s="117"/>
      <c r="F411" s="117"/>
      <c r="G411" s="117"/>
      <c r="H411" s="117"/>
      <c r="I411" s="117"/>
      <c r="J411" s="117"/>
      <c r="K411" s="117"/>
      <c r="L411" s="117"/>
      <c r="M411" s="117"/>
      <c r="N411" s="117"/>
      <c r="O411" s="117"/>
      <c r="P411" s="117"/>
    </row>
    <row r="412" spans="2:16">
      <c r="B412" s="116"/>
      <c r="C412" s="116"/>
      <c r="D412" s="116"/>
      <c r="E412" s="117"/>
      <c r="F412" s="117"/>
      <c r="G412" s="117"/>
      <c r="H412" s="117"/>
      <c r="I412" s="117"/>
      <c r="J412" s="117"/>
      <c r="K412" s="117"/>
      <c r="L412" s="117"/>
      <c r="M412" s="117"/>
      <c r="N412" s="117"/>
      <c r="O412" s="117"/>
      <c r="P412" s="117"/>
    </row>
    <row r="413" spans="2:16">
      <c r="B413" s="116"/>
      <c r="C413" s="116"/>
      <c r="D413" s="116"/>
      <c r="E413" s="117"/>
      <c r="F413" s="117"/>
      <c r="G413" s="117"/>
      <c r="H413" s="117"/>
      <c r="I413" s="117"/>
      <c r="J413" s="117"/>
      <c r="K413" s="117"/>
      <c r="L413" s="117"/>
      <c r="M413" s="117"/>
      <c r="N413" s="117"/>
      <c r="O413" s="117"/>
      <c r="P413" s="117"/>
    </row>
    <row r="414" spans="2:16">
      <c r="B414" s="116"/>
      <c r="C414" s="116"/>
      <c r="D414" s="116"/>
      <c r="E414" s="117"/>
      <c r="F414" s="117"/>
      <c r="G414" s="117"/>
      <c r="H414" s="117"/>
      <c r="I414" s="117"/>
      <c r="J414" s="117"/>
      <c r="K414" s="117"/>
      <c r="L414" s="117"/>
      <c r="M414" s="117"/>
      <c r="N414" s="117"/>
      <c r="O414" s="117"/>
      <c r="P414" s="117"/>
    </row>
    <row r="415" spans="2:16">
      <c r="B415" s="116"/>
      <c r="C415" s="116"/>
      <c r="D415" s="116"/>
      <c r="E415" s="117"/>
      <c r="F415" s="117"/>
      <c r="G415" s="117"/>
      <c r="H415" s="117"/>
      <c r="I415" s="117"/>
      <c r="J415" s="117"/>
      <c r="K415" s="117"/>
      <c r="L415" s="117"/>
      <c r="M415" s="117"/>
      <c r="N415" s="117"/>
      <c r="O415" s="117"/>
      <c r="P415" s="117"/>
    </row>
    <row r="416" spans="2:16">
      <c r="B416" s="116"/>
      <c r="C416" s="116"/>
      <c r="D416" s="116"/>
      <c r="E416" s="117"/>
      <c r="F416" s="117"/>
      <c r="G416" s="117"/>
      <c r="H416" s="117"/>
      <c r="I416" s="117"/>
      <c r="J416" s="117"/>
      <c r="K416" s="117"/>
      <c r="L416" s="117"/>
      <c r="M416" s="117"/>
      <c r="N416" s="117"/>
      <c r="O416" s="117"/>
      <c r="P416" s="117"/>
    </row>
    <row r="417" spans="2:16">
      <c r="B417" s="116"/>
      <c r="C417" s="116"/>
      <c r="D417" s="116"/>
      <c r="E417" s="117"/>
      <c r="F417" s="117"/>
      <c r="G417" s="117"/>
      <c r="H417" s="117"/>
      <c r="I417" s="117"/>
      <c r="J417" s="117"/>
      <c r="K417" s="117"/>
      <c r="L417" s="117"/>
      <c r="M417" s="117"/>
      <c r="N417" s="117"/>
      <c r="O417" s="117"/>
      <c r="P417" s="117"/>
    </row>
    <row r="418" spans="2:16">
      <c r="B418" s="116"/>
      <c r="C418" s="116"/>
      <c r="D418" s="116"/>
      <c r="E418" s="117"/>
      <c r="F418" s="117"/>
      <c r="G418" s="117"/>
      <c r="H418" s="117"/>
      <c r="I418" s="117"/>
      <c r="J418" s="117"/>
      <c r="K418" s="117"/>
      <c r="L418" s="117"/>
      <c r="M418" s="117"/>
      <c r="N418" s="117"/>
      <c r="O418" s="117"/>
      <c r="P418" s="117"/>
    </row>
    <row r="419" spans="2:16">
      <c r="B419" s="116"/>
      <c r="C419" s="116"/>
      <c r="D419" s="116"/>
      <c r="E419" s="117"/>
      <c r="F419" s="117"/>
      <c r="G419" s="117"/>
      <c r="H419" s="117"/>
      <c r="I419" s="117"/>
      <c r="J419" s="117"/>
      <c r="K419" s="117"/>
      <c r="L419" s="117"/>
      <c r="M419" s="117"/>
      <c r="N419" s="117"/>
      <c r="O419" s="117"/>
      <c r="P419" s="117"/>
    </row>
    <row r="420" spans="2:16">
      <c r="B420" s="116"/>
      <c r="C420" s="116"/>
      <c r="D420" s="116"/>
      <c r="E420" s="117"/>
      <c r="F420" s="117"/>
      <c r="G420" s="117"/>
      <c r="H420" s="117"/>
      <c r="I420" s="117"/>
      <c r="J420" s="117"/>
      <c r="K420" s="117"/>
      <c r="L420" s="117"/>
      <c r="M420" s="117"/>
      <c r="N420" s="117"/>
      <c r="O420" s="117"/>
      <c r="P420" s="117"/>
    </row>
    <row r="421" spans="2:16">
      <c r="B421" s="116"/>
      <c r="C421" s="116"/>
      <c r="D421" s="116"/>
      <c r="E421" s="117"/>
      <c r="F421" s="117"/>
      <c r="G421" s="117"/>
      <c r="H421" s="117"/>
      <c r="I421" s="117"/>
      <c r="J421" s="117"/>
      <c r="K421" s="117"/>
      <c r="L421" s="117"/>
      <c r="M421" s="117"/>
      <c r="N421" s="117"/>
      <c r="O421" s="117"/>
      <c r="P421" s="117"/>
    </row>
    <row r="422" spans="2:16">
      <c r="B422" s="116"/>
      <c r="C422" s="116"/>
      <c r="D422" s="116"/>
      <c r="E422" s="117"/>
      <c r="F422" s="117"/>
      <c r="G422" s="117"/>
      <c r="H422" s="117"/>
      <c r="I422" s="117"/>
      <c r="J422" s="117"/>
      <c r="K422" s="117"/>
      <c r="L422" s="117"/>
      <c r="M422" s="117"/>
      <c r="N422" s="117"/>
      <c r="O422" s="117"/>
      <c r="P422" s="117"/>
    </row>
    <row r="423" spans="2:16">
      <c r="B423" s="116"/>
      <c r="C423" s="116"/>
      <c r="D423" s="116"/>
      <c r="E423" s="117"/>
      <c r="F423" s="117"/>
      <c r="G423" s="117"/>
      <c r="H423" s="117"/>
      <c r="I423" s="117"/>
      <c r="J423" s="117"/>
      <c r="K423" s="117"/>
      <c r="L423" s="117"/>
      <c r="M423" s="117"/>
      <c r="N423" s="117"/>
      <c r="O423" s="117"/>
      <c r="P423" s="117"/>
    </row>
    <row r="424" spans="2:16">
      <c r="B424" s="116"/>
      <c r="C424" s="116"/>
      <c r="D424" s="116"/>
      <c r="E424" s="117"/>
      <c r="F424" s="117"/>
      <c r="G424" s="117"/>
      <c r="H424" s="117"/>
      <c r="I424" s="117"/>
      <c r="J424" s="117"/>
      <c r="K424" s="117"/>
      <c r="L424" s="117"/>
      <c r="M424" s="117"/>
      <c r="N424" s="117"/>
      <c r="O424" s="117"/>
      <c r="P424" s="117"/>
    </row>
    <row r="425" spans="2:16">
      <c r="B425" s="116"/>
      <c r="C425" s="116"/>
      <c r="D425" s="116"/>
      <c r="E425" s="117"/>
      <c r="F425" s="117"/>
      <c r="G425" s="117"/>
      <c r="H425" s="117"/>
      <c r="I425" s="117"/>
      <c r="J425" s="117"/>
      <c r="K425" s="117"/>
      <c r="L425" s="117"/>
      <c r="M425" s="117"/>
      <c r="N425" s="117"/>
      <c r="O425" s="117"/>
      <c r="P425" s="117"/>
    </row>
    <row r="426" spans="2:16">
      <c r="B426" s="116"/>
      <c r="C426" s="116"/>
      <c r="D426" s="116"/>
      <c r="E426" s="117"/>
      <c r="F426" s="117"/>
      <c r="G426" s="117"/>
      <c r="H426" s="117"/>
      <c r="I426" s="117"/>
      <c r="J426" s="117"/>
      <c r="K426" s="117"/>
      <c r="L426" s="117"/>
      <c r="M426" s="117"/>
      <c r="N426" s="117"/>
      <c r="O426" s="117"/>
      <c r="P426" s="117"/>
    </row>
    <row r="427" spans="2:16">
      <c r="B427" s="116"/>
      <c r="C427" s="116"/>
      <c r="D427" s="116"/>
      <c r="E427" s="117"/>
      <c r="F427" s="117"/>
      <c r="G427" s="117"/>
      <c r="H427" s="117"/>
      <c r="I427" s="117"/>
      <c r="J427" s="117"/>
      <c r="K427" s="117"/>
      <c r="L427" s="117"/>
      <c r="M427" s="117"/>
      <c r="N427" s="117"/>
      <c r="O427" s="117"/>
      <c r="P427" s="117"/>
    </row>
    <row r="428" spans="2:16">
      <c r="B428" s="116"/>
      <c r="C428" s="116"/>
      <c r="D428" s="116"/>
      <c r="E428" s="117"/>
      <c r="F428" s="117"/>
      <c r="G428" s="117"/>
      <c r="H428" s="117"/>
      <c r="I428" s="117"/>
      <c r="J428" s="117"/>
      <c r="K428" s="117"/>
      <c r="L428" s="117"/>
      <c r="M428" s="117"/>
      <c r="N428" s="117"/>
      <c r="O428" s="117"/>
      <c r="P428" s="117"/>
    </row>
    <row r="429" spans="2:16">
      <c r="B429" s="116"/>
      <c r="C429" s="116"/>
      <c r="D429" s="116"/>
      <c r="E429" s="117"/>
      <c r="F429" s="117"/>
      <c r="G429" s="117"/>
      <c r="H429" s="117"/>
      <c r="I429" s="117"/>
      <c r="J429" s="117"/>
      <c r="K429" s="117"/>
      <c r="L429" s="117"/>
      <c r="M429" s="117"/>
      <c r="N429" s="117"/>
      <c r="O429" s="117"/>
      <c r="P429" s="117"/>
    </row>
    <row r="430" spans="2:16">
      <c r="B430" s="116"/>
      <c r="C430" s="116"/>
      <c r="D430" s="116"/>
      <c r="E430" s="117"/>
      <c r="F430" s="117"/>
      <c r="G430" s="117"/>
      <c r="H430" s="117"/>
      <c r="I430" s="117"/>
      <c r="J430" s="117"/>
      <c r="K430" s="117"/>
      <c r="L430" s="117"/>
      <c r="M430" s="117"/>
      <c r="N430" s="117"/>
      <c r="O430" s="117"/>
      <c r="P430" s="117"/>
    </row>
    <row r="431" spans="2:16">
      <c r="B431" s="116"/>
      <c r="C431" s="116"/>
      <c r="D431" s="116"/>
      <c r="E431" s="117"/>
      <c r="F431" s="117"/>
      <c r="G431" s="117"/>
      <c r="H431" s="117"/>
      <c r="I431" s="117"/>
      <c r="J431" s="117"/>
      <c r="K431" s="117"/>
      <c r="L431" s="117"/>
      <c r="M431" s="117"/>
      <c r="N431" s="117"/>
      <c r="O431" s="117"/>
      <c r="P431" s="117"/>
    </row>
    <row r="432" spans="2:16">
      <c r="B432" s="116"/>
      <c r="C432" s="116"/>
      <c r="D432" s="116"/>
      <c r="E432" s="117"/>
      <c r="F432" s="117"/>
      <c r="G432" s="117"/>
      <c r="H432" s="117"/>
      <c r="I432" s="117"/>
      <c r="J432" s="117"/>
      <c r="K432" s="117"/>
      <c r="L432" s="117"/>
      <c r="M432" s="117"/>
      <c r="N432" s="117"/>
      <c r="O432" s="117"/>
      <c r="P432" s="117"/>
    </row>
    <row r="433" spans="2:16">
      <c r="B433" s="116"/>
      <c r="C433" s="116"/>
      <c r="D433" s="116"/>
      <c r="E433" s="117"/>
      <c r="F433" s="117"/>
      <c r="G433" s="117"/>
      <c r="H433" s="117"/>
      <c r="I433" s="117"/>
      <c r="J433" s="117"/>
      <c r="K433" s="117"/>
      <c r="L433" s="117"/>
      <c r="M433" s="117"/>
      <c r="N433" s="117"/>
      <c r="O433" s="117"/>
      <c r="P433" s="117"/>
    </row>
    <row r="434" spans="2:16">
      <c r="B434" s="116"/>
      <c r="C434" s="116"/>
      <c r="D434" s="116"/>
      <c r="E434" s="117"/>
      <c r="F434" s="117"/>
      <c r="G434" s="117"/>
      <c r="H434" s="117"/>
      <c r="I434" s="117"/>
      <c r="J434" s="117"/>
      <c r="K434" s="117"/>
      <c r="L434" s="117"/>
      <c r="M434" s="117"/>
      <c r="N434" s="117"/>
      <c r="O434" s="117"/>
      <c r="P434" s="117"/>
    </row>
    <row r="435" spans="2:16">
      <c r="B435" s="116"/>
      <c r="C435" s="116"/>
      <c r="D435" s="116"/>
      <c r="E435" s="117"/>
      <c r="F435" s="117"/>
      <c r="G435" s="117"/>
      <c r="H435" s="117"/>
      <c r="I435" s="117"/>
      <c r="J435" s="117"/>
      <c r="K435" s="117"/>
      <c r="L435" s="117"/>
      <c r="M435" s="117"/>
      <c r="N435" s="117"/>
      <c r="O435" s="117"/>
      <c r="P435" s="117"/>
    </row>
    <row r="436" spans="2:16">
      <c r="B436" s="116"/>
      <c r="C436" s="116"/>
      <c r="D436" s="116"/>
      <c r="E436" s="117"/>
      <c r="F436" s="117"/>
      <c r="G436" s="117"/>
      <c r="H436" s="117"/>
      <c r="I436" s="117"/>
      <c r="J436" s="117"/>
      <c r="K436" s="117"/>
      <c r="L436" s="117"/>
      <c r="M436" s="117"/>
      <c r="N436" s="117"/>
      <c r="O436" s="117"/>
      <c r="P436" s="117"/>
    </row>
    <row r="437" spans="2:16">
      <c r="B437" s="116"/>
      <c r="C437" s="116"/>
      <c r="D437" s="116"/>
      <c r="E437" s="117"/>
      <c r="F437" s="117"/>
      <c r="G437" s="117"/>
      <c r="H437" s="117"/>
      <c r="I437" s="117"/>
      <c r="J437" s="117"/>
      <c r="K437" s="117"/>
      <c r="L437" s="117"/>
      <c r="M437" s="117"/>
      <c r="N437" s="117"/>
      <c r="O437" s="117"/>
      <c r="P437" s="117"/>
    </row>
    <row r="438" spans="2:16">
      <c r="B438" s="116"/>
      <c r="C438" s="116"/>
      <c r="D438" s="116"/>
      <c r="E438" s="117"/>
      <c r="F438" s="117"/>
      <c r="G438" s="117"/>
      <c r="H438" s="117"/>
      <c r="I438" s="117"/>
      <c r="J438" s="117"/>
      <c r="K438" s="117"/>
      <c r="L438" s="117"/>
      <c r="M438" s="117"/>
      <c r="N438" s="117"/>
      <c r="O438" s="117"/>
      <c r="P438" s="117"/>
    </row>
    <row r="439" spans="2:16">
      <c r="B439" s="116"/>
      <c r="C439" s="116"/>
      <c r="D439" s="116"/>
      <c r="E439" s="117"/>
      <c r="F439" s="117"/>
      <c r="G439" s="117"/>
      <c r="H439" s="117"/>
      <c r="I439" s="117"/>
      <c r="J439" s="117"/>
      <c r="K439" s="117"/>
      <c r="L439" s="117"/>
      <c r="M439" s="117"/>
      <c r="N439" s="117"/>
      <c r="O439" s="117"/>
      <c r="P439" s="117"/>
    </row>
    <row r="440" spans="2:16">
      <c r="B440" s="116"/>
      <c r="C440" s="116"/>
      <c r="D440" s="116"/>
      <c r="E440" s="117"/>
      <c r="F440" s="117"/>
      <c r="G440" s="117"/>
      <c r="H440" s="117"/>
      <c r="I440" s="117"/>
      <c r="J440" s="117"/>
      <c r="K440" s="117"/>
      <c r="L440" s="117"/>
      <c r="M440" s="117"/>
      <c r="N440" s="117"/>
      <c r="O440" s="117"/>
      <c r="P440" s="117"/>
    </row>
    <row r="441" spans="2:16">
      <c r="B441" s="116"/>
      <c r="C441" s="116"/>
      <c r="D441" s="116"/>
      <c r="E441" s="117"/>
      <c r="F441" s="117"/>
      <c r="G441" s="117"/>
      <c r="H441" s="117"/>
      <c r="I441" s="117"/>
      <c r="J441" s="117"/>
      <c r="K441" s="117"/>
      <c r="L441" s="117"/>
      <c r="M441" s="117"/>
      <c r="N441" s="117"/>
      <c r="O441" s="117"/>
      <c r="P441" s="117"/>
    </row>
    <row r="442" spans="2:16">
      <c r="B442" s="116"/>
      <c r="C442" s="116"/>
      <c r="D442" s="116"/>
      <c r="E442" s="117"/>
      <c r="F442" s="117"/>
      <c r="G442" s="117"/>
      <c r="H442" s="117"/>
      <c r="I442" s="117"/>
      <c r="J442" s="117"/>
      <c r="K442" s="117"/>
      <c r="L442" s="117"/>
      <c r="M442" s="117"/>
      <c r="N442" s="117"/>
      <c r="O442" s="117"/>
      <c r="P442" s="117"/>
    </row>
    <row r="443" spans="2:16">
      <c r="B443" s="116"/>
      <c r="C443" s="116"/>
      <c r="D443" s="116"/>
      <c r="E443" s="117"/>
      <c r="F443" s="117"/>
      <c r="G443" s="117"/>
      <c r="H443" s="117"/>
      <c r="I443" s="117"/>
      <c r="J443" s="117"/>
      <c r="K443" s="117"/>
      <c r="L443" s="117"/>
      <c r="M443" s="117"/>
      <c r="N443" s="117"/>
      <c r="O443" s="117"/>
      <c r="P443" s="117"/>
    </row>
    <row r="444" spans="2:16">
      <c r="B444" s="116"/>
      <c r="C444" s="116"/>
      <c r="D444" s="116"/>
      <c r="E444" s="117"/>
      <c r="F444" s="117"/>
      <c r="G444" s="117"/>
      <c r="H444" s="117"/>
      <c r="I444" s="117"/>
      <c r="J444" s="117"/>
      <c r="K444" s="117"/>
      <c r="L444" s="117"/>
      <c r="M444" s="117"/>
      <c r="N444" s="117"/>
      <c r="O444" s="117"/>
      <c r="P444" s="117"/>
    </row>
    <row r="445" spans="2:16">
      <c r="B445" s="116"/>
      <c r="C445" s="116"/>
      <c r="D445" s="116"/>
      <c r="E445" s="117"/>
      <c r="F445" s="117"/>
      <c r="G445" s="117"/>
      <c r="H445" s="117"/>
      <c r="I445" s="117"/>
      <c r="J445" s="117"/>
      <c r="K445" s="117"/>
      <c r="L445" s="117"/>
      <c r="M445" s="117"/>
      <c r="N445" s="117"/>
      <c r="O445" s="117"/>
      <c r="P445" s="117"/>
    </row>
    <row r="446" spans="2:16">
      <c r="B446" s="116"/>
      <c r="C446" s="116"/>
      <c r="D446" s="116"/>
      <c r="E446" s="117"/>
      <c r="F446" s="117"/>
      <c r="G446" s="117"/>
      <c r="H446" s="117"/>
      <c r="I446" s="117"/>
      <c r="J446" s="117"/>
      <c r="K446" s="117"/>
      <c r="L446" s="117"/>
      <c r="M446" s="117"/>
      <c r="N446" s="117"/>
      <c r="O446" s="117"/>
      <c r="P446" s="117"/>
    </row>
    <row r="447" spans="2:16">
      <c r="B447" s="116"/>
      <c r="C447" s="116"/>
      <c r="D447" s="116"/>
      <c r="E447" s="117"/>
      <c r="F447" s="117"/>
      <c r="G447" s="117"/>
      <c r="H447" s="117"/>
      <c r="I447" s="117"/>
      <c r="J447" s="117"/>
      <c r="K447" s="117"/>
      <c r="L447" s="117"/>
      <c r="M447" s="117"/>
      <c r="N447" s="117"/>
      <c r="O447" s="117"/>
      <c r="P447" s="117"/>
    </row>
    <row r="448" spans="2:16">
      <c r="B448" s="116"/>
      <c r="C448" s="116"/>
      <c r="D448" s="116"/>
      <c r="E448" s="117"/>
      <c r="F448" s="117"/>
      <c r="G448" s="117"/>
      <c r="H448" s="117"/>
      <c r="I448" s="117"/>
      <c r="J448" s="117"/>
      <c r="K448" s="117"/>
      <c r="L448" s="117"/>
      <c r="M448" s="117"/>
      <c r="N448" s="117"/>
      <c r="O448" s="117"/>
      <c r="P448" s="117"/>
    </row>
    <row r="449" spans="2:16">
      <c r="B449" s="116"/>
      <c r="C449" s="116"/>
      <c r="D449" s="116"/>
      <c r="E449" s="117"/>
      <c r="F449" s="117"/>
      <c r="G449" s="117"/>
      <c r="H449" s="117"/>
      <c r="I449" s="117"/>
      <c r="J449" s="117"/>
      <c r="K449" s="117"/>
      <c r="L449" s="117"/>
      <c r="M449" s="117"/>
      <c r="N449" s="117"/>
      <c r="O449" s="117"/>
      <c r="P449" s="117"/>
    </row>
    <row r="450" spans="2:16">
      <c r="B450" s="116"/>
      <c r="C450" s="116"/>
      <c r="D450" s="116"/>
      <c r="E450" s="117"/>
      <c r="F450" s="117"/>
      <c r="G450" s="117"/>
      <c r="H450" s="117"/>
      <c r="I450" s="117"/>
      <c r="J450" s="117"/>
      <c r="K450" s="117"/>
      <c r="L450" s="117"/>
      <c r="M450" s="117"/>
      <c r="N450" s="117"/>
      <c r="O450" s="117"/>
      <c r="P450" s="117"/>
    </row>
    <row r="451" spans="2:16">
      <c r="B451" s="116"/>
      <c r="C451" s="116"/>
      <c r="D451" s="116"/>
      <c r="E451" s="117"/>
      <c r="F451" s="117"/>
      <c r="G451" s="117"/>
      <c r="H451" s="117"/>
      <c r="I451" s="117"/>
      <c r="J451" s="117"/>
      <c r="K451" s="117"/>
      <c r="L451" s="117"/>
      <c r="M451" s="117"/>
      <c r="N451" s="117"/>
      <c r="O451" s="117"/>
      <c r="P451" s="117"/>
    </row>
    <row r="452" spans="2:16">
      <c r="B452" s="116"/>
      <c r="C452" s="116"/>
      <c r="D452" s="116"/>
      <c r="E452" s="117"/>
      <c r="F452" s="117"/>
      <c r="G452" s="117"/>
      <c r="H452" s="117"/>
      <c r="I452" s="117"/>
      <c r="J452" s="117"/>
      <c r="K452" s="117"/>
      <c r="L452" s="117"/>
      <c r="M452" s="117"/>
      <c r="N452" s="117"/>
      <c r="O452" s="117"/>
      <c r="P452" s="117"/>
    </row>
    <row r="453" spans="2:16">
      <c r="B453" s="116"/>
      <c r="C453" s="116"/>
      <c r="D453" s="116"/>
      <c r="E453" s="117"/>
      <c r="F453" s="117"/>
      <c r="G453" s="117"/>
      <c r="H453" s="117"/>
      <c r="I453" s="117"/>
      <c r="J453" s="117"/>
      <c r="K453" s="117"/>
      <c r="L453" s="117"/>
      <c r="M453" s="117"/>
      <c r="N453" s="117"/>
      <c r="O453" s="117"/>
      <c r="P453" s="117"/>
    </row>
    <row r="454" spans="2:16">
      <c r="B454" s="116"/>
      <c r="C454" s="116"/>
      <c r="D454" s="116"/>
      <c r="E454" s="117"/>
      <c r="F454" s="117"/>
      <c r="G454" s="117"/>
      <c r="H454" s="117"/>
      <c r="I454" s="117"/>
      <c r="J454" s="117"/>
      <c r="K454" s="117"/>
      <c r="L454" s="117"/>
      <c r="M454" s="117"/>
      <c r="N454" s="117"/>
      <c r="O454" s="117"/>
      <c r="P454" s="117"/>
    </row>
    <row r="455" spans="2:16">
      <c r="B455" s="116"/>
      <c r="C455" s="116"/>
      <c r="D455" s="116"/>
      <c r="E455" s="117"/>
      <c r="F455" s="117"/>
      <c r="G455" s="117"/>
      <c r="H455" s="117"/>
      <c r="I455" s="117"/>
      <c r="J455" s="117"/>
      <c r="K455" s="117"/>
      <c r="L455" s="117"/>
      <c r="M455" s="117"/>
      <c r="N455" s="117"/>
      <c r="O455" s="117"/>
      <c r="P455" s="117"/>
    </row>
    <row r="456" spans="2:16">
      <c r="B456" s="116"/>
      <c r="C456" s="116"/>
      <c r="D456" s="116"/>
      <c r="E456" s="117"/>
      <c r="F456" s="117"/>
      <c r="G456" s="117"/>
      <c r="H456" s="117"/>
      <c r="I456" s="117"/>
      <c r="J456" s="117"/>
      <c r="K456" s="117"/>
      <c r="L456" s="117"/>
      <c r="M456" s="117"/>
      <c r="N456" s="117"/>
      <c r="O456" s="117"/>
      <c r="P456" s="117"/>
    </row>
    <row r="457" spans="2:16">
      <c r="B457" s="116"/>
      <c r="C457" s="116"/>
      <c r="D457" s="116"/>
      <c r="E457" s="117"/>
      <c r="F457" s="117"/>
      <c r="G457" s="117"/>
      <c r="H457" s="117"/>
      <c r="I457" s="117"/>
      <c r="J457" s="117"/>
      <c r="K457" s="117"/>
      <c r="L457" s="117"/>
      <c r="M457" s="117"/>
      <c r="N457" s="117"/>
      <c r="O457" s="117"/>
      <c r="P457" s="117"/>
    </row>
    <row r="458" spans="2:16">
      <c r="B458" s="116"/>
      <c r="C458" s="116"/>
      <c r="D458" s="116"/>
      <c r="E458" s="117"/>
      <c r="F458" s="117"/>
      <c r="G458" s="117"/>
      <c r="H458" s="117"/>
      <c r="I458" s="117"/>
      <c r="J458" s="117"/>
      <c r="K458" s="117"/>
      <c r="L458" s="117"/>
      <c r="M458" s="117"/>
      <c r="N458" s="117"/>
      <c r="O458" s="117"/>
      <c r="P458" s="117"/>
    </row>
    <row r="459" spans="2:16">
      <c r="B459" s="116"/>
      <c r="C459" s="116"/>
      <c r="D459" s="116"/>
      <c r="E459" s="117"/>
      <c r="F459" s="117"/>
      <c r="G459" s="117"/>
      <c r="H459" s="117"/>
      <c r="I459" s="117"/>
      <c r="J459" s="117"/>
      <c r="K459" s="117"/>
      <c r="L459" s="117"/>
      <c r="M459" s="117"/>
      <c r="N459" s="117"/>
      <c r="O459" s="117"/>
      <c r="P459" s="117"/>
    </row>
    <row r="460" spans="2:16">
      <c r="B460" s="116"/>
      <c r="C460" s="116"/>
      <c r="D460" s="116"/>
      <c r="E460" s="117"/>
      <c r="F460" s="117"/>
      <c r="G460" s="117"/>
      <c r="H460" s="117"/>
      <c r="I460" s="117"/>
      <c r="J460" s="117"/>
      <c r="K460" s="117"/>
      <c r="L460" s="117"/>
      <c r="M460" s="117"/>
      <c r="N460" s="117"/>
      <c r="O460" s="117"/>
      <c r="P460" s="117"/>
    </row>
    <row r="461" spans="2:16">
      <c r="B461" s="116"/>
      <c r="C461" s="116"/>
      <c r="D461" s="116"/>
      <c r="E461" s="117"/>
      <c r="F461" s="117"/>
      <c r="G461" s="117"/>
      <c r="H461" s="117"/>
      <c r="I461" s="117"/>
      <c r="J461" s="117"/>
      <c r="K461" s="117"/>
      <c r="L461" s="117"/>
      <c r="M461" s="117"/>
      <c r="N461" s="117"/>
      <c r="O461" s="117"/>
      <c r="P461" s="117"/>
    </row>
    <row r="462" spans="2:16">
      <c r="B462" s="116"/>
      <c r="C462" s="116"/>
      <c r="D462" s="116"/>
      <c r="E462" s="117"/>
      <c r="F462" s="117"/>
      <c r="G462" s="117"/>
      <c r="H462" s="117"/>
      <c r="I462" s="117"/>
      <c r="J462" s="117"/>
      <c r="K462" s="117"/>
      <c r="L462" s="117"/>
      <c r="M462" s="117"/>
      <c r="N462" s="117"/>
      <c r="O462" s="117"/>
      <c r="P462" s="117"/>
    </row>
    <row r="463" spans="2:16">
      <c r="B463" s="116"/>
      <c r="C463" s="116"/>
      <c r="D463" s="116"/>
      <c r="E463" s="117"/>
      <c r="F463" s="117"/>
      <c r="G463" s="117"/>
      <c r="H463" s="117"/>
      <c r="I463" s="117"/>
      <c r="J463" s="117"/>
      <c r="K463" s="117"/>
      <c r="L463" s="117"/>
      <c r="M463" s="117"/>
      <c r="N463" s="117"/>
      <c r="O463" s="117"/>
      <c r="P463" s="117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גיליון4">
    <tabColor indexed="44"/>
    <pageSetUpPr fitToPage="1"/>
  </sheetPr>
  <dimension ref="B1:T7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9.2851562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" style="1" bestFit="1" customWidth="1"/>
    <col min="18" max="18" width="11.28515625" style="1" bestFit="1" customWidth="1"/>
    <col min="19" max="19" width="11.85546875" style="1" bestFit="1" customWidth="1"/>
    <col min="20" max="20" width="9" style="1" bestFit="1" customWidth="1"/>
    <col min="21" max="16384" width="9.140625" style="1"/>
  </cols>
  <sheetData>
    <row r="1" spans="2:20">
      <c r="B1" s="46" t="s">
        <v>142</v>
      </c>
      <c r="C1" s="67" t="s" vm="1">
        <v>224</v>
      </c>
    </row>
    <row r="2" spans="2:20">
      <c r="B2" s="46" t="s">
        <v>141</v>
      </c>
      <c r="C2" s="67" t="s">
        <v>225</v>
      </c>
    </row>
    <row r="3" spans="2:20">
      <c r="B3" s="46" t="s">
        <v>143</v>
      </c>
      <c r="C3" s="67" t="s">
        <v>226</v>
      </c>
    </row>
    <row r="4" spans="2:20">
      <c r="B4" s="46" t="s">
        <v>144</v>
      </c>
      <c r="C4" s="67">
        <v>2207</v>
      </c>
    </row>
    <row r="6" spans="2:20" ht="26.25" customHeight="1">
      <c r="B6" s="159" t="s">
        <v>169</v>
      </c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164"/>
    </row>
    <row r="7" spans="2:20" ht="26.25" customHeight="1">
      <c r="B7" s="159" t="s">
        <v>86</v>
      </c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4"/>
    </row>
    <row r="8" spans="2:20" s="3" customFormat="1" ht="78.75">
      <c r="B8" s="36" t="s">
        <v>111</v>
      </c>
      <c r="C8" s="12" t="s">
        <v>44</v>
      </c>
      <c r="D8" s="12" t="s">
        <v>115</v>
      </c>
      <c r="E8" s="12" t="s">
        <v>185</v>
      </c>
      <c r="F8" s="12" t="s">
        <v>113</v>
      </c>
      <c r="G8" s="12" t="s">
        <v>63</v>
      </c>
      <c r="H8" s="12" t="s">
        <v>14</v>
      </c>
      <c r="I8" s="12" t="s">
        <v>64</v>
      </c>
      <c r="J8" s="12" t="s">
        <v>100</v>
      </c>
      <c r="K8" s="12" t="s">
        <v>17</v>
      </c>
      <c r="L8" s="12" t="s">
        <v>99</v>
      </c>
      <c r="M8" s="12" t="s">
        <v>16</v>
      </c>
      <c r="N8" s="12" t="s">
        <v>18</v>
      </c>
      <c r="O8" s="12" t="s">
        <v>201</v>
      </c>
      <c r="P8" s="12" t="s">
        <v>200</v>
      </c>
      <c r="Q8" s="12" t="s">
        <v>60</v>
      </c>
      <c r="R8" s="12" t="s">
        <v>57</v>
      </c>
      <c r="S8" s="12" t="s">
        <v>145</v>
      </c>
      <c r="T8" s="37" t="s">
        <v>147</v>
      </c>
    </row>
    <row r="9" spans="2:20" s="3" customFormat="1" ht="20.25" customHeight="1">
      <c r="B9" s="38"/>
      <c r="C9" s="15"/>
      <c r="D9" s="15"/>
      <c r="E9" s="15"/>
      <c r="F9" s="15"/>
      <c r="G9" s="15"/>
      <c r="H9" s="15"/>
      <c r="I9" s="15"/>
      <c r="J9" s="15" t="s">
        <v>21</v>
      </c>
      <c r="K9" s="15" t="s">
        <v>20</v>
      </c>
      <c r="L9" s="15"/>
      <c r="M9" s="15" t="s">
        <v>19</v>
      </c>
      <c r="N9" s="15" t="s">
        <v>19</v>
      </c>
      <c r="O9" s="15" t="s">
        <v>208</v>
      </c>
      <c r="P9" s="15"/>
      <c r="Q9" s="15" t="s">
        <v>204</v>
      </c>
      <c r="R9" s="15" t="s">
        <v>19</v>
      </c>
      <c r="S9" s="15" t="s">
        <v>19</v>
      </c>
      <c r="T9" s="61" t="s">
        <v>19</v>
      </c>
    </row>
    <row r="10" spans="2:20" s="4" customFormat="1" ht="18" customHeight="1">
      <c r="B10" s="39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109</v>
      </c>
      <c r="R10" s="18" t="s">
        <v>110</v>
      </c>
      <c r="S10" s="43" t="s">
        <v>148</v>
      </c>
      <c r="T10" s="60" t="s">
        <v>186</v>
      </c>
    </row>
    <row r="11" spans="2:20" s="4" customFormat="1" ht="18" customHeight="1">
      <c r="B11" s="123" t="s">
        <v>2595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124">
        <v>0</v>
      </c>
      <c r="R11" s="68"/>
      <c r="S11" s="125">
        <v>0</v>
      </c>
      <c r="T11" s="125">
        <v>0</v>
      </c>
    </row>
    <row r="12" spans="2:20">
      <c r="B12" s="126" t="s">
        <v>216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</row>
    <row r="13" spans="2:20">
      <c r="B13" s="126" t="s">
        <v>108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</row>
    <row r="14" spans="2:20">
      <c r="B14" s="126" t="s">
        <v>199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</row>
    <row r="15" spans="2:20">
      <c r="B15" s="126" t="s">
        <v>207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</row>
    <row r="16" spans="2:20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</row>
    <row r="17" spans="2:20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</row>
    <row r="18" spans="2:20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</row>
    <row r="19" spans="2:20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</row>
    <row r="20" spans="2:20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</row>
    <row r="21" spans="2:20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</row>
    <row r="22" spans="2:20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</row>
    <row r="23" spans="2:20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</row>
    <row r="24" spans="2:20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</row>
    <row r="25" spans="2:20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</row>
    <row r="26" spans="2:20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</row>
    <row r="27" spans="2:20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</row>
    <row r="28" spans="2:20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</row>
    <row r="29" spans="2:20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</row>
    <row r="30" spans="2:20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</row>
    <row r="31" spans="2:20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</row>
    <row r="32" spans="2:20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</row>
    <row r="33" spans="2:20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</row>
    <row r="34" spans="2:20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</row>
    <row r="35" spans="2:20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</row>
    <row r="36" spans="2:20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</row>
    <row r="37" spans="2:20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</row>
    <row r="38" spans="2:20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</row>
    <row r="39" spans="2:20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</row>
    <row r="40" spans="2:20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</row>
    <row r="41" spans="2:20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</row>
    <row r="42" spans="2:20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</row>
    <row r="43" spans="2:20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</row>
    <row r="44" spans="2:20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</row>
    <row r="45" spans="2:20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</row>
    <row r="46" spans="2:20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</row>
    <row r="47" spans="2:20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</row>
    <row r="48" spans="2:20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</row>
    <row r="49" spans="2:20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</row>
    <row r="50" spans="2:20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</row>
    <row r="51" spans="2:20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</row>
    <row r="52" spans="2:20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</row>
    <row r="53" spans="2:20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</row>
    <row r="54" spans="2:20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</row>
    <row r="55" spans="2:20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</row>
    <row r="56" spans="2:20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</row>
    <row r="57" spans="2:20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</row>
    <row r="58" spans="2:20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</row>
    <row r="59" spans="2:20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</row>
    <row r="60" spans="2:20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</row>
    <row r="61" spans="2:20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</row>
    <row r="62" spans="2:20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</row>
    <row r="63" spans="2:20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</row>
    <row r="64" spans="2:20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</row>
    <row r="65" spans="2:20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</row>
    <row r="66" spans="2:20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</row>
    <row r="67" spans="2:20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</row>
    <row r="68" spans="2:20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</row>
    <row r="69" spans="2:20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</row>
    <row r="70" spans="2:20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</row>
    <row r="71" spans="2:20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</row>
    <row r="72" spans="2:20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</row>
    <row r="73" spans="2:20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</row>
    <row r="74" spans="2:20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</row>
    <row r="75" spans="2:20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</row>
    <row r="76" spans="2:20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</row>
    <row r="77" spans="2:20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</row>
    <row r="78" spans="2:20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</row>
    <row r="79" spans="2:20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</row>
    <row r="80" spans="2:20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</row>
    <row r="81" spans="2:20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</row>
    <row r="82" spans="2:20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</row>
    <row r="83" spans="2:20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</row>
    <row r="84" spans="2:20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</row>
    <row r="85" spans="2:20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</row>
    <row r="86" spans="2:20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</row>
    <row r="87" spans="2:20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</row>
    <row r="88" spans="2:20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</row>
    <row r="89" spans="2:20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</row>
    <row r="90" spans="2:20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</row>
    <row r="91" spans="2:20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</row>
    <row r="92" spans="2:20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</row>
    <row r="93" spans="2:20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</row>
    <row r="94" spans="2:20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</row>
    <row r="95" spans="2:20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</row>
    <row r="96" spans="2:20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</row>
    <row r="97" spans="2:20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</row>
    <row r="98" spans="2:20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</row>
    <row r="99" spans="2:20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</row>
    <row r="100" spans="2:20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</row>
    <row r="101" spans="2:20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</row>
    <row r="102" spans="2:20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</row>
    <row r="103" spans="2:20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</row>
    <row r="104" spans="2:20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</row>
    <row r="105" spans="2:20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</row>
    <row r="106" spans="2:20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</row>
    <row r="107" spans="2:20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</row>
    <row r="108" spans="2:20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8"/>
    </row>
    <row r="109" spans="2:20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  <c r="T109" s="68"/>
    </row>
    <row r="110" spans="2:20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  <c r="T110" s="68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1"/>
      <c r="C697" s="1"/>
      <c r="D697" s="1"/>
      <c r="E697" s="1"/>
      <c r="F697" s="1"/>
      <c r="G697" s="1"/>
    </row>
    <row r="698" spans="2:7">
      <c r="B698" s="41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sheetProtection sheet="1" objects="1" scenarios="1"/>
  <mergeCells count="2">
    <mergeCell ref="B7:T7"/>
    <mergeCell ref="B6:T6"/>
  </mergeCells>
  <phoneticPr fontId="3" type="noConversion"/>
  <dataValidations count="3">
    <dataValidation allowBlank="1" showInputMessage="1" showErrorMessage="1" sqref="A1 B31:B33 B14:B15" xr:uid="{00000000-0002-0000-0300-000000000000}"/>
    <dataValidation type="list" allowBlank="1" showInputMessage="1" showErrorMessage="1" sqref="E205:E712" xr:uid="{00000000-0002-0000-0300-000001000000}">
      <formula1>#REF!</formula1>
    </dataValidation>
    <dataValidation type="list" allowBlank="1" showInputMessage="1" showErrorMessage="1" sqref="I12:I32 I34:I487 G12:G32 G34:G705 L12:L487 E12:E32 E34:E204" xr:uid="{00000000-0002-0000-0300-000002000000}">
      <formula1>#REF!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גיליון5">
    <tabColor indexed="44"/>
    <pageSetUpPr fitToPage="1"/>
  </sheetPr>
  <dimension ref="B1:U829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32.28515625" style="2" bestFit="1" customWidth="1"/>
    <col min="3" max="3" width="31.42578125" style="2" customWidth="1"/>
    <col min="4" max="4" width="6.42578125" style="2" bestFit="1" customWidth="1"/>
    <col min="5" max="5" width="5.7109375" style="2" bestFit="1" customWidth="1"/>
    <col min="6" max="6" width="11.7109375" style="2" bestFit="1" customWidth="1"/>
    <col min="7" max="7" width="17" style="1" bestFit="1" customWidth="1"/>
    <col min="8" max="8" width="6" style="1" bestFit="1" customWidth="1"/>
    <col min="9" max="9" width="11.140625" style="1" bestFit="1" customWidth="1"/>
    <col min="10" max="10" width="7.140625" style="1" bestFit="1" customWidth="1"/>
    <col min="11" max="11" width="6.140625" style="1" bestFit="1" customWidth="1"/>
    <col min="12" max="12" width="9" style="1" bestFit="1" customWidth="1"/>
    <col min="13" max="13" width="6.85546875" style="1" bestFit="1" customWidth="1"/>
    <col min="14" max="14" width="9.140625" style="1" bestFit="1" customWidth="1"/>
    <col min="15" max="15" width="13.140625" style="1" bestFit="1" customWidth="1"/>
    <col min="16" max="16" width="11.85546875" style="1" bestFit="1" customWidth="1"/>
    <col min="17" max="17" width="8.28515625" style="1" bestFit="1" customWidth="1"/>
    <col min="18" max="18" width="10.140625" style="1" bestFit="1" customWidth="1"/>
    <col min="19" max="19" width="11.28515625" style="1" bestFit="1" customWidth="1"/>
    <col min="20" max="20" width="11.85546875" style="1" bestFit="1" customWidth="1"/>
    <col min="21" max="21" width="9" style="1" bestFit="1" customWidth="1"/>
    <col min="22" max="16384" width="9.140625" style="1"/>
  </cols>
  <sheetData>
    <row r="1" spans="2:21">
      <c r="B1" s="46" t="s">
        <v>142</v>
      </c>
      <c r="C1" s="67" t="s" vm="1">
        <v>224</v>
      </c>
    </row>
    <row r="2" spans="2:21">
      <c r="B2" s="46" t="s">
        <v>141</v>
      </c>
      <c r="C2" s="67" t="s">
        <v>225</v>
      </c>
    </row>
    <row r="3" spans="2:21">
      <c r="B3" s="46" t="s">
        <v>143</v>
      </c>
      <c r="C3" s="67" t="s">
        <v>226</v>
      </c>
    </row>
    <row r="4" spans="2:21">
      <c r="B4" s="46" t="s">
        <v>144</v>
      </c>
      <c r="C4" s="67">
        <v>2207</v>
      </c>
    </row>
    <row r="6" spans="2:21" ht="26.25" customHeight="1">
      <c r="B6" s="153" t="s">
        <v>169</v>
      </c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5"/>
    </row>
    <row r="7" spans="2:21" ht="26.25" customHeight="1">
      <c r="B7" s="153" t="s">
        <v>87</v>
      </c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5"/>
    </row>
    <row r="8" spans="2:21" s="3" customFormat="1" ht="78.75">
      <c r="B8" s="21" t="s">
        <v>111</v>
      </c>
      <c r="C8" s="29" t="s">
        <v>44</v>
      </c>
      <c r="D8" s="29" t="s">
        <v>115</v>
      </c>
      <c r="E8" s="29" t="s">
        <v>185</v>
      </c>
      <c r="F8" s="29" t="s">
        <v>113</v>
      </c>
      <c r="G8" s="29" t="s">
        <v>63</v>
      </c>
      <c r="H8" s="29" t="s">
        <v>14</v>
      </c>
      <c r="I8" s="29" t="s">
        <v>64</v>
      </c>
      <c r="J8" s="29" t="s">
        <v>100</v>
      </c>
      <c r="K8" s="29" t="s">
        <v>17</v>
      </c>
      <c r="L8" s="29" t="s">
        <v>99</v>
      </c>
      <c r="M8" s="29" t="s">
        <v>16</v>
      </c>
      <c r="N8" s="29" t="s">
        <v>18</v>
      </c>
      <c r="O8" s="12" t="s">
        <v>201</v>
      </c>
      <c r="P8" s="29" t="s">
        <v>200</v>
      </c>
      <c r="Q8" s="29" t="s">
        <v>215</v>
      </c>
      <c r="R8" s="29" t="s">
        <v>60</v>
      </c>
      <c r="S8" s="12" t="s">
        <v>57</v>
      </c>
      <c r="T8" s="29" t="s">
        <v>145</v>
      </c>
      <c r="U8" s="13" t="s">
        <v>147</v>
      </c>
    </row>
    <row r="9" spans="2:21" s="3" customFormat="1">
      <c r="B9" s="14"/>
      <c r="C9" s="15"/>
      <c r="D9" s="15"/>
      <c r="E9" s="15"/>
      <c r="F9" s="15"/>
      <c r="G9" s="15"/>
      <c r="H9" s="31"/>
      <c r="I9" s="31"/>
      <c r="J9" s="31" t="s">
        <v>21</v>
      </c>
      <c r="K9" s="31" t="s">
        <v>20</v>
      </c>
      <c r="L9" s="31"/>
      <c r="M9" s="31" t="s">
        <v>19</v>
      </c>
      <c r="N9" s="31" t="s">
        <v>19</v>
      </c>
      <c r="O9" s="31" t="s">
        <v>208</v>
      </c>
      <c r="P9" s="31"/>
      <c r="Q9" s="15" t="s">
        <v>204</v>
      </c>
      <c r="R9" s="31" t="s">
        <v>204</v>
      </c>
      <c r="S9" s="15" t="s">
        <v>19</v>
      </c>
      <c r="T9" s="31" t="s">
        <v>204</v>
      </c>
      <c r="U9" s="16" t="s">
        <v>19</v>
      </c>
    </row>
    <row r="10" spans="2:21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33" t="s">
        <v>13</v>
      </c>
      <c r="Q10" s="40" t="s">
        <v>109</v>
      </c>
      <c r="R10" s="18" t="s">
        <v>110</v>
      </c>
      <c r="S10" s="18" t="s">
        <v>148</v>
      </c>
      <c r="T10" s="18" t="s">
        <v>186</v>
      </c>
      <c r="U10" s="19" t="s">
        <v>210</v>
      </c>
    </row>
    <row r="11" spans="2:21" s="4" customFormat="1" ht="18" customHeight="1">
      <c r="B11" s="84" t="s">
        <v>31</v>
      </c>
      <c r="C11" s="85"/>
      <c r="D11" s="85"/>
      <c r="E11" s="85"/>
      <c r="F11" s="85"/>
      <c r="G11" s="85"/>
      <c r="H11" s="85"/>
      <c r="I11" s="85"/>
      <c r="J11" s="85"/>
      <c r="K11" s="87">
        <v>4.4156861444211124</v>
      </c>
      <c r="L11" s="85"/>
      <c r="M11" s="85"/>
      <c r="N11" s="88">
        <v>4.0989472713114282E-2</v>
      </c>
      <c r="O11" s="87"/>
      <c r="P11" s="89"/>
      <c r="Q11" s="87">
        <v>391.09434714300011</v>
      </c>
      <c r="R11" s="87">
        <f>R12</f>
        <v>93704.523854007013</v>
      </c>
      <c r="S11" s="85"/>
      <c r="T11" s="90">
        <f>IFERROR(R11/$R$11,0)</f>
        <v>1</v>
      </c>
      <c r="U11" s="90">
        <f>R11/'סכום נכסי הקרן'!$C$42</f>
        <v>2.9558029396706882E-2</v>
      </c>
    </row>
    <row r="12" spans="2:21">
      <c r="B12" s="70" t="s">
        <v>194</v>
      </c>
      <c r="C12" s="71"/>
      <c r="D12" s="71"/>
      <c r="E12" s="71"/>
      <c r="F12" s="71"/>
      <c r="G12" s="71"/>
      <c r="H12" s="71"/>
      <c r="I12" s="71"/>
      <c r="J12" s="71"/>
      <c r="K12" s="79">
        <v>4.4156861444211124</v>
      </c>
      <c r="L12" s="71"/>
      <c r="M12" s="71"/>
      <c r="N12" s="91">
        <v>4.0989472713114254E-2</v>
      </c>
      <c r="O12" s="79"/>
      <c r="P12" s="81"/>
      <c r="Q12" s="79">
        <v>391.09434714300005</v>
      </c>
      <c r="R12" s="79">
        <f>R13+R168+R252</f>
        <v>93704.523854007013</v>
      </c>
      <c r="S12" s="71"/>
      <c r="T12" s="80">
        <f t="shared" ref="T12:T75" si="0">IFERROR(R12/$R$11,0)</f>
        <v>1</v>
      </c>
      <c r="U12" s="80">
        <f>R12/'סכום נכסי הקרן'!$C$42</f>
        <v>2.9558029396706882E-2</v>
      </c>
    </row>
    <row r="13" spans="2:21">
      <c r="B13" s="86" t="s">
        <v>30</v>
      </c>
      <c r="C13" s="71"/>
      <c r="D13" s="71"/>
      <c r="E13" s="71"/>
      <c r="F13" s="71"/>
      <c r="G13" s="71"/>
      <c r="H13" s="71"/>
      <c r="I13" s="71"/>
      <c r="J13" s="71"/>
      <c r="K13" s="79">
        <v>4.5006209642907145</v>
      </c>
      <c r="L13" s="71"/>
      <c r="M13" s="71"/>
      <c r="N13" s="91">
        <v>3.7325728502444491E-2</v>
      </c>
      <c r="O13" s="79"/>
      <c r="P13" s="81"/>
      <c r="Q13" s="79">
        <v>326.88150128500007</v>
      </c>
      <c r="R13" s="79">
        <f>SUM(R14:R166)</f>
        <v>78827.008393739015</v>
      </c>
      <c r="S13" s="71"/>
      <c r="T13" s="80">
        <f t="shared" si="0"/>
        <v>0.84122948553212462</v>
      </c>
      <c r="U13" s="80">
        <f>R13/'סכום נכסי הקרן'!$C$42</f>
        <v>2.4865085862735146E-2</v>
      </c>
    </row>
    <row r="14" spans="2:21">
      <c r="B14" s="75" t="s">
        <v>250</v>
      </c>
      <c r="C14" s="69">
        <v>6040372</v>
      </c>
      <c r="D14" s="82" t="s">
        <v>116</v>
      </c>
      <c r="E14" s="82" t="s">
        <v>26</v>
      </c>
      <c r="F14" s="69" t="s">
        <v>251</v>
      </c>
      <c r="G14" s="82" t="s">
        <v>252</v>
      </c>
      <c r="H14" s="69" t="s">
        <v>253</v>
      </c>
      <c r="I14" s="69" t="s">
        <v>127</v>
      </c>
      <c r="J14" s="69"/>
      <c r="K14" s="69">
        <v>1.7300002052678032</v>
      </c>
      <c r="L14" s="82" t="s">
        <v>129</v>
      </c>
      <c r="M14" s="83">
        <v>8.3000000000000001E-3</v>
      </c>
      <c r="N14" s="83">
        <v>2.4500865051903117E-2</v>
      </c>
      <c r="O14" s="76">
        <v>1.0606000000000003E-2</v>
      </c>
      <c r="P14" s="78">
        <v>108.5</v>
      </c>
      <c r="Q14" s="69"/>
      <c r="R14" s="76">
        <v>1.1560000000000001E-5</v>
      </c>
      <c r="S14" s="77">
        <v>3.4866412263930134E-12</v>
      </c>
      <c r="T14" s="77">
        <f t="shared" si="0"/>
        <v>1.233665091560643E-10</v>
      </c>
      <c r="U14" s="77">
        <f>R14/'סכום נכסי הקרן'!$C$42</f>
        <v>3.6464709042040566E-12</v>
      </c>
    </row>
    <row r="15" spans="2:21">
      <c r="B15" s="75" t="s">
        <v>254</v>
      </c>
      <c r="C15" s="69">
        <v>2310217</v>
      </c>
      <c r="D15" s="82" t="s">
        <v>116</v>
      </c>
      <c r="E15" s="82" t="s">
        <v>26</v>
      </c>
      <c r="F15" s="69" t="s">
        <v>255</v>
      </c>
      <c r="G15" s="82" t="s">
        <v>252</v>
      </c>
      <c r="H15" s="69" t="s">
        <v>253</v>
      </c>
      <c r="I15" s="69" t="s">
        <v>127</v>
      </c>
      <c r="J15" s="69"/>
      <c r="K15" s="78">
        <v>1</v>
      </c>
      <c r="L15" s="82" t="s">
        <v>129</v>
      </c>
      <c r="M15" s="83">
        <v>8.6E-3</v>
      </c>
      <c r="N15" s="83">
        <v>2.7200411452082983E-2</v>
      </c>
      <c r="O15" s="76">
        <v>5.3030000000000013E-3</v>
      </c>
      <c r="P15" s="78">
        <v>110.38</v>
      </c>
      <c r="Q15" s="69"/>
      <c r="R15" s="76">
        <v>5.8330000000000007E-6</v>
      </c>
      <c r="S15" s="77">
        <v>2.1200543226440435E-12</v>
      </c>
      <c r="T15" s="77">
        <f t="shared" si="0"/>
        <v>6.2248862275719985E-11</v>
      </c>
      <c r="U15" s="77">
        <f>R15/'סכום נכסי הקרן'!$C$42</f>
        <v>1.8399537010572893E-12</v>
      </c>
    </row>
    <row r="16" spans="2:21">
      <c r="B16" s="75" t="s">
        <v>256</v>
      </c>
      <c r="C16" s="69">
        <v>2310282</v>
      </c>
      <c r="D16" s="82" t="s">
        <v>116</v>
      </c>
      <c r="E16" s="82" t="s">
        <v>26</v>
      </c>
      <c r="F16" s="69" t="s">
        <v>255</v>
      </c>
      <c r="G16" s="82" t="s">
        <v>252</v>
      </c>
      <c r="H16" s="69" t="s">
        <v>253</v>
      </c>
      <c r="I16" s="69" t="s">
        <v>127</v>
      </c>
      <c r="J16" s="69"/>
      <c r="K16" s="76">
        <v>2.7199999999980622</v>
      </c>
      <c r="L16" s="82" t="s">
        <v>129</v>
      </c>
      <c r="M16" s="83">
        <v>3.8E-3</v>
      </c>
      <c r="N16" s="83">
        <v>2.3899999999980621E-2</v>
      </c>
      <c r="O16" s="76">
        <v>496117.05794500007</v>
      </c>
      <c r="P16" s="78">
        <v>104.01</v>
      </c>
      <c r="Q16" s="69"/>
      <c r="R16" s="76">
        <v>516.01132100000007</v>
      </c>
      <c r="S16" s="77">
        <v>1.6537235264833336E-4</v>
      </c>
      <c r="T16" s="77">
        <f t="shared" si="0"/>
        <v>5.5067919858805651E-3</v>
      </c>
      <c r="U16" s="77">
        <f>R16/'סכום נכסי הקרן'!$C$42</f>
        <v>1.627699194002076E-4</v>
      </c>
    </row>
    <row r="17" spans="2:21">
      <c r="B17" s="75" t="s">
        <v>257</v>
      </c>
      <c r="C17" s="69">
        <v>2310381</v>
      </c>
      <c r="D17" s="82" t="s">
        <v>116</v>
      </c>
      <c r="E17" s="82" t="s">
        <v>26</v>
      </c>
      <c r="F17" s="69" t="s">
        <v>255</v>
      </c>
      <c r="G17" s="82" t="s">
        <v>252</v>
      </c>
      <c r="H17" s="69" t="s">
        <v>253</v>
      </c>
      <c r="I17" s="69" t="s">
        <v>127</v>
      </c>
      <c r="J17" s="69"/>
      <c r="K17" s="76">
        <v>6.7100000000372653</v>
      </c>
      <c r="L17" s="82" t="s">
        <v>129</v>
      </c>
      <c r="M17" s="83">
        <v>2E-3</v>
      </c>
      <c r="N17" s="83">
        <v>2.4000000000107623E-2</v>
      </c>
      <c r="O17" s="76">
        <v>77147.56346200002</v>
      </c>
      <c r="P17" s="78">
        <v>96.35</v>
      </c>
      <c r="Q17" s="69"/>
      <c r="R17" s="76">
        <v>74.331675913000012</v>
      </c>
      <c r="S17" s="77">
        <v>8.0495197745854624E-5</v>
      </c>
      <c r="T17" s="77">
        <f t="shared" si="0"/>
        <v>7.9325600147981995E-4</v>
      </c>
      <c r="U17" s="77">
        <f>R17/'סכום נכסי הקרן'!$C$42</f>
        <v>2.3447084210854677E-5</v>
      </c>
    </row>
    <row r="18" spans="2:21">
      <c r="B18" s="75" t="s">
        <v>258</v>
      </c>
      <c r="C18" s="69">
        <v>1158476</v>
      </c>
      <c r="D18" s="82" t="s">
        <v>116</v>
      </c>
      <c r="E18" s="82" t="s">
        <v>26</v>
      </c>
      <c r="F18" s="69" t="s">
        <v>259</v>
      </c>
      <c r="G18" s="82" t="s">
        <v>125</v>
      </c>
      <c r="H18" s="69" t="s">
        <v>260</v>
      </c>
      <c r="I18" s="69" t="s">
        <v>261</v>
      </c>
      <c r="J18" s="69"/>
      <c r="K18" s="76">
        <v>12.160000000002873</v>
      </c>
      <c r="L18" s="82" t="s">
        <v>129</v>
      </c>
      <c r="M18" s="83">
        <v>2.07E-2</v>
      </c>
      <c r="N18" s="83">
        <v>2.6900000000005066E-2</v>
      </c>
      <c r="O18" s="76">
        <v>1388726.577366</v>
      </c>
      <c r="P18" s="78">
        <v>102.43</v>
      </c>
      <c r="Q18" s="69"/>
      <c r="R18" s="76">
        <v>1422.472671412</v>
      </c>
      <c r="S18" s="77">
        <v>4.0775873575718026E-4</v>
      </c>
      <c r="T18" s="77">
        <f t="shared" si="0"/>
        <v>1.5180405522664335E-2</v>
      </c>
      <c r="U18" s="77">
        <f>R18/'סכום נכסי הקרן'!$C$42</f>
        <v>4.4870287269284392E-4</v>
      </c>
    </row>
    <row r="19" spans="2:21">
      <c r="B19" s="75" t="s">
        <v>262</v>
      </c>
      <c r="C19" s="69">
        <v>1145564</v>
      </c>
      <c r="D19" s="82" t="s">
        <v>116</v>
      </c>
      <c r="E19" s="82" t="s">
        <v>26</v>
      </c>
      <c r="F19" s="69" t="s">
        <v>263</v>
      </c>
      <c r="G19" s="82" t="s">
        <v>264</v>
      </c>
      <c r="H19" s="69" t="s">
        <v>253</v>
      </c>
      <c r="I19" s="69" t="s">
        <v>127</v>
      </c>
      <c r="J19" s="69"/>
      <c r="K19" s="78">
        <v>2.1300002722132607</v>
      </c>
      <c r="L19" s="82" t="s">
        <v>129</v>
      </c>
      <c r="M19" s="83">
        <v>8.3000000000000001E-3</v>
      </c>
      <c r="N19" s="83">
        <v>2.3399076390225135E-2</v>
      </c>
      <c r="O19" s="76">
        <v>9.5450000000000014E-3</v>
      </c>
      <c r="P19" s="78">
        <v>109</v>
      </c>
      <c r="Q19" s="69"/>
      <c r="R19" s="76">
        <v>1.0394000000000001E-5</v>
      </c>
      <c r="S19" s="77">
        <v>6.9252992026727816E-12</v>
      </c>
      <c r="T19" s="77">
        <f t="shared" si="0"/>
        <v>1.1092313980693185E-10</v>
      </c>
      <c r="U19" s="77">
        <f>R19/'סכום נכסי הקרן'!$C$42</f>
        <v>3.2786694271883191E-12</v>
      </c>
    </row>
    <row r="20" spans="2:21">
      <c r="B20" s="75" t="s">
        <v>265</v>
      </c>
      <c r="C20" s="69">
        <v>6620496</v>
      </c>
      <c r="D20" s="82" t="s">
        <v>116</v>
      </c>
      <c r="E20" s="82" t="s">
        <v>26</v>
      </c>
      <c r="F20" s="69" t="s">
        <v>266</v>
      </c>
      <c r="G20" s="82" t="s">
        <v>252</v>
      </c>
      <c r="H20" s="69" t="s">
        <v>253</v>
      </c>
      <c r="I20" s="69" t="s">
        <v>127</v>
      </c>
      <c r="J20" s="69"/>
      <c r="K20" s="78">
        <v>4.04</v>
      </c>
      <c r="L20" s="82" t="s">
        <v>129</v>
      </c>
      <c r="M20" s="83">
        <v>1E-3</v>
      </c>
      <c r="N20" s="83">
        <v>2.3798728813559319E-2</v>
      </c>
      <c r="O20" s="76">
        <v>4.7730000000000012E-3</v>
      </c>
      <c r="P20" s="78">
        <v>99.07</v>
      </c>
      <c r="Q20" s="69"/>
      <c r="R20" s="76">
        <v>4.7200000000000014E-6</v>
      </c>
      <c r="S20" s="77">
        <v>1.6082169271351384E-12</v>
      </c>
      <c r="T20" s="77">
        <f t="shared" si="0"/>
        <v>5.0371100624275397E-11</v>
      </c>
      <c r="U20" s="77">
        <f>R20/'סכום נכסי הקרן'!$C$42</f>
        <v>1.4888704729968125E-12</v>
      </c>
    </row>
    <row r="21" spans="2:21">
      <c r="B21" s="75" t="s">
        <v>267</v>
      </c>
      <c r="C21" s="69">
        <v>1199850</v>
      </c>
      <c r="D21" s="82" t="s">
        <v>116</v>
      </c>
      <c r="E21" s="82" t="s">
        <v>26</v>
      </c>
      <c r="F21" s="69" t="s">
        <v>266</v>
      </c>
      <c r="G21" s="82" t="s">
        <v>252</v>
      </c>
      <c r="H21" s="69" t="s">
        <v>253</v>
      </c>
      <c r="I21" s="69" t="s">
        <v>127</v>
      </c>
      <c r="J21" s="69"/>
      <c r="K21" s="78">
        <v>2.5299999999999998</v>
      </c>
      <c r="L21" s="82" t="s">
        <v>129</v>
      </c>
      <c r="M21" s="83">
        <v>6.0000000000000001E-3</v>
      </c>
      <c r="N21" s="119">
        <v>2.35E-2</v>
      </c>
      <c r="O21" s="76">
        <v>1.2038000000000002E-2</v>
      </c>
      <c r="P21" s="78">
        <v>107.75</v>
      </c>
      <c r="Q21" s="69"/>
      <c r="R21" s="76">
        <v>1.2939000000000003E-5</v>
      </c>
      <c r="S21" s="77">
        <v>1.0824833802809771E-11</v>
      </c>
      <c r="T21" s="77">
        <f t="shared" si="0"/>
        <v>1.3808298113930069E-10</v>
      </c>
      <c r="U21" s="77">
        <f>R21/'סכום נכסי הקרן'!$C$42</f>
        <v>4.0814608157003722E-12</v>
      </c>
    </row>
    <row r="22" spans="2:21">
      <c r="B22" s="75" t="s">
        <v>268</v>
      </c>
      <c r="C22" s="69">
        <v>1199868</v>
      </c>
      <c r="D22" s="82" t="s">
        <v>116</v>
      </c>
      <c r="E22" s="82" t="s">
        <v>26</v>
      </c>
      <c r="F22" s="69" t="s">
        <v>266</v>
      </c>
      <c r="G22" s="82" t="s">
        <v>252</v>
      </c>
      <c r="H22" s="69" t="s">
        <v>253</v>
      </c>
      <c r="I22" s="69" t="s">
        <v>127</v>
      </c>
      <c r="J22" s="69"/>
      <c r="K22" s="78">
        <v>3.47</v>
      </c>
      <c r="L22" s="82" t="s">
        <v>129</v>
      </c>
      <c r="M22" s="83">
        <v>1.7500000000000002E-2</v>
      </c>
      <c r="N22" s="119">
        <v>2.4299999999999999E-2</v>
      </c>
      <c r="O22" s="76">
        <v>1.8507000000000003E-2</v>
      </c>
      <c r="P22" s="78">
        <v>109.67</v>
      </c>
      <c r="Q22" s="69"/>
      <c r="R22" s="76">
        <v>2.0257000000000003E-5</v>
      </c>
      <c r="S22" s="77">
        <v>5.6048941435348766E-12</v>
      </c>
      <c r="T22" s="77">
        <f t="shared" si="0"/>
        <v>2.1617953079363275E-10</v>
      </c>
      <c r="U22" s="77">
        <f>R22/'סכום נכסי הקרן'!$C$42</f>
        <v>6.3898409261644969E-12</v>
      </c>
    </row>
    <row r="23" spans="2:21">
      <c r="B23" s="75" t="s">
        <v>269</v>
      </c>
      <c r="C23" s="69">
        <v>6000210</v>
      </c>
      <c r="D23" s="82" t="s">
        <v>116</v>
      </c>
      <c r="E23" s="82" t="s">
        <v>26</v>
      </c>
      <c r="F23" s="69" t="s">
        <v>270</v>
      </c>
      <c r="G23" s="82" t="s">
        <v>271</v>
      </c>
      <c r="H23" s="69" t="s">
        <v>272</v>
      </c>
      <c r="I23" s="69" t="s">
        <v>127</v>
      </c>
      <c r="J23" s="69"/>
      <c r="K23" s="76">
        <v>4.1999999999986191</v>
      </c>
      <c r="L23" s="82" t="s">
        <v>129</v>
      </c>
      <c r="M23" s="83">
        <v>3.85E-2</v>
      </c>
      <c r="N23" s="83">
        <v>2.5199999999993249E-2</v>
      </c>
      <c r="O23" s="76">
        <v>1081472.5291410002</v>
      </c>
      <c r="P23" s="78">
        <v>120.55</v>
      </c>
      <c r="Q23" s="69"/>
      <c r="R23" s="76">
        <v>1303.7151431940003</v>
      </c>
      <c r="S23" s="77">
        <v>4.1874830872729013E-4</v>
      </c>
      <c r="T23" s="77">
        <f t="shared" si="0"/>
        <v>1.3913043784579783E-2</v>
      </c>
      <c r="U23" s="77">
        <f>R23/'סכום נכסי הקרן'!$C$42</f>
        <v>4.1124215718227921E-4</v>
      </c>
    </row>
    <row r="24" spans="2:21">
      <c r="B24" s="75" t="s">
        <v>273</v>
      </c>
      <c r="C24" s="69">
        <v>6000236</v>
      </c>
      <c r="D24" s="82" t="s">
        <v>116</v>
      </c>
      <c r="E24" s="82" t="s">
        <v>26</v>
      </c>
      <c r="F24" s="69" t="s">
        <v>270</v>
      </c>
      <c r="G24" s="82" t="s">
        <v>271</v>
      </c>
      <c r="H24" s="69" t="s">
        <v>272</v>
      </c>
      <c r="I24" s="69" t="s">
        <v>127</v>
      </c>
      <c r="J24" s="69"/>
      <c r="K24" s="76">
        <v>1.859999999998613</v>
      </c>
      <c r="L24" s="82" t="s">
        <v>129</v>
      </c>
      <c r="M24" s="83">
        <v>4.4999999999999998E-2</v>
      </c>
      <c r="N24" s="83">
        <v>2.6299999999996805E-2</v>
      </c>
      <c r="O24" s="76">
        <v>455125.68634800008</v>
      </c>
      <c r="P24" s="78">
        <v>117.23</v>
      </c>
      <c r="Q24" s="69"/>
      <c r="R24" s="76">
        <v>533.54383235900013</v>
      </c>
      <c r="S24" s="77">
        <v>1.5398735763010575E-4</v>
      </c>
      <c r="T24" s="77">
        <f t="shared" si="0"/>
        <v>5.6938962006815065E-3</v>
      </c>
      <c r="U24" s="77">
        <f>R24/'סכום נכסי הקרן'!$C$42</f>
        <v>1.6830035128154159E-4</v>
      </c>
    </row>
    <row r="25" spans="2:21">
      <c r="B25" s="75" t="s">
        <v>274</v>
      </c>
      <c r="C25" s="69">
        <v>6000285</v>
      </c>
      <c r="D25" s="82" t="s">
        <v>116</v>
      </c>
      <c r="E25" s="82" t="s">
        <v>26</v>
      </c>
      <c r="F25" s="69" t="s">
        <v>270</v>
      </c>
      <c r="G25" s="82" t="s">
        <v>271</v>
      </c>
      <c r="H25" s="69" t="s">
        <v>272</v>
      </c>
      <c r="I25" s="69" t="s">
        <v>127</v>
      </c>
      <c r="J25" s="69"/>
      <c r="K25" s="76">
        <v>6.66000000000097</v>
      </c>
      <c r="L25" s="82" t="s">
        <v>129</v>
      </c>
      <c r="M25" s="83">
        <v>2.3900000000000001E-2</v>
      </c>
      <c r="N25" s="83">
        <v>2.8200000000002078E-2</v>
      </c>
      <c r="O25" s="76">
        <v>1601308.8270070003</v>
      </c>
      <c r="P25" s="78">
        <v>108.05</v>
      </c>
      <c r="Q25" s="69"/>
      <c r="R25" s="76">
        <v>1730.2141472020003</v>
      </c>
      <c r="S25" s="77">
        <v>4.1173769345033932E-4</v>
      </c>
      <c r="T25" s="77">
        <f t="shared" si="0"/>
        <v>1.8464574345393385E-2</v>
      </c>
      <c r="U25" s="77">
        <f>R25/'סכום נכסי הקרן'!$C$42</f>
        <v>5.4577643129881739E-4</v>
      </c>
    </row>
    <row r="26" spans="2:21">
      <c r="B26" s="75" t="s">
        <v>275</v>
      </c>
      <c r="C26" s="69">
        <v>6000384</v>
      </c>
      <c r="D26" s="82" t="s">
        <v>116</v>
      </c>
      <c r="E26" s="82" t="s">
        <v>26</v>
      </c>
      <c r="F26" s="69" t="s">
        <v>270</v>
      </c>
      <c r="G26" s="82" t="s">
        <v>271</v>
      </c>
      <c r="H26" s="69" t="s">
        <v>272</v>
      </c>
      <c r="I26" s="69" t="s">
        <v>127</v>
      </c>
      <c r="J26" s="69"/>
      <c r="K26" s="76">
        <v>3.7499999999969562</v>
      </c>
      <c r="L26" s="82" t="s">
        <v>129</v>
      </c>
      <c r="M26" s="83">
        <v>0.01</v>
      </c>
      <c r="N26" s="83">
        <v>2.3699999999976868E-2</v>
      </c>
      <c r="O26" s="76">
        <v>157282.676782</v>
      </c>
      <c r="P26" s="78">
        <v>104.44</v>
      </c>
      <c r="Q26" s="69"/>
      <c r="R26" s="76">
        <v>164.26601937400002</v>
      </c>
      <c r="S26" s="77">
        <v>1.3087901368264874E-4</v>
      </c>
      <c r="T26" s="77">
        <f t="shared" si="0"/>
        <v>1.7530212269146026E-3</v>
      </c>
      <c r="U26" s="77">
        <f>R26/'סכום נכסי הקרן'!$C$42</f>
        <v>5.1815852958192993E-5</v>
      </c>
    </row>
    <row r="27" spans="2:21">
      <c r="B27" s="75" t="s">
        <v>276</v>
      </c>
      <c r="C27" s="69">
        <v>6000392</v>
      </c>
      <c r="D27" s="82" t="s">
        <v>116</v>
      </c>
      <c r="E27" s="82" t="s">
        <v>26</v>
      </c>
      <c r="F27" s="69" t="s">
        <v>270</v>
      </c>
      <c r="G27" s="82" t="s">
        <v>271</v>
      </c>
      <c r="H27" s="69" t="s">
        <v>272</v>
      </c>
      <c r="I27" s="69" t="s">
        <v>127</v>
      </c>
      <c r="J27" s="69"/>
      <c r="K27" s="76">
        <v>11.639999999991851</v>
      </c>
      <c r="L27" s="82" t="s">
        <v>129</v>
      </c>
      <c r="M27" s="83">
        <v>1.2500000000000001E-2</v>
      </c>
      <c r="N27" s="83">
        <v>2.899999999997914E-2</v>
      </c>
      <c r="O27" s="76">
        <v>684150.30695700017</v>
      </c>
      <c r="P27" s="78">
        <v>91.1</v>
      </c>
      <c r="Q27" s="69"/>
      <c r="R27" s="76">
        <v>623.26090509700009</v>
      </c>
      <c r="S27" s="77">
        <v>1.5940614845350596E-4</v>
      </c>
      <c r="T27" s="77">
        <f t="shared" si="0"/>
        <v>6.651342746995326E-3</v>
      </c>
      <c r="U27" s="77">
        <f>R27/'סכום נכסי הקרן'!$C$42</f>
        <v>1.9660058444326097E-4</v>
      </c>
    </row>
    <row r="28" spans="2:21">
      <c r="B28" s="75" t="s">
        <v>277</v>
      </c>
      <c r="C28" s="69">
        <v>1196781</v>
      </c>
      <c r="D28" s="82" t="s">
        <v>116</v>
      </c>
      <c r="E28" s="82" t="s">
        <v>26</v>
      </c>
      <c r="F28" s="69" t="s">
        <v>270</v>
      </c>
      <c r="G28" s="82" t="s">
        <v>271</v>
      </c>
      <c r="H28" s="69" t="s">
        <v>272</v>
      </c>
      <c r="I28" s="69" t="s">
        <v>127</v>
      </c>
      <c r="J28" s="69"/>
      <c r="K28" s="76">
        <v>8.4300000000220887</v>
      </c>
      <c r="L28" s="82" t="s">
        <v>129</v>
      </c>
      <c r="M28" s="83">
        <v>0.03</v>
      </c>
      <c r="N28" s="83">
        <v>2.890000000005493E-2</v>
      </c>
      <c r="O28" s="76">
        <v>83069.629216000016</v>
      </c>
      <c r="P28" s="78">
        <v>102.99</v>
      </c>
      <c r="Q28" s="69"/>
      <c r="R28" s="76">
        <v>85.55341157700002</v>
      </c>
      <c r="S28" s="77">
        <v>7.4592892870227373E-5</v>
      </c>
      <c r="T28" s="77">
        <f t="shared" si="0"/>
        <v>9.1301260663032078E-4</v>
      </c>
      <c r="U28" s="77">
        <f>R28/'סכום נכסי הקרן'!$C$42</f>
        <v>2.6986853466343E-5</v>
      </c>
    </row>
    <row r="29" spans="2:21">
      <c r="B29" s="75" t="s">
        <v>278</v>
      </c>
      <c r="C29" s="69">
        <v>1196799</v>
      </c>
      <c r="D29" s="82" t="s">
        <v>116</v>
      </c>
      <c r="E29" s="82" t="s">
        <v>26</v>
      </c>
      <c r="F29" s="69" t="s">
        <v>270</v>
      </c>
      <c r="G29" s="82" t="s">
        <v>271</v>
      </c>
      <c r="H29" s="69" t="s">
        <v>272</v>
      </c>
      <c r="I29" s="69" t="s">
        <v>127</v>
      </c>
      <c r="J29" s="69"/>
      <c r="K29" s="76">
        <v>11.159999999993689</v>
      </c>
      <c r="L29" s="82" t="s">
        <v>129</v>
      </c>
      <c r="M29" s="83">
        <v>3.2000000000000001E-2</v>
      </c>
      <c r="N29" s="83">
        <v>2.9199999999988208E-2</v>
      </c>
      <c r="O29" s="76">
        <v>547759.54347000015</v>
      </c>
      <c r="P29" s="78">
        <v>105.31</v>
      </c>
      <c r="Q29" s="69"/>
      <c r="R29" s="76">
        <v>576.84560937900017</v>
      </c>
      <c r="S29" s="77">
        <v>4.016957413806507E-4</v>
      </c>
      <c r="T29" s="77">
        <f t="shared" si="0"/>
        <v>6.1560059819281924E-3</v>
      </c>
      <c r="U29" s="77">
        <f>R29/'סכום נכסי הקרן'!$C$42</f>
        <v>1.8195940578013693E-4</v>
      </c>
    </row>
    <row r="30" spans="2:21">
      <c r="B30" s="75" t="s">
        <v>279</v>
      </c>
      <c r="C30" s="69">
        <v>1147503</v>
      </c>
      <c r="D30" s="82" t="s">
        <v>116</v>
      </c>
      <c r="E30" s="82" t="s">
        <v>26</v>
      </c>
      <c r="F30" s="69" t="s">
        <v>280</v>
      </c>
      <c r="G30" s="82" t="s">
        <v>125</v>
      </c>
      <c r="H30" s="69" t="s">
        <v>272</v>
      </c>
      <c r="I30" s="69" t="s">
        <v>127</v>
      </c>
      <c r="J30" s="69"/>
      <c r="K30" s="76">
        <v>6.2400000000103937</v>
      </c>
      <c r="L30" s="82" t="s">
        <v>129</v>
      </c>
      <c r="M30" s="83">
        <v>2.6499999999999999E-2</v>
      </c>
      <c r="N30" s="83">
        <v>2.6500000000064958E-2</v>
      </c>
      <c r="O30" s="76">
        <v>163834.55284800002</v>
      </c>
      <c r="P30" s="78">
        <v>112.76</v>
      </c>
      <c r="Q30" s="69"/>
      <c r="R30" s="76">
        <v>184.73984559200002</v>
      </c>
      <c r="S30" s="77">
        <v>1.0955287454347702E-4</v>
      </c>
      <c r="T30" s="77">
        <f t="shared" si="0"/>
        <v>1.971514693141468E-3</v>
      </c>
      <c r="U30" s="77">
        <f>R30/'סכום נכסי הקרן'!$C$42</f>
        <v>5.8274089255915062E-5</v>
      </c>
    </row>
    <row r="31" spans="2:21">
      <c r="B31" s="75" t="s">
        <v>281</v>
      </c>
      <c r="C31" s="69">
        <v>1134436</v>
      </c>
      <c r="D31" s="82" t="s">
        <v>116</v>
      </c>
      <c r="E31" s="82" t="s">
        <v>26</v>
      </c>
      <c r="F31" s="69" t="s">
        <v>282</v>
      </c>
      <c r="G31" s="82" t="s">
        <v>264</v>
      </c>
      <c r="H31" s="69" t="s">
        <v>283</v>
      </c>
      <c r="I31" s="69" t="s">
        <v>261</v>
      </c>
      <c r="J31" s="69"/>
      <c r="K31" s="76">
        <v>1</v>
      </c>
      <c r="L31" s="82" t="s">
        <v>129</v>
      </c>
      <c r="M31" s="83">
        <v>6.5000000000000006E-3</v>
      </c>
      <c r="N31" s="83">
        <v>2.5500000000176545E-2</v>
      </c>
      <c r="O31" s="76">
        <v>61999.520109000012</v>
      </c>
      <c r="P31" s="78">
        <v>109.23</v>
      </c>
      <c r="Q31" s="76">
        <v>0.24850874000000003</v>
      </c>
      <c r="R31" s="76">
        <v>67.970584716000019</v>
      </c>
      <c r="S31" s="77">
        <v>5.6787698470191688E-5</v>
      </c>
      <c r="T31" s="77">
        <f t="shared" si="0"/>
        <v>7.2537143267382867E-4</v>
      </c>
      <c r="U31" s="77">
        <f>R31/'סכום נכסי הקרן'!$C$42</f>
        <v>2.1440550130504415E-5</v>
      </c>
    </row>
    <row r="32" spans="2:21">
      <c r="B32" s="75" t="s">
        <v>284</v>
      </c>
      <c r="C32" s="69">
        <v>1138650</v>
      </c>
      <c r="D32" s="82" t="s">
        <v>116</v>
      </c>
      <c r="E32" s="82" t="s">
        <v>26</v>
      </c>
      <c r="F32" s="69" t="s">
        <v>282</v>
      </c>
      <c r="G32" s="82" t="s">
        <v>264</v>
      </c>
      <c r="H32" s="69" t="s">
        <v>272</v>
      </c>
      <c r="I32" s="69" t="s">
        <v>127</v>
      </c>
      <c r="J32" s="69"/>
      <c r="K32" s="76">
        <v>3.3499999999995453</v>
      </c>
      <c r="L32" s="82" t="s">
        <v>129</v>
      </c>
      <c r="M32" s="83">
        <v>1.34E-2</v>
      </c>
      <c r="N32" s="83">
        <v>2.9999999999995218E-2</v>
      </c>
      <c r="O32" s="76">
        <v>1950096.6557290002</v>
      </c>
      <c r="P32" s="78">
        <v>107.07</v>
      </c>
      <c r="Q32" s="69"/>
      <c r="R32" s="76">
        <v>2087.968494577</v>
      </c>
      <c r="S32" s="77">
        <v>6.3060087175311689E-4</v>
      </c>
      <c r="T32" s="77">
        <f t="shared" si="0"/>
        <v>2.2282472699291282E-2</v>
      </c>
      <c r="U32" s="77">
        <f>R32/'סכום נכסי הקרן'!$C$42</f>
        <v>6.5862598307697023E-4</v>
      </c>
    </row>
    <row r="33" spans="2:21">
      <c r="B33" s="75" t="s">
        <v>285</v>
      </c>
      <c r="C33" s="69">
        <v>1156603</v>
      </c>
      <c r="D33" s="82" t="s">
        <v>116</v>
      </c>
      <c r="E33" s="82" t="s">
        <v>26</v>
      </c>
      <c r="F33" s="69" t="s">
        <v>282</v>
      </c>
      <c r="G33" s="82" t="s">
        <v>264</v>
      </c>
      <c r="H33" s="69" t="s">
        <v>272</v>
      </c>
      <c r="I33" s="69" t="s">
        <v>127</v>
      </c>
      <c r="J33" s="69"/>
      <c r="K33" s="76">
        <v>3.3299999999997887</v>
      </c>
      <c r="L33" s="82" t="s">
        <v>129</v>
      </c>
      <c r="M33" s="83">
        <v>1.77E-2</v>
      </c>
      <c r="N33" s="83">
        <v>3.0099999999998208E-2</v>
      </c>
      <c r="O33" s="76">
        <v>1147919.9394680003</v>
      </c>
      <c r="P33" s="78">
        <v>107.4</v>
      </c>
      <c r="Q33" s="69"/>
      <c r="R33" s="76">
        <v>1232.8660010220003</v>
      </c>
      <c r="S33" s="77">
        <v>4.1638336125152396E-4</v>
      </c>
      <c r="T33" s="77">
        <f t="shared" si="0"/>
        <v>1.3156952837654062E-2</v>
      </c>
      <c r="U33" s="77">
        <f>R33/'סכום נכסי הקרן'!$C$42</f>
        <v>3.8889359874646481E-4</v>
      </c>
    </row>
    <row r="34" spans="2:21">
      <c r="B34" s="75" t="s">
        <v>286</v>
      </c>
      <c r="C34" s="69">
        <v>1156611</v>
      </c>
      <c r="D34" s="82" t="s">
        <v>116</v>
      </c>
      <c r="E34" s="82" t="s">
        <v>26</v>
      </c>
      <c r="F34" s="69" t="s">
        <v>282</v>
      </c>
      <c r="G34" s="82" t="s">
        <v>264</v>
      </c>
      <c r="H34" s="69" t="s">
        <v>272</v>
      </c>
      <c r="I34" s="69" t="s">
        <v>127</v>
      </c>
      <c r="J34" s="69"/>
      <c r="K34" s="76">
        <v>6.3300000000000223</v>
      </c>
      <c r="L34" s="82" t="s">
        <v>129</v>
      </c>
      <c r="M34" s="83">
        <v>2.4799999999999999E-2</v>
      </c>
      <c r="N34" s="83">
        <v>3.1399999999999567E-2</v>
      </c>
      <c r="O34" s="76">
        <v>2158438.8687790004</v>
      </c>
      <c r="P34" s="78">
        <v>107.59</v>
      </c>
      <c r="Q34" s="69"/>
      <c r="R34" s="76">
        <v>2322.2643964150002</v>
      </c>
      <c r="S34" s="77">
        <v>6.5516631368709582E-4</v>
      </c>
      <c r="T34" s="77">
        <f t="shared" si="0"/>
        <v>2.4782841861862734E-2</v>
      </c>
      <c r="U34" s="77">
        <f>R34/'סכום נכסי הקרן'!$C$42</f>
        <v>7.3253196828687659E-4</v>
      </c>
    </row>
    <row r="35" spans="2:21">
      <c r="B35" s="75" t="s">
        <v>287</v>
      </c>
      <c r="C35" s="69">
        <v>1178672</v>
      </c>
      <c r="D35" s="82" t="s">
        <v>116</v>
      </c>
      <c r="E35" s="82" t="s">
        <v>26</v>
      </c>
      <c r="F35" s="69" t="s">
        <v>282</v>
      </c>
      <c r="G35" s="82" t="s">
        <v>264</v>
      </c>
      <c r="H35" s="69" t="s">
        <v>283</v>
      </c>
      <c r="I35" s="69" t="s">
        <v>261</v>
      </c>
      <c r="J35" s="69"/>
      <c r="K35" s="76">
        <v>7.6900000000031214</v>
      </c>
      <c r="L35" s="82" t="s">
        <v>129</v>
      </c>
      <c r="M35" s="83">
        <v>9.0000000000000011E-3</v>
      </c>
      <c r="N35" s="83">
        <v>3.2000000000015044E-2</v>
      </c>
      <c r="O35" s="76">
        <v>1153707.4037410002</v>
      </c>
      <c r="P35" s="78">
        <v>92.19</v>
      </c>
      <c r="Q35" s="69"/>
      <c r="R35" s="76">
        <v>1063.6028932720001</v>
      </c>
      <c r="S35" s="77">
        <v>6.0606736079556807E-4</v>
      </c>
      <c r="T35" s="77">
        <f t="shared" si="0"/>
        <v>1.1350603466371683E-2</v>
      </c>
      <c r="U35" s="77">
        <f>R35/'סכום נכסי הקרן'!$C$42</f>
        <v>3.3550147092937724E-4</v>
      </c>
    </row>
    <row r="36" spans="2:21">
      <c r="B36" s="75" t="s">
        <v>288</v>
      </c>
      <c r="C36" s="69">
        <v>1178680</v>
      </c>
      <c r="D36" s="82" t="s">
        <v>116</v>
      </c>
      <c r="E36" s="82" t="s">
        <v>26</v>
      </c>
      <c r="F36" s="69" t="s">
        <v>282</v>
      </c>
      <c r="G36" s="82" t="s">
        <v>264</v>
      </c>
      <c r="H36" s="69" t="s">
        <v>283</v>
      </c>
      <c r="I36" s="69" t="s">
        <v>261</v>
      </c>
      <c r="J36" s="69"/>
      <c r="K36" s="76">
        <v>11.179999999995662</v>
      </c>
      <c r="L36" s="82" t="s">
        <v>129</v>
      </c>
      <c r="M36" s="83">
        <v>1.6899999999999998E-2</v>
      </c>
      <c r="N36" s="83">
        <v>3.3199999999990654E-2</v>
      </c>
      <c r="O36" s="76">
        <v>1442876.3934240001</v>
      </c>
      <c r="P36" s="78">
        <v>92.05</v>
      </c>
      <c r="Q36" s="69"/>
      <c r="R36" s="76">
        <v>1328.1676425320004</v>
      </c>
      <c r="S36" s="77">
        <v>5.3880690292952343E-4</v>
      </c>
      <c r="T36" s="77">
        <f t="shared" si="0"/>
        <v>1.4173997027094492E-2</v>
      </c>
      <c r="U36" s="77">
        <f>R36/'סכום נכסי הקרן'!$C$42</f>
        <v>4.1895542079569499E-4</v>
      </c>
    </row>
    <row r="37" spans="2:21">
      <c r="B37" s="75" t="s">
        <v>289</v>
      </c>
      <c r="C37" s="69">
        <v>1133149</v>
      </c>
      <c r="D37" s="82" t="s">
        <v>116</v>
      </c>
      <c r="E37" s="82" t="s">
        <v>26</v>
      </c>
      <c r="F37" s="69" t="s">
        <v>290</v>
      </c>
      <c r="G37" s="82" t="s">
        <v>264</v>
      </c>
      <c r="H37" s="69" t="s">
        <v>291</v>
      </c>
      <c r="I37" s="69" t="s">
        <v>127</v>
      </c>
      <c r="J37" s="69"/>
      <c r="K37" s="76">
        <v>2.5200000000008176</v>
      </c>
      <c r="L37" s="82" t="s">
        <v>129</v>
      </c>
      <c r="M37" s="83">
        <v>3.2000000000000001E-2</v>
      </c>
      <c r="N37" s="83">
        <v>2.9900000000021455E-2</v>
      </c>
      <c r="O37" s="76">
        <v>695987.12687399995</v>
      </c>
      <c r="P37" s="78">
        <v>112.5</v>
      </c>
      <c r="Q37" s="69"/>
      <c r="R37" s="76">
        <v>782.98551746800001</v>
      </c>
      <c r="S37" s="77">
        <v>4.9612525204056662E-4</v>
      </c>
      <c r="T37" s="77">
        <f t="shared" si="0"/>
        <v>8.3558987897735075E-3</v>
      </c>
      <c r="U37" s="77">
        <f>R37/'סכום נכסי הקרן'!$C$42</f>
        <v>2.4698390206403278E-4</v>
      </c>
    </row>
    <row r="38" spans="2:21">
      <c r="B38" s="75" t="s">
        <v>292</v>
      </c>
      <c r="C38" s="69">
        <v>1158609</v>
      </c>
      <c r="D38" s="82" t="s">
        <v>116</v>
      </c>
      <c r="E38" s="82" t="s">
        <v>26</v>
      </c>
      <c r="F38" s="69" t="s">
        <v>290</v>
      </c>
      <c r="G38" s="82" t="s">
        <v>264</v>
      </c>
      <c r="H38" s="69" t="s">
        <v>291</v>
      </c>
      <c r="I38" s="69" t="s">
        <v>127</v>
      </c>
      <c r="J38" s="69"/>
      <c r="K38" s="76">
        <v>4.2900000000020002</v>
      </c>
      <c r="L38" s="82" t="s">
        <v>129</v>
      </c>
      <c r="M38" s="83">
        <v>1.1399999999999999E-2</v>
      </c>
      <c r="N38" s="83">
        <v>3.1000000000006453E-2</v>
      </c>
      <c r="O38" s="76">
        <v>758262.49931500014</v>
      </c>
      <c r="P38" s="78">
        <v>100.96</v>
      </c>
      <c r="Q38" s="76">
        <v>9.4795897630000017</v>
      </c>
      <c r="R38" s="76">
        <v>775.02142110500006</v>
      </c>
      <c r="S38" s="77">
        <v>3.2089206706734672E-4</v>
      </c>
      <c r="T38" s="77">
        <f t="shared" si="0"/>
        <v>8.2709072009425552E-3</v>
      </c>
      <c r="U38" s="77">
        <f>R38/'סכום נכסי הקרן'!$C$42</f>
        <v>2.4447171818289468E-4</v>
      </c>
    </row>
    <row r="39" spans="2:21">
      <c r="B39" s="75" t="s">
        <v>293</v>
      </c>
      <c r="C39" s="69">
        <v>1172782</v>
      </c>
      <c r="D39" s="82" t="s">
        <v>116</v>
      </c>
      <c r="E39" s="82" t="s">
        <v>26</v>
      </c>
      <c r="F39" s="69" t="s">
        <v>290</v>
      </c>
      <c r="G39" s="82" t="s">
        <v>264</v>
      </c>
      <c r="H39" s="69" t="s">
        <v>291</v>
      </c>
      <c r="I39" s="69" t="s">
        <v>127</v>
      </c>
      <c r="J39" s="69"/>
      <c r="K39" s="76">
        <v>6.5000000000000009</v>
      </c>
      <c r="L39" s="82" t="s">
        <v>129</v>
      </c>
      <c r="M39" s="83">
        <v>9.1999999999999998E-3</v>
      </c>
      <c r="N39" s="83">
        <v>3.2899999999999617E-2</v>
      </c>
      <c r="O39" s="76">
        <v>1080589.2442200002</v>
      </c>
      <c r="P39" s="78">
        <v>96.51</v>
      </c>
      <c r="Q39" s="69"/>
      <c r="R39" s="76">
        <v>1042.8767091760001</v>
      </c>
      <c r="S39" s="77">
        <v>5.3988646794023729E-4</v>
      </c>
      <c r="T39" s="77">
        <f t="shared" si="0"/>
        <v>1.1129416876402006E-2</v>
      </c>
      <c r="U39" s="77">
        <f>R39/'סכום נכסי הקרן'!$C$42</f>
        <v>3.2896363120089617E-4</v>
      </c>
    </row>
    <row r="40" spans="2:21">
      <c r="B40" s="75" t="s">
        <v>294</v>
      </c>
      <c r="C40" s="69">
        <v>1133487</v>
      </c>
      <c r="D40" s="82" t="s">
        <v>116</v>
      </c>
      <c r="E40" s="82" t="s">
        <v>26</v>
      </c>
      <c r="F40" s="69" t="s">
        <v>295</v>
      </c>
      <c r="G40" s="82" t="s">
        <v>264</v>
      </c>
      <c r="H40" s="69" t="s">
        <v>296</v>
      </c>
      <c r="I40" s="69" t="s">
        <v>261</v>
      </c>
      <c r="J40" s="69"/>
      <c r="K40" s="76">
        <v>2.6099999999978265</v>
      </c>
      <c r="L40" s="82" t="s">
        <v>129</v>
      </c>
      <c r="M40" s="83">
        <v>2.3399999999999997E-2</v>
      </c>
      <c r="N40" s="83">
        <v>3.1399999999983226E-2</v>
      </c>
      <c r="O40" s="76">
        <v>529610.24839500012</v>
      </c>
      <c r="P40" s="78">
        <v>110.3</v>
      </c>
      <c r="Q40" s="69"/>
      <c r="R40" s="76">
        <v>584.16006000699997</v>
      </c>
      <c r="S40" s="77">
        <v>2.0456155008964286E-4</v>
      </c>
      <c r="T40" s="77">
        <f t="shared" si="0"/>
        <v>6.2340646532405381E-3</v>
      </c>
      <c r="U40" s="77">
        <f>R40/'סכום נכסי הקרן'!$C$42</f>
        <v>1.8426666628145513E-4</v>
      </c>
    </row>
    <row r="41" spans="2:21">
      <c r="B41" s="75" t="s">
        <v>297</v>
      </c>
      <c r="C41" s="69">
        <v>1160944</v>
      </c>
      <c r="D41" s="82" t="s">
        <v>116</v>
      </c>
      <c r="E41" s="82" t="s">
        <v>26</v>
      </c>
      <c r="F41" s="69" t="s">
        <v>295</v>
      </c>
      <c r="G41" s="82" t="s">
        <v>264</v>
      </c>
      <c r="H41" s="69" t="s">
        <v>296</v>
      </c>
      <c r="I41" s="69" t="s">
        <v>261</v>
      </c>
      <c r="J41" s="69"/>
      <c r="K41" s="76">
        <v>5.8900000000014794</v>
      </c>
      <c r="L41" s="82" t="s">
        <v>129</v>
      </c>
      <c r="M41" s="83">
        <v>6.5000000000000006E-3</v>
      </c>
      <c r="N41" s="83">
        <v>3.1800000000006295E-2</v>
      </c>
      <c r="O41" s="76">
        <v>1531814.3839900002</v>
      </c>
      <c r="P41" s="78">
        <v>95.32</v>
      </c>
      <c r="Q41" s="69"/>
      <c r="R41" s="76">
        <v>1460.1254606560003</v>
      </c>
      <c r="S41" s="77">
        <v>7.1758126009605061E-4</v>
      </c>
      <c r="T41" s="77">
        <f t="shared" si="0"/>
        <v>1.5582230191264796E-2</v>
      </c>
      <c r="U41" s="77">
        <f>R41/'סכום נכסי הקרן'!$C$42</f>
        <v>4.605800180596583E-4</v>
      </c>
    </row>
    <row r="42" spans="2:21">
      <c r="B42" s="75" t="s">
        <v>298</v>
      </c>
      <c r="C42" s="69">
        <v>1195999</v>
      </c>
      <c r="D42" s="82" t="s">
        <v>116</v>
      </c>
      <c r="E42" s="82" t="s">
        <v>26</v>
      </c>
      <c r="F42" s="69" t="s">
        <v>295</v>
      </c>
      <c r="G42" s="82" t="s">
        <v>264</v>
      </c>
      <c r="H42" s="69" t="s">
        <v>296</v>
      </c>
      <c r="I42" s="69" t="s">
        <v>261</v>
      </c>
      <c r="J42" s="69"/>
      <c r="K42" s="76">
        <v>8.8000000000329539</v>
      </c>
      <c r="L42" s="82" t="s">
        <v>129</v>
      </c>
      <c r="M42" s="83">
        <v>2.64E-2</v>
      </c>
      <c r="N42" s="83">
        <v>3.0300000000100361E-2</v>
      </c>
      <c r="O42" s="76">
        <v>67081.254900000014</v>
      </c>
      <c r="P42" s="78">
        <v>99.52</v>
      </c>
      <c r="Q42" s="69"/>
      <c r="R42" s="76">
        <v>66.759268111000011</v>
      </c>
      <c r="S42" s="77">
        <v>2.2360418300000005E-4</v>
      </c>
      <c r="T42" s="77">
        <f t="shared" si="0"/>
        <v>7.1244445161486444E-4</v>
      </c>
      <c r="U42" s="77">
        <f>R42/'סכום נכסי הקרן'!$C$42</f>
        <v>2.1058454044352877E-5</v>
      </c>
    </row>
    <row r="43" spans="2:21">
      <c r="B43" s="75" t="s">
        <v>299</v>
      </c>
      <c r="C43" s="69">
        <v>1138924</v>
      </c>
      <c r="D43" s="82" t="s">
        <v>116</v>
      </c>
      <c r="E43" s="82" t="s">
        <v>26</v>
      </c>
      <c r="F43" s="69" t="s">
        <v>300</v>
      </c>
      <c r="G43" s="82" t="s">
        <v>264</v>
      </c>
      <c r="H43" s="69" t="s">
        <v>291</v>
      </c>
      <c r="I43" s="69" t="s">
        <v>127</v>
      </c>
      <c r="J43" s="69"/>
      <c r="K43" s="76">
        <v>2.2599999999952098</v>
      </c>
      <c r="L43" s="82" t="s">
        <v>129</v>
      </c>
      <c r="M43" s="83">
        <v>1.34E-2</v>
      </c>
      <c r="N43" s="83">
        <v>2.9599999999968811E-2</v>
      </c>
      <c r="O43" s="76">
        <v>164510.28221500004</v>
      </c>
      <c r="P43" s="78">
        <v>109.14</v>
      </c>
      <c r="Q43" s="69"/>
      <c r="R43" s="76">
        <v>179.54650891100005</v>
      </c>
      <c r="S43" s="77">
        <v>3.0854381184169022E-4</v>
      </c>
      <c r="T43" s="77">
        <f t="shared" si="0"/>
        <v>1.9160922176045211E-3</v>
      </c>
      <c r="U43" s="77">
        <f>R43/'סכום נכסי הקרן'!$C$42</f>
        <v>5.6635910094755717E-5</v>
      </c>
    </row>
    <row r="44" spans="2:21">
      <c r="B44" s="75" t="s">
        <v>301</v>
      </c>
      <c r="C44" s="69">
        <v>1151117</v>
      </c>
      <c r="D44" s="82" t="s">
        <v>116</v>
      </c>
      <c r="E44" s="82" t="s">
        <v>26</v>
      </c>
      <c r="F44" s="69" t="s">
        <v>300</v>
      </c>
      <c r="G44" s="82" t="s">
        <v>264</v>
      </c>
      <c r="H44" s="69" t="s">
        <v>296</v>
      </c>
      <c r="I44" s="69" t="s">
        <v>261</v>
      </c>
      <c r="J44" s="69"/>
      <c r="K44" s="76">
        <v>3.5899999999973566</v>
      </c>
      <c r="L44" s="82" t="s">
        <v>129</v>
      </c>
      <c r="M44" s="83">
        <v>1.8200000000000001E-2</v>
      </c>
      <c r="N44" s="83">
        <v>2.9599999999990766E-2</v>
      </c>
      <c r="O44" s="76">
        <v>442420.73031400004</v>
      </c>
      <c r="P44" s="78">
        <v>107.72</v>
      </c>
      <c r="Q44" s="69"/>
      <c r="R44" s="76">
        <v>476.57561641400008</v>
      </c>
      <c r="S44" s="77">
        <v>8.2877329001210145E-4</v>
      </c>
      <c r="T44" s="77">
        <f t="shared" si="0"/>
        <v>5.0859403240393359E-3</v>
      </c>
      <c r="U44" s="77">
        <f>R44/'סכום נכסי הקרן'!$C$42</f>
        <v>1.5033037360785161E-4</v>
      </c>
    </row>
    <row r="45" spans="2:21">
      <c r="B45" s="75" t="s">
        <v>302</v>
      </c>
      <c r="C45" s="69">
        <v>1161512</v>
      </c>
      <c r="D45" s="82" t="s">
        <v>116</v>
      </c>
      <c r="E45" s="82" t="s">
        <v>26</v>
      </c>
      <c r="F45" s="69" t="s">
        <v>300</v>
      </c>
      <c r="G45" s="82" t="s">
        <v>264</v>
      </c>
      <c r="H45" s="69" t="s">
        <v>296</v>
      </c>
      <c r="I45" s="69" t="s">
        <v>261</v>
      </c>
      <c r="J45" s="69"/>
      <c r="K45" s="76">
        <v>2.0299999999995126</v>
      </c>
      <c r="L45" s="82" t="s">
        <v>129</v>
      </c>
      <c r="M45" s="83">
        <v>2E-3</v>
      </c>
      <c r="N45" s="83">
        <v>2.8899999999990787E-2</v>
      </c>
      <c r="O45" s="76">
        <v>353232.05269700004</v>
      </c>
      <c r="P45" s="78">
        <v>104.5</v>
      </c>
      <c r="Q45" s="69"/>
      <c r="R45" s="76">
        <v>369.12750600600003</v>
      </c>
      <c r="S45" s="77">
        <v>1.0704001596878788E-3</v>
      </c>
      <c r="T45" s="77">
        <f t="shared" si="0"/>
        <v>3.9392709212322128E-3</v>
      </c>
      <c r="U45" s="77">
        <f>R45/'סכום נכסי הקרן'!$C$42</f>
        <v>1.1643708569137434E-4</v>
      </c>
    </row>
    <row r="46" spans="2:21">
      <c r="B46" s="75" t="s">
        <v>303</v>
      </c>
      <c r="C46" s="69">
        <v>7590128</v>
      </c>
      <c r="D46" s="82" t="s">
        <v>116</v>
      </c>
      <c r="E46" s="82" t="s">
        <v>26</v>
      </c>
      <c r="F46" s="69" t="s">
        <v>304</v>
      </c>
      <c r="G46" s="82" t="s">
        <v>264</v>
      </c>
      <c r="H46" s="69" t="s">
        <v>296</v>
      </c>
      <c r="I46" s="69" t="s">
        <v>261</v>
      </c>
      <c r="J46" s="69"/>
      <c r="K46" s="76">
        <v>1.4599999999975608</v>
      </c>
      <c r="L46" s="82" t="s">
        <v>129</v>
      </c>
      <c r="M46" s="83">
        <v>4.7500000000000001E-2</v>
      </c>
      <c r="N46" s="83">
        <v>3.269999999994911E-2</v>
      </c>
      <c r="O46" s="76">
        <v>172330.73772500004</v>
      </c>
      <c r="P46" s="78">
        <v>137.97999999999999</v>
      </c>
      <c r="Q46" s="76"/>
      <c r="R46" s="76">
        <v>237.78195212300002</v>
      </c>
      <c r="S46" s="77">
        <v>1.3351782261374827E-4</v>
      </c>
      <c r="T46" s="77">
        <f t="shared" si="0"/>
        <v>2.5375717451322595E-3</v>
      </c>
      <c r="U46" s="77">
        <f>R46/'סכום נכסי הקרן'!$C$42</f>
        <v>7.5005620238872107E-5</v>
      </c>
    </row>
    <row r="47" spans="2:21">
      <c r="B47" s="75" t="s">
        <v>305</v>
      </c>
      <c r="C47" s="69">
        <v>7590219</v>
      </c>
      <c r="D47" s="82" t="s">
        <v>116</v>
      </c>
      <c r="E47" s="82" t="s">
        <v>26</v>
      </c>
      <c r="F47" s="69" t="s">
        <v>304</v>
      </c>
      <c r="G47" s="82" t="s">
        <v>264</v>
      </c>
      <c r="H47" s="69" t="s">
        <v>296</v>
      </c>
      <c r="I47" s="69" t="s">
        <v>261</v>
      </c>
      <c r="J47" s="69"/>
      <c r="K47" s="76">
        <v>4.279999999998827</v>
      </c>
      <c r="L47" s="82" t="s">
        <v>129</v>
      </c>
      <c r="M47" s="83">
        <v>5.0000000000000001E-3</v>
      </c>
      <c r="N47" s="83">
        <v>3.1499999999981335E-2</v>
      </c>
      <c r="O47" s="76">
        <v>378102.53369000013</v>
      </c>
      <c r="P47" s="78">
        <v>99.19</v>
      </c>
      <c r="Q47" s="69"/>
      <c r="R47" s="76">
        <v>375.03988559800007</v>
      </c>
      <c r="S47" s="77">
        <v>2.1183794846291117E-4</v>
      </c>
      <c r="T47" s="77">
        <f t="shared" si="0"/>
        <v>4.0023669100791503E-3</v>
      </c>
      <c r="U47" s="77">
        <f>R47/'סכום נכסי הקרן'!$C$42</f>
        <v>1.1830207878452641E-4</v>
      </c>
    </row>
    <row r="48" spans="2:21">
      <c r="B48" s="75" t="s">
        <v>306</v>
      </c>
      <c r="C48" s="69">
        <v>7590284</v>
      </c>
      <c r="D48" s="82" t="s">
        <v>116</v>
      </c>
      <c r="E48" s="82" t="s">
        <v>26</v>
      </c>
      <c r="F48" s="69" t="s">
        <v>304</v>
      </c>
      <c r="G48" s="82" t="s">
        <v>264</v>
      </c>
      <c r="H48" s="69" t="s">
        <v>296</v>
      </c>
      <c r="I48" s="69" t="s">
        <v>261</v>
      </c>
      <c r="J48" s="69"/>
      <c r="K48" s="76">
        <v>6.1000000000006684</v>
      </c>
      <c r="L48" s="82" t="s">
        <v>129</v>
      </c>
      <c r="M48" s="83">
        <v>5.8999999999999999E-3</v>
      </c>
      <c r="N48" s="83">
        <v>3.3700000000005635E-2</v>
      </c>
      <c r="O48" s="76">
        <v>1145246.3257460003</v>
      </c>
      <c r="P48" s="78">
        <v>91.47</v>
      </c>
      <c r="Q48" s="69"/>
      <c r="R48" s="76">
        <v>1047.5567566930001</v>
      </c>
      <c r="S48" s="77">
        <v>1.0417059616843812E-3</v>
      </c>
      <c r="T48" s="77">
        <f t="shared" si="0"/>
        <v>1.1179361610386159E-2</v>
      </c>
      <c r="U48" s="77">
        <f>R48/'סכום נכסי הקרן'!$C$42</f>
        <v>3.3043989911621049E-4</v>
      </c>
    </row>
    <row r="49" spans="2:21">
      <c r="B49" s="75" t="s">
        <v>307</v>
      </c>
      <c r="C49" s="69">
        <v>7670284</v>
      </c>
      <c r="D49" s="82" t="s">
        <v>116</v>
      </c>
      <c r="E49" s="82" t="s">
        <v>26</v>
      </c>
      <c r="F49" s="69" t="s">
        <v>308</v>
      </c>
      <c r="G49" s="82" t="s">
        <v>309</v>
      </c>
      <c r="H49" s="69" t="s">
        <v>291</v>
      </c>
      <c r="I49" s="69" t="s">
        <v>127</v>
      </c>
      <c r="J49" s="69"/>
      <c r="K49" s="76">
        <v>5.280000000010304</v>
      </c>
      <c r="L49" s="82" t="s">
        <v>129</v>
      </c>
      <c r="M49" s="83">
        <v>4.4000000000000003E-3</v>
      </c>
      <c r="N49" s="83">
        <v>2.7400000000055671E-2</v>
      </c>
      <c r="O49" s="76">
        <v>243892.61653300002</v>
      </c>
      <c r="P49" s="78">
        <v>98.69</v>
      </c>
      <c r="Q49" s="69"/>
      <c r="R49" s="76">
        <v>240.69763435900001</v>
      </c>
      <c r="S49" s="77">
        <v>3.2226539496504474E-4</v>
      </c>
      <c r="T49" s="77">
        <f t="shared" si="0"/>
        <v>2.5686874492208121E-3</v>
      </c>
      <c r="U49" s="77">
        <f>R49/'סכום נכסי הקרן'!$C$42</f>
        <v>7.5925339135020782E-5</v>
      </c>
    </row>
    <row r="50" spans="2:21">
      <c r="B50" s="75" t="s">
        <v>310</v>
      </c>
      <c r="C50" s="69">
        <v>6130207</v>
      </c>
      <c r="D50" s="82" t="s">
        <v>116</v>
      </c>
      <c r="E50" s="82" t="s">
        <v>26</v>
      </c>
      <c r="F50" s="69" t="s">
        <v>311</v>
      </c>
      <c r="G50" s="82" t="s">
        <v>264</v>
      </c>
      <c r="H50" s="69" t="s">
        <v>291</v>
      </c>
      <c r="I50" s="69" t="s">
        <v>127</v>
      </c>
      <c r="J50" s="69"/>
      <c r="K50" s="76">
        <v>3.0599999999977476</v>
      </c>
      <c r="L50" s="82" t="s">
        <v>129</v>
      </c>
      <c r="M50" s="83">
        <v>1.5800000000000002E-2</v>
      </c>
      <c r="N50" s="83">
        <v>2.9399999999980816E-2</v>
      </c>
      <c r="O50" s="76">
        <v>441770.5588</v>
      </c>
      <c r="P50" s="78">
        <v>108.57</v>
      </c>
      <c r="Q50" s="69"/>
      <c r="R50" s="76">
        <v>479.63030601800011</v>
      </c>
      <c r="S50" s="77">
        <v>9.497339354176366E-4</v>
      </c>
      <c r="T50" s="77">
        <f t="shared" si="0"/>
        <v>5.1185394929840417E-3</v>
      </c>
      <c r="U50" s="77">
        <f>R50/'סכום נכסי הקרן'!$C$42</f>
        <v>1.5129394080182744E-4</v>
      </c>
    </row>
    <row r="51" spans="2:21">
      <c r="B51" s="75" t="s">
        <v>312</v>
      </c>
      <c r="C51" s="69">
        <v>6130280</v>
      </c>
      <c r="D51" s="82" t="s">
        <v>116</v>
      </c>
      <c r="E51" s="82" t="s">
        <v>26</v>
      </c>
      <c r="F51" s="69" t="s">
        <v>311</v>
      </c>
      <c r="G51" s="82" t="s">
        <v>264</v>
      </c>
      <c r="H51" s="69" t="s">
        <v>291</v>
      </c>
      <c r="I51" s="69" t="s">
        <v>127</v>
      </c>
      <c r="J51" s="69"/>
      <c r="K51" s="76">
        <v>5.4899999999966882</v>
      </c>
      <c r="L51" s="82" t="s">
        <v>129</v>
      </c>
      <c r="M51" s="83">
        <v>8.3999999999999995E-3</v>
      </c>
      <c r="N51" s="83">
        <v>3.0099999999976024E-2</v>
      </c>
      <c r="O51" s="76">
        <v>355537.86339800007</v>
      </c>
      <c r="P51" s="78">
        <v>98.55</v>
      </c>
      <c r="Q51" s="69"/>
      <c r="R51" s="76">
        <v>350.38255208400011</v>
      </c>
      <c r="S51" s="77">
        <v>4.33107398462663E-4</v>
      </c>
      <c r="T51" s="77">
        <f t="shared" si="0"/>
        <v>3.7392277093249108E-3</v>
      </c>
      <c r="U51" s="77">
        <f>R51/'סכום נכסי הקרן'!$C$42</f>
        <v>1.1052420255320664E-4</v>
      </c>
    </row>
    <row r="52" spans="2:21">
      <c r="B52" s="75" t="s">
        <v>313</v>
      </c>
      <c r="C52" s="69">
        <v>6040398</v>
      </c>
      <c r="D52" s="82" t="s">
        <v>116</v>
      </c>
      <c r="E52" s="82" t="s">
        <v>26</v>
      </c>
      <c r="F52" s="69" t="s">
        <v>251</v>
      </c>
      <c r="G52" s="82" t="s">
        <v>252</v>
      </c>
      <c r="H52" s="69" t="s">
        <v>296</v>
      </c>
      <c r="I52" s="69" t="s">
        <v>261</v>
      </c>
      <c r="J52" s="69"/>
      <c r="K52" s="76">
        <v>4.5199999999967435</v>
      </c>
      <c r="L52" s="82" t="s">
        <v>129</v>
      </c>
      <c r="M52" s="83">
        <v>2.7799999999999998E-2</v>
      </c>
      <c r="N52" s="83">
        <v>3.3499999999978082E-2</v>
      </c>
      <c r="O52" s="76">
        <v>5.8489660000000008</v>
      </c>
      <c r="P52" s="78">
        <v>5460000</v>
      </c>
      <c r="Q52" s="69"/>
      <c r="R52" s="76">
        <v>319.35355020200006</v>
      </c>
      <c r="S52" s="77">
        <v>1.3986049736967961E-3</v>
      </c>
      <c r="T52" s="77">
        <f t="shared" si="0"/>
        <v>3.4080910618526535E-3</v>
      </c>
      <c r="U52" s="77">
        <f>R52/'סכום נכסי הקרן'!$C$42</f>
        <v>1.007364557928947E-4</v>
      </c>
    </row>
    <row r="53" spans="2:21">
      <c r="B53" s="75" t="s">
        <v>314</v>
      </c>
      <c r="C53" s="69">
        <v>6040430</v>
      </c>
      <c r="D53" s="82" t="s">
        <v>116</v>
      </c>
      <c r="E53" s="82" t="s">
        <v>26</v>
      </c>
      <c r="F53" s="69" t="s">
        <v>251</v>
      </c>
      <c r="G53" s="82" t="s">
        <v>252</v>
      </c>
      <c r="H53" s="69" t="s">
        <v>296</v>
      </c>
      <c r="I53" s="69" t="s">
        <v>261</v>
      </c>
      <c r="J53" s="69"/>
      <c r="K53" s="76">
        <v>1.4000000000004804</v>
      </c>
      <c r="L53" s="82" t="s">
        <v>129</v>
      </c>
      <c r="M53" s="83">
        <v>2.4199999999999999E-2</v>
      </c>
      <c r="N53" s="83">
        <v>3.5600000000000312E-2</v>
      </c>
      <c r="O53" s="76">
        <v>22.469009</v>
      </c>
      <c r="P53" s="78">
        <v>5556939</v>
      </c>
      <c r="Q53" s="69"/>
      <c r="R53" s="76">
        <v>1248.5891409660003</v>
      </c>
      <c r="S53" s="77">
        <v>7.7955136522915721E-4</v>
      </c>
      <c r="T53" s="77">
        <f t="shared" si="0"/>
        <v>1.3324747724147448E-2</v>
      </c>
      <c r="U53" s="77">
        <f>R53/'סכום נכסי הקרן'!$C$42</f>
        <v>3.938532849340534E-4</v>
      </c>
    </row>
    <row r="54" spans="2:21">
      <c r="B54" s="75" t="s">
        <v>315</v>
      </c>
      <c r="C54" s="69">
        <v>6040471</v>
      </c>
      <c r="D54" s="82" t="s">
        <v>116</v>
      </c>
      <c r="E54" s="82" t="s">
        <v>26</v>
      </c>
      <c r="F54" s="69" t="s">
        <v>251</v>
      </c>
      <c r="G54" s="82" t="s">
        <v>252</v>
      </c>
      <c r="H54" s="69" t="s">
        <v>296</v>
      </c>
      <c r="I54" s="69" t="s">
        <v>261</v>
      </c>
      <c r="J54" s="69"/>
      <c r="K54" s="76">
        <v>1.0100000000012612</v>
      </c>
      <c r="L54" s="82" t="s">
        <v>129</v>
      </c>
      <c r="M54" s="83">
        <v>1.95E-2</v>
      </c>
      <c r="N54" s="83">
        <v>3.5600000000027152E-2</v>
      </c>
      <c r="O54" s="76">
        <v>5.5265820000000012</v>
      </c>
      <c r="P54" s="78">
        <v>5397000</v>
      </c>
      <c r="Q54" s="76">
        <v>10.956582071000003</v>
      </c>
      <c r="R54" s="76">
        <v>309.22620006100004</v>
      </c>
      <c r="S54" s="77">
        <v>2.226754502598816E-4</v>
      </c>
      <c r="T54" s="77">
        <f t="shared" si="0"/>
        <v>3.3000135675709625E-3</v>
      </c>
      <c r="U54" s="77">
        <f>R54/'סכום נכסי הקרן'!$C$42</f>
        <v>9.7541898039794065E-5</v>
      </c>
    </row>
    <row r="55" spans="2:21">
      <c r="B55" s="75" t="s">
        <v>316</v>
      </c>
      <c r="C55" s="69">
        <v>6040620</v>
      </c>
      <c r="D55" s="82" t="s">
        <v>116</v>
      </c>
      <c r="E55" s="82" t="s">
        <v>26</v>
      </c>
      <c r="F55" s="69" t="s">
        <v>251</v>
      </c>
      <c r="G55" s="82" t="s">
        <v>252</v>
      </c>
      <c r="H55" s="69" t="s">
        <v>291</v>
      </c>
      <c r="I55" s="69" t="s">
        <v>127</v>
      </c>
      <c r="J55" s="69"/>
      <c r="K55" s="76">
        <v>4.3399999999983496</v>
      </c>
      <c r="L55" s="82" t="s">
        <v>129</v>
      </c>
      <c r="M55" s="83">
        <v>1.4999999999999999E-2</v>
      </c>
      <c r="N55" s="83">
        <v>3.7999999999980709E-2</v>
      </c>
      <c r="O55" s="76">
        <v>18.997625000000003</v>
      </c>
      <c r="P55" s="78">
        <v>4910638</v>
      </c>
      <c r="Q55" s="69"/>
      <c r="R55" s="76">
        <v>932.90458408100005</v>
      </c>
      <c r="S55" s="77">
        <v>6.7660178787662948E-4</v>
      </c>
      <c r="T55" s="77">
        <f t="shared" si="0"/>
        <v>9.9558115842355559E-3</v>
      </c>
      <c r="U55" s="77">
        <f>R55/'סכום נכסי הקרן'!$C$42</f>
        <v>2.9427417147490949E-4</v>
      </c>
    </row>
    <row r="56" spans="2:21">
      <c r="B56" s="75" t="s">
        <v>317</v>
      </c>
      <c r="C56" s="69">
        <v>2260446</v>
      </c>
      <c r="D56" s="82" t="s">
        <v>116</v>
      </c>
      <c r="E56" s="82" t="s">
        <v>26</v>
      </c>
      <c r="F56" s="69" t="s">
        <v>318</v>
      </c>
      <c r="G56" s="82" t="s">
        <v>264</v>
      </c>
      <c r="H56" s="69" t="s">
        <v>291</v>
      </c>
      <c r="I56" s="69" t="s">
        <v>127</v>
      </c>
      <c r="J56" s="69"/>
      <c r="K56" s="76">
        <v>2.6000000000114309</v>
      </c>
      <c r="L56" s="82" t="s">
        <v>129</v>
      </c>
      <c r="M56" s="83">
        <v>3.7000000000000005E-2</v>
      </c>
      <c r="N56" s="83">
        <v>3.0500000000200044E-2</v>
      </c>
      <c r="O56" s="76">
        <v>30598.973579000005</v>
      </c>
      <c r="P56" s="78">
        <v>114.36</v>
      </c>
      <c r="Q56" s="69"/>
      <c r="R56" s="76">
        <v>34.992987526000007</v>
      </c>
      <c r="S56" s="77">
        <v>8.1395197454694253E-5</v>
      </c>
      <c r="T56" s="77">
        <f t="shared" si="0"/>
        <v>3.7343968131698296E-4</v>
      </c>
      <c r="U56" s="77">
        <f>R56/'סכום נכסי הקרן'!$C$42</f>
        <v>1.1038141078264232E-5</v>
      </c>
    </row>
    <row r="57" spans="2:21">
      <c r="B57" s="75" t="s">
        <v>319</v>
      </c>
      <c r="C57" s="69">
        <v>2260495</v>
      </c>
      <c r="D57" s="82" t="s">
        <v>116</v>
      </c>
      <c r="E57" s="82" t="s">
        <v>26</v>
      </c>
      <c r="F57" s="69" t="s">
        <v>318</v>
      </c>
      <c r="G57" s="82" t="s">
        <v>264</v>
      </c>
      <c r="H57" s="69" t="s">
        <v>291</v>
      </c>
      <c r="I57" s="69" t="s">
        <v>127</v>
      </c>
      <c r="J57" s="69"/>
      <c r="K57" s="76">
        <v>4.0800000000117889</v>
      </c>
      <c r="L57" s="82" t="s">
        <v>129</v>
      </c>
      <c r="M57" s="83">
        <v>2.81E-2</v>
      </c>
      <c r="N57" s="83">
        <v>3.120000000013904E-2</v>
      </c>
      <c r="O57" s="76">
        <v>118024.36123100002</v>
      </c>
      <c r="P57" s="78">
        <v>112.12</v>
      </c>
      <c r="Q57" s="69"/>
      <c r="R57" s="76">
        <v>132.32891804300004</v>
      </c>
      <c r="S57" s="77">
        <v>8.8408900272722633E-5</v>
      </c>
      <c r="T57" s="77">
        <f t="shared" si="0"/>
        <v>1.412193484374035E-3</v>
      </c>
      <c r="U57" s="77">
        <f>R57/'סכום נכסי הקרן'!$C$42</f>
        <v>4.1741656524965651E-5</v>
      </c>
    </row>
    <row r="58" spans="2:21">
      <c r="B58" s="75" t="s">
        <v>320</v>
      </c>
      <c r="C58" s="69">
        <v>2260545</v>
      </c>
      <c r="D58" s="82" t="s">
        <v>116</v>
      </c>
      <c r="E58" s="82" t="s">
        <v>26</v>
      </c>
      <c r="F58" s="69" t="s">
        <v>318</v>
      </c>
      <c r="G58" s="82" t="s">
        <v>264</v>
      </c>
      <c r="H58" s="69" t="s">
        <v>296</v>
      </c>
      <c r="I58" s="69" t="s">
        <v>261</v>
      </c>
      <c r="J58" s="69"/>
      <c r="K58" s="76">
        <v>2.7199999999701547</v>
      </c>
      <c r="L58" s="82" t="s">
        <v>129</v>
      </c>
      <c r="M58" s="83">
        <v>2.4E-2</v>
      </c>
      <c r="N58" s="83">
        <v>2.9399999999565298E-2</v>
      </c>
      <c r="O58" s="76">
        <v>25794.790794000004</v>
      </c>
      <c r="P58" s="78">
        <v>110.4</v>
      </c>
      <c r="Q58" s="76">
        <v>2.3484639330000006</v>
      </c>
      <c r="R58" s="76">
        <v>30.825912911000007</v>
      </c>
      <c r="S58" s="77">
        <v>4.7766665781288644E-5</v>
      </c>
      <c r="T58" s="77">
        <f t="shared" si="0"/>
        <v>3.2896931378710402E-4</v>
      </c>
      <c r="U58" s="77">
        <f>R58/'סכום נכסי הקרן'!$C$42</f>
        <v>9.7236846475337109E-6</v>
      </c>
    </row>
    <row r="59" spans="2:21">
      <c r="B59" s="75" t="s">
        <v>321</v>
      </c>
      <c r="C59" s="69">
        <v>2260552</v>
      </c>
      <c r="D59" s="82" t="s">
        <v>116</v>
      </c>
      <c r="E59" s="82" t="s">
        <v>26</v>
      </c>
      <c r="F59" s="69" t="s">
        <v>318</v>
      </c>
      <c r="G59" s="82" t="s">
        <v>264</v>
      </c>
      <c r="H59" s="69" t="s">
        <v>291</v>
      </c>
      <c r="I59" s="69" t="s">
        <v>127</v>
      </c>
      <c r="J59" s="69"/>
      <c r="K59" s="76">
        <v>3.8700000000010517</v>
      </c>
      <c r="L59" s="82" t="s">
        <v>129</v>
      </c>
      <c r="M59" s="83">
        <v>2.6000000000000002E-2</v>
      </c>
      <c r="N59" s="83">
        <v>2.9300000000007386E-2</v>
      </c>
      <c r="O59" s="76">
        <v>401640.25263700006</v>
      </c>
      <c r="P59" s="78">
        <v>111.25</v>
      </c>
      <c r="Q59" s="69"/>
      <c r="R59" s="76">
        <v>446.82476651900004</v>
      </c>
      <c r="S59" s="77">
        <v>8.1925933943024771E-4</v>
      </c>
      <c r="T59" s="77">
        <f t="shared" si="0"/>
        <v>4.7684439143531572E-3</v>
      </c>
      <c r="U59" s="77">
        <f>R59/'סכום נכסי הקרן'!$C$42</f>
        <v>1.4094580539699867E-4</v>
      </c>
    </row>
    <row r="60" spans="2:21">
      <c r="B60" s="75" t="s">
        <v>322</v>
      </c>
      <c r="C60" s="69">
        <v>2260636</v>
      </c>
      <c r="D60" s="82" t="s">
        <v>116</v>
      </c>
      <c r="E60" s="82" t="s">
        <v>26</v>
      </c>
      <c r="F60" s="69" t="s">
        <v>318</v>
      </c>
      <c r="G60" s="82" t="s">
        <v>264</v>
      </c>
      <c r="H60" s="69" t="s">
        <v>291</v>
      </c>
      <c r="I60" s="69" t="s">
        <v>127</v>
      </c>
      <c r="J60" s="69"/>
      <c r="K60" s="76">
        <v>6.8199999999992835</v>
      </c>
      <c r="L60" s="82" t="s">
        <v>129</v>
      </c>
      <c r="M60" s="83">
        <v>3.4999999999999996E-3</v>
      </c>
      <c r="N60" s="83">
        <v>3.2999999999994888E-2</v>
      </c>
      <c r="O60" s="76">
        <v>2061588.610631</v>
      </c>
      <c r="P60" s="78">
        <v>88.99</v>
      </c>
      <c r="Q60" s="76">
        <v>122.06700876200001</v>
      </c>
      <c r="R60" s="76">
        <v>1956.6747133700005</v>
      </c>
      <c r="S60" s="77">
        <v>7.4514148267029929E-4</v>
      </c>
      <c r="T60" s="77">
        <f t="shared" si="0"/>
        <v>2.0881326033079552E-2</v>
      </c>
      <c r="U60" s="77">
        <f>R60/'סכום נכסי הקרן'!$C$42</f>
        <v>6.1721084872798609E-4</v>
      </c>
    </row>
    <row r="61" spans="2:21">
      <c r="B61" s="75" t="s">
        <v>323</v>
      </c>
      <c r="C61" s="69">
        <v>3230125</v>
      </c>
      <c r="D61" s="82" t="s">
        <v>116</v>
      </c>
      <c r="E61" s="82" t="s">
        <v>26</v>
      </c>
      <c r="F61" s="69" t="s">
        <v>324</v>
      </c>
      <c r="G61" s="82" t="s">
        <v>264</v>
      </c>
      <c r="H61" s="69" t="s">
        <v>296</v>
      </c>
      <c r="I61" s="69" t="s">
        <v>261</v>
      </c>
      <c r="J61" s="69"/>
      <c r="K61" s="78">
        <v>3.0000094189130064E-2</v>
      </c>
      <c r="L61" s="82" t="s">
        <v>129</v>
      </c>
      <c r="M61" s="83">
        <v>4.9000000000000002E-2</v>
      </c>
      <c r="N61" s="83">
        <v>5.0398724082934623E-2</v>
      </c>
      <c r="O61" s="76">
        <v>9.1210000000000024E-3</v>
      </c>
      <c r="P61" s="78">
        <v>117.36</v>
      </c>
      <c r="Q61" s="69"/>
      <c r="R61" s="76">
        <v>1.0659000000000001E-5</v>
      </c>
      <c r="S61" s="77">
        <v>6.8577578394957619E-11</v>
      </c>
      <c r="T61" s="77">
        <f t="shared" si="0"/>
        <v>1.1375117829537104E-10</v>
      </c>
      <c r="U61" s="77">
        <f>R61/'סכום נכסי הקרן'!$C$42</f>
        <v>3.362260671964623E-12</v>
      </c>
    </row>
    <row r="62" spans="2:21">
      <c r="B62" s="75" t="s">
        <v>325</v>
      </c>
      <c r="C62" s="69">
        <v>3230265</v>
      </c>
      <c r="D62" s="82" t="s">
        <v>116</v>
      </c>
      <c r="E62" s="82" t="s">
        <v>26</v>
      </c>
      <c r="F62" s="69" t="s">
        <v>324</v>
      </c>
      <c r="G62" s="82" t="s">
        <v>264</v>
      </c>
      <c r="H62" s="69" t="s">
        <v>296</v>
      </c>
      <c r="I62" s="69" t="s">
        <v>261</v>
      </c>
      <c r="J62" s="69"/>
      <c r="K62" s="76">
        <v>3.2700000000014757</v>
      </c>
      <c r="L62" s="82" t="s">
        <v>129</v>
      </c>
      <c r="M62" s="83">
        <v>2.35E-2</v>
      </c>
      <c r="N62" s="83">
        <v>2.8500000000019798E-2</v>
      </c>
      <c r="O62" s="76">
        <v>733780.42828000011</v>
      </c>
      <c r="P62" s="78">
        <v>110.9</v>
      </c>
      <c r="Q62" s="76">
        <v>19.436145703000001</v>
      </c>
      <c r="R62" s="76">
        <v>833.19864065100023</v>
      </c>
      <c r="S62" s="77">
        <v>7.8124135639758713E-4</v>
      </c>
      <c r="T62" s="77">
        <f t="shared" si="0"/>
        <v>8.8917653746273303E-3</v>
      </c>
      <c r="U62" s="77">
        <f>R62/'סכום נכסי הקרן'!$C$42</f>
        <v>2.6282306233185498E-4</v>
      </c>
    </row>
    <row r="63" spans="2:21">
      <c r="B63" s="75" t="s">
        <v>326</v>
      </c>
      <c r="C63" s="69">
        <v>3230190</v>
      </c>
      <c r="D63" s="82" t="s">
        <v>116</v>
      </c>
      <c r="E63" s="82" t="s">
        <v>26</v>
      </c>
      <c r="F63" s="69" t="s">
        <v>324</v>
      </c>
      <c r="G63" s="82" t="s">
        <v>264</v>
      </c>
      <c r="H63" s="69" t="s">
        <v>296</v>
      </c>
      <c r="I63" s="69" t="s">
        <v>261</v>
      </c>
      <c r="J63" s="69"/>
      <c r="K63" s="76">
        <v>1.7199999999984166</v>
      </c>
      <c r="L63" s="82" t="s">
        <v>129</v>
      </c>
      <c r="M63" s="83">
        <v>1.7600000000000001E-2</v>
      </c>
      <c r="N63" s="83">
        <v>2.9599999999997736E-2</v>
      </c>
      <c r="O63" s="76">
        <v>317801.70732000005</v>
      </c>
      <c r="P63" s="78">
        <v>111.29</v>
      </c>
      <c r="Q63" s="69"/>
      <c r="R63" s="76">
        <v>353.68152499800004</v>
      </c>
      <c r="S63" s="77">
        <v>2.3794833823864296E-4</v>
      </c>
      <c r="T63" s="77">
        <f t="shared" si="0"/>
        <v>3.7744338314875908E-3</v>
      </c>
      <c r="U63" s="77">
        <f>R63/'סכום נכסי הקרן'!$C$42</f>
        <v>1.115648261470352E-4</v>
      </c>
    </row>
    <row r="64" spans="2:21">
      <c r="B64" s="75" t="s">
        <v>327</v>
      </c>
      <c r="C64" s="69">
        <v>3230232</v>
      </c>
      <c r="D64" s="82" t="s">
        <v>116</v>
      </c>
      <c r="E64" s="82" t="s">
        <v>26</v>
      </c>
      <c r="F64" s="69" t="s">
        <v>324</v>
      </c>
      <c r="G64" s="82" t="s">
        <v>264</v>
      </c>
      <c r="H64" s="69" t="s">
        <v>296</v>
      </c>
      <c r="I64" s="69" t="s">
        <v>261</v>
      </c>
      <c r="J64" s="69"/>
      <c r="K64" s="76">
        <v>2.4099999999984498</v>
      </c>
      <c r="L64" s="82" t="s">
        <v>129</v>
      </c>
      <c r="M64" s="83">
        <v>2.1499999999999998E-2</v>
      </c>
      <c r="N64" s="83">
        <v>2.929999999999092E-2</v>
      </c>
      <c r="O64" s="76">
        <v>499759.72768800007</v>
      </c>
      <c r="P64" s="78">
        <v>112.3</v>
      </c>
      <c r="Q64" s="69"/>
      <c r="R64" s="76">
        <v>561.23019750700007</v>
      </c>
      <c r="S64" s="77">
        <v>4.0920529568864408E-4</v>
      </c>
      <c r="T64" s="77">
        <f t="shared" si="0"/>
        <v>5.9893607525438658E-3</v>
      </c>
      <c r="U64" s="77">
        <f>R64/'סכום נכסי הקרן'!$C$42</f>
        <v>1.7703370119117405E-4</v>
      </c>
    </row>
    <row r="65" spans="2:21">
      <c r="B65" s="75" t="s">
        <v>328</v>
      </c>
      <c r="C65" s="69">
        <v>3230273</v>
      </c>
      <c r="D65" s="82" t="s">
        <v>116</v>
      </c>
      <c r="E65" s="82" t="s">
        <v>26</v>
      </c>
      <c r="F65" s="69" t="s">
        <v>324</v>
      </c>
      <c r="G65" s="82" t="s">
        <v>264</v>
      </c>
      <c r="H65" s="69" t="s">
        <v>296</v>
      </c>
      <c r="I65" s="69" t="s">
        <v>261</v>
      </c>
      <c r="J65" s="69"/>
      <c r="K65" s="76">
        <v>4.2199999999992679</v>
      </c>
      <c r="L65" s="82" t="s">
        <v>129</v>
      </c>
      <c r="M65" s="83">
        <v>2.2499999999999999E-2</v>
      </c>
      <c r="N65" s="83">
        <v>3.089999999999582E-2</v>
      </c>
      <c r="O65" s="76">
        <v>1047643.8886150001</v>
      </c>
      <c r="P65" s="78">
        <v>109.55</v>
      </c>
      <c r="Q65" s="69"/>
      <c r="R65" s="76">
        <v>1147.6938350720002</v>
      </c>
      <c r="S65" s="77">
        <v>7.7487010218986463E-4</v>
      </c>
      <c r="T65" s="77">
        <f t="shared" si="0"/>
        <v>1.2248008824633947E-2</v>
      </c>
      <c r="U65" s="77">
        <f>R65/'סכום נכסי הקרן'!$C$42</f>
        <v>3.6202700488965553E-4</v>
      </c>
    </row>
    <row r="66" spans="2:21">
      <c r="B66" s="75" t="s">
        <v>329</v>
      </c>
      <c r="C66" s="69">
        <v>3230372</v>
      </c>
      <c r="D66" s="82" t="s">
        <v>116</v>
      </c>
      <c r="E66" s="82" t="s">
        <v>26</v>
      </c>
      <c r="F66" s="69" t="s">
        <v>324</v>
      </c>
      <c r="G66" s="82" t="s">
        <v>264</v>
      </c>
      <c r="H66" s="69" t="s">
        <v>296</v>
      </c>
      <c r="I66" s="69" t="s">
        <v>261</v>
      </c>
      <c r="J66" s="69"/>
      <c r="K66" s="76">
        <v>4.4300000000003701</v>
      </c>
      <c r="L66" s="82" t="s">
        <v>129</v>
      </c>
      <c r="M66" s="83">
        <v>6.5000000000000006E-3</v>
      </c>
      <c r="N66" s="83">
        <v>2.6799999999990488E-2</v>
      </c>
      <c r="O66" s="76">
        <v>371800.71867200005</v>
      </c>
      <c r="P66" s="78">
        <v>101.81</v>
      </c>
      <c r="Q66" s="69"/>
      <c r="R66" s="76">
        <v>378.5303336020001</v>
      </c>
      <c r="S66" s="77">
        <v>7.3827135441197902E-4</v>
      </c>
      <c r="T66" s="77">
        <f t="shared" si="0"/>
        <v>4.0396164244082362E-3</v>
      </c>
      <c r="U66" s="77">
        <f>R66/'סכום נכסי הקרן'!$C$42</f>
        <v>1.194031010240786E-4</v>
      </c>
    </row>
    <row r="67" spans="2:21">
      <c r="B67" s="75" t="s">
        <v>330</v>
      </c>
      <c r="C67" s="69">
        <v>3230398</v>
      </c>
      <c r="D67" s="82" t="s">
        <v>116</v>
      </c>
      <c r="E67" s="82" t="s">
        <v>26</v>
      </c>
      <c r="F67" s="69" t="s">
        <v>324</v>
      </c>
      <c r="G67" s="82" t="s">
        <v>264</v>
      </c>
      <c r="H67" s="69" t="s">
        <v>296</v>
      </c>
      <c r="I67" s="69" t="s">
        <v>261</v>
      </c>
      <c r="J67" s="69"/>
      <c r="K67" s="76">
        <v>5.1700000001139923</v>
      </c>
      <c r="L67" s="82" t="s">
        <v>129</v>
      </c>
      <c r="M67" s="83">
        <v>1.43E-2</v>
      </c>
      <c r="N67" s="83">
        <v>3.07999999996743E-2</v>
      </c>
      <c r="O67" s="76">
        <v>5976.3707080000013</v>
      </c>
      <c r="P67" s="78">
        <v>102.75</v>
      </c>
      <c r="Q67" s="69"/>
      <c r="R67" s="76">
        <v>6.1407207900000014</v>
      </c>
      <c r="S67" s="77">
        <v>1.4854769109166835E-5</v>
      </c>
      <c r="T67" s="77">
        <f t="shared" si="0"/>
        <v>6.5532810342938539E-5</v>
      </c>
      <c r="U67" s="77">
        <f>R67/'סכום נכסי הקרן'!$C$42</f>
        <v>1.9370207345653939E-6</v>
      </c>
    </row>
    <row r="68" spans="2:21">
      <c r="B68" s="75" t="s">
        <v>331</v>
      </c>
      <c r="C68" s="69">
        <v>3230422</v>
      </c>
      <c r="D68" s="82" t="s">
        <v>116</v>
      </c>
      <c r="E68" s="82" t="s">
        <v>26</v>
      </c>
      <c r="F68" s="69" t="s">
        <v>324</v>
      </c>
      <c r="G68" s="82" t="s">
        <v>264</v>
      </c>
      <c r="H68" s="69" t="s">
        <v>296</v>
      </c>
      <c r="I68" s="69" t="s">
        <v>261</v>
      </c>
      <c r="J68" s="69"/>
      <c r="K68" s="76">
        <v>5.9900000000024365</v>
      </c>
      <c r="L68" s="82" t="s">
        <v>129</v>
      </c>
      <c r="M68" s="83">
        <v>2.5000000000000001E-3</v>
      </c>
      <c r="N68" s="83">
        <v>3.1100000000005474E-2</v>
      </c>
      <c r="O68" s="76">
        <v>872775.07280099997</v>
      </c>
      <c r="P68" s="78">
        <v>92.21</v>
      </c>
      <c r="Q68" s="69"/>
      <c r="R68" s="76">
        <v>804.78588239599992</v>
      </c>
      <c r="S68" s="77">
        <v>6.7259844964619555E-4</v>
      </c>
      <c r="T68" s="77">
        <f t="shared" si="0"/>
        <v>8.5885488693146529E-3</v>
      </c>
      <c r="U68" s="77">
        <f>R68/'סכום נכסי הקרן'!$C$42</f>
        <v>2.5386057995425618E-4</v>
      </c>
    </row>
    <row r="69" spans="2:21">
      <c r="B69" s="75" t="s">
        <v>332</v>
      </c>
      <c r="C69" s="69">
        <v>1194638</v>
      </c>
      <c r="D69" s="82" t="s">
        <v>116</v>
      </c>
      <c r="E69" s="82" t="s">
        <v>26</v>
      </c>
      <c r="F69" s="69" t="s">
        <v>324</v>
      </c>
      <c r="G69" s="82" t="s">
        <v>264</v>
      </c>
      <c r="H69" s="69" t="s">
        <v>296</v>
      </c>
      <c r="I69" s="69" t="s">
        <v>261</v>
      </c>
      <c r="J69" s="69"/>
      <c r="K69" s="76">
        <v>6.7300000000041615</v>
      </c>
      <c r="L69" s="82" t="s">
        <v>129</v>
      </c>
      <c r="M69" s="83">
        <v>3.61E-2</v>
      </c>
      <c r="N69" s="83">
        <v>3.350000000001007E-2</v>
      </c>
      <c r="O69" s="76">
        <v>567550.52875500009</v>
      </c>
      <c r="P69" s="78">
        <v>104.99</v>
      </c>
      <c r="Q69" s="69"/>
      <c r="R69" s="76">
        <v>595.87132412400013</v>
      </c>
      <c r="S69" s="77">
        <v>1.2353281735421706E-3</v>
      </c>
      <c r="T69" s="77">
        <f t="shared" si="0"/>
        <v>6.3590454293580975E-3</v>
      </c>
      <c r="U69" s="77">
        <f>R69/'סכום נכסי הקרן'!$C$42</f>
        <v>1.8796085173596118E-4</v>
      </c>
    </row>
    <row r="70" spans="2:21">
      <c r="B70" s="75" t="s">
        <v>333</v>
      </c>
      <c r="C70" s="69">
        <v>1199876</v>
      </c>
      <c r="D70" s="82" t="s">
        <v>116</v>
      </c>
      <c r="E70" s="82" t="s">
        <v>26</v>
      </c>
      <c r="F70" s="69" t="s">
        <v>266</v>
      </c>
      <c r="G70" s="82" t="s">
        <v>252</v>
      </c>
      <c r="H70" s="69" t="s">
        <v>291</v>
      </c>
      <c r="I70" s="69" t="s">
        <v>127</v>
      </c>
      <c r="J70" s="69"/>
      <c r="K70" s="78">
        <v>0.25</v>
      </c>
      <c r="L70" s="82" t="s">
        <v>129</v>
      </c>
      <c r="M70" s="83">
        <v>1.5900000000000001E-2</v>
      </c>
      <c r="N70" s="119">
        <v>6.3100000000000003E-2</v>
      </c>
      <c r="O70" s="76">
        <v>17.967148000000005</v>
      </c>
      <c r="P70" s="78">
        <v>5566402</v>
      </c>
      <c r="Q70" s="69"/>
      <c r="R70" s="76">
        <v>1000.1236822200001</v>
      </c>
      <c r="S70" s="77">
        <v>1.2002102872411492E-3</v>
      </c>
      <c r="T70" s="77">
        <f t="shared" si="0"/>
        <v>1.0673163269878059E-2</v>
      </c>
      <c r="U70" s="77">
        <f>R70/'סכום נכסי הקרן'!$C$42</f>
        <v>3.1547767368690784E-4</v>
      </c>
    </row>
    <row r="71" spans="2:21">
      <c r="B71" s="75" t="s">
        <v>334</v>
      </c>
      <c r="C71" s="69">
        <v>1199884</v>
      </c>
      <c r="D71" s="82" t="s">
        <v>116</v>
      </c>
      <c r="E71" s="82" t="s">
        <v>26</v>
      </c>
      <c r="F71" s="69" t="s">
        <v>266</v>
      </c>
      <c r="G71" s="82" t="s">
        <v>252</v>
      </c>
      <c r="H71" s="69" t="s">
        <v>291</v>
      </c>
      <c r="I71" s="69" t="s">
        <v>127</v>
      </c>
      <c r="J71" s="69"/>
      <c r="K71" s="78">
        <v>1.49</v>
      </c>
      <c r="L71" s="82" t="s">
        <v>129</v>
      </c>
      <c r="M71" s="83">
        <v>2.0199999999999999E-2</v>
      </c>
      <c r="N71" s="119">
        <v>3.3799999999999997E-2</v>
      </c>
      <c r="O71" s="76">
        <v>13.171687000000002</v>
      </c>
      <c r="P71" s="127">
        <v>5510000</v>
      </c>
      <c r="Q71" s="69"/>
      <c r="R71" s="76">
        <v>725.75988140800018</v>
      </c>
      <c r="S71" s="77">
        <v>6.258820147303398E-4</v>
      </c>
      <c r="T71" s="77">
        <f t="shared" si="0"/>
        <v>7.745195765988251E-3</v>
      </c>
      <c r="U71" s="77">
        <f>R71/'סכום נכסי הקרן'!$C$42</f>
        <v>2.289327241343304E-4</v>
      </c>
    </row>
    <row r="72" spans="2:21">
      <c r="B72" s="75" t="s">
        <v>335</v>
      </c>
      <c r="C72" s="69">
        <v>1199892</v>
      </c>
      <c r="D72" s="82" t="s">
        <v>116</v>
      </c>
      <c r="E72" s="82" t="s">
        <v>26</v>
      </c>
      <c r="F72" s="69" t="s">
        <v>266</v>
      </c>
      <c r="G72" s="82" t="s">
        <v>252</v>
      </c>
      <c r="H72" s="69" t="s">
        <v>291</v>
      </c>
      <c r="I72" s="69" t="s">
        <v>127</v>
      </c>
      <c r="J72" s="69"/>
      <c r="K72" s="78">
        <v>2.56</v>
      </c>
      <c r="L72" s="82" t="s">
        <v>129</v>
      </c>
      <c r="M72" s="83">
        <v>2.5899999999999999E-2</v>
      </c>
      <c r="N72" s="119">
        <v>3.6600000000000001E-2</v>
      </c>
      <c r="O72" s="76">
        <v>29.100907000000003</v>
      </c>
      <c r="P72" s="78">
        <v>5459551</v>
      </c>
      <c r="Q72" s="69"/>
      <c r="R72" s="76">
        <v>1588.7787775450004</v>
      </c>
      <c r="S72" s="77">
        <v>1.3776881598257826E-3</v>
      </c>
      <c r="T72" s="77">
        <f t="shared" si="0"/>
        <v>1.6955198235896706E-2</v>
      </c>
      <c r="U72" s="77">
        <f>R72/'סכום נכסי הקרן'!$C$42</f>
        <v>5.0116224788362745E-4</v>
      </c>
    </row>
    <row r="73" spans="2:21">
      <c r="B73" s="75" t="s">
        <v>336</v>
      </c>
      <c r="C73" s="69">
        <v>6620462</v>
      </c>
      <c r="D73" s="82" t="s">
        <v>116</v>
      </c>
      <c r="E73" s="82" t="s">
        <v>26</v>
      </c>
      <c r="F73" s="69" t="s">
        <v>266</v>
      </c>
      <c r="G73" s="82" t="s">
        <v>252</v>
      </c>
      <c r="H73" s="69" t="s">
        <v>291</v>
      </c>
      <c r="I73" s="69" t="s">
        <v>127</v>
      </c>
      <c r="J73" s="69"/>
      <c r="K73" s="76">
        <v>2.7999999999984455</v>
      </c>
      <c r="L73" s="82" t="s">
        <v>129</v>
      </c>
      <c r="M73" s="83">
        <v>2.9700000000000001E-2</v>
      </c>
      <c r="N73" s="83">
        <v>2.90999999999829E-2</v>
      </c>
      <c r="O73" s="76">
        <v>11.502198</v>
      </c>
      <c r="P73" s="78">
        <v>5593655</v>
      </c>
      <c r="Q73" s="69"/>
      <c r="R73" s="76">
        <v>643.3932943100001</v>
      </c>
      <c r="S73" s="77">
        <v>8.2158557142857145E-4</v>
      </c>
      <c r="T73" s="77">
        <f t="shared" si="0"/>
        <v>6.866192450990051E-3</v>
      </c>
      <c r="U73" s="77">
        <f>R73/'סכום נכסי הקרן'!$C$42</f>
        <v>2.029511183098108E-4</v>
      </c>
    </row>
    <row r="74" spans="2:21">
      <c r="B74" s="75" t="s">
        <v>337</v>
      </c>
      <c r="C74" s="69">
        <v>6620553</v>
      </c>
      <c r="D74" s="82" t="s">
        <v>116</v>
      </c>
      <c r="E74" s="82" t="s">
        <v>26</v>
      </c>
      <c r="F74" s="69" t="s">
        <v>266</v>
      </c>
      <c r="G74" s="82" t="s">
        <v>252</v>
      </c>
      <c r="H74" s="69" t="s">
        <v>291</v>
      </c>
      <c r="I74" s="69" t="s">
        <v>127</v>
      </c>
      <c r="J74" s="69"/>
      <c r="K74" s="76">
        <v>4.3699999999964056</v>
      </c>
      <c r="L74" s="82" t="s">
        <v>129</v>
      </c>
      <c r="M74" s="83">
        <v>8.3999999999999995E-3</v>
      </c>
      <c r="N74" s="83">
        <v>3.4499999999958536E-2</v>
      </c>
      <c r="O74" s="76">
        <v>7.4436150000000012</v>
      </c>
      <c r="P74" s="78">
        <v>4859428</v>
      </c>
      <c r="Q74" s="69"/>
      <c r="R74" s="76">
        <v>361.71709799000001</v>
      </c>
      <c r="S74" s="77">
        <v>9.3595058468502463E-4</v>
      </c>
      <c r="T74" s="77">
        <f t="shared" si="0"/>
        <v>3.8601882077066037E-3</v>
      </c>
      <c r="U74" s="77">
        <f>R74/'סכום נכסי הקרן'!$C$42</f>
        <v>1.1409955652021304E-4</v>
      </c>
    </row>
    <row r="75" spans="2:21">
      <c r="B75" s="75" t="s">
        <v>338</v>
      </c>
      <c r="C75" s="69">
        <v>1191329</v>
      </c>
      <c r="D75" s="82" t="s">
        <v>116</v>
      </c>
      <c r="E75" s="82" t="s">
        <v>26</v>
      </c>
      <c r="F75" s="69" t="s">
        <v>266</v>
      </c>
      <c r="G75" s="82" t="s">
        <v>252</v>
      </c>
      <c r="H75" s="69" t="s">
        <v>291</v>
      </c>
      <c r="I75" s="69" t="s">
        <v>127</v>
      </c>
      <c r="J75" s="69"/>
      <c r="K75" s="76">
        <v>4.7299999999998263</v>
      </c>
      <c r="L75" s="82" t="s">
        <v>129</v>
      </c>
      <c r="M75" s="83">
        <v>3.0899999999999997E-2</v>
      </c>
      <c r="N75" s="83">
        <v>3.5199999999990877E-2</v>
      </c>
      <c r="O75" s="76">
        <v>17.708089000000005</v>
      </c>
      <c r="P75" s="78">
        <v>5195474</v>
      </c>
      <c r="Q75" s="69"/>
      <c r="R75" s="76">
        <v>920.0191170920001</v>
      </c>
      <c r="S75" s="77">
        <v>9.3200468421052651E-4</v>
      </c>
      <c r="T75" s="77">
        <f t="shared" si="0"/>
        <v>9.8182998990038409E-3</v>
      </c>
      <c r="U75" s="77">
        <f>R75/'סכום נכסי הקרן'!$C$42</f>
        <v>2.9020959704043975E-4</v>
      </c>
    </row>
    <row r="76" spans="2:21">
      <c r="B76" s="75" t="s">
        <v>339</v>
      </c>
      <c r="C76" s="69">
        <v>1157569</v>
      </c>
      <c r="D76" s="82" t="s">
        <v>116</v>
      </c>
      <c r="E76" s="82" t="s">
        <v>26</v>
      </c>
      <c r="F76" s="69" t="s">
        <v>340</v>
      </c>
      <c r="G76" s="82" t="s">
        <v>264</v>
      </c>
      <c r="H76" s="69" t="s">
        <v>296</v>
      </c>
      <c r="I76" s="69" t="s">
        <v>261</v>
      </c>
      <c r="J76" s="69"/>
      <c r="K76" s="76">
        <v>2.9699999999967068</v>
      </c>
      <c r="L76" s="82" t="s">
        <v>129</v>
      </c>
      <c r="M76" s="83">
        <v>1.4199999999999999E-2</v>
      </c>
      <c r="N76" s="83">
        <v>2.9599999999975521E-2</v>
      </c>
      <c r="O76" s="76">
        <v>320654.03314100008</v>
      </c>
      <c r="P76" s="78">
        <v>107.02</v>
      </c>
      <c r="Q76" s="69"/>
      <c r="R76" s="76">
        <v>343.16394672900009</v>
      </c>
      <c r="S76" s="77">
        <v>3.3304360597831033E-4</v>
      </c>
      <c r="T76" s="77">
        <f t="shared" ref="T76:T139" si="1">IFERROR(R76/$R$11,0)</f>
        <v>3.6621918837521058E-3</v>
      </c>
      <c r="U76" s="77">
        <f>R76/'סכום נכסי הקרן'!$C$42</f>
        <v>1.0824717535632609E-4</v>
      </c>
    </row>
    <row r="77" spans="2:21">
      <c r="B77" s="75" t="s">
        <v>341</v>
      </c>
      <c r="C77" s="69">
        <v>1129899</v>
      </c>
      <c r="D77" s="82" t="s">
        <v>116</v>
      </c>
      <c r="E77" s="82" t="s">
        <v>26</v>
      </c>
      <c r="F77" s="69" t="s">
        <v>342</v>
      </c>
      <c r="G77" s="82" t="s">
        <v>264</v>
      </c>
      <c r="H77" s="69" t="s">
        <v>296</v>
      </c>
      <c r="I77" s="69" t="s">
        <v>261</v>
      </c>
      <c r="J77" s="69"/>
      <c r="K77" s="76">
        <v>0.97</v>
      </c>
      <c r="L77" s="82" t="s">
        <v>129</v>
      </c>
      <c r="M77" s="83">
        <v>0.04</v>
      </c>
      <c r="N77" s="83">
        <v>3.0099999998005784E-2</v>
      </c>
      <c r="O77" s="76">
        <v>4467.2664660000009</v>
      </c>
      <c r="P77" s="78">
        <v>112.25</v>
      </c>
      <c r="Q77" s="69"/>
      <c r="R77" s="76">
        <v>5.014506700000001</v>
      </c>
      <c r="S77" s="77">
        <v>5.4873066110030422E-5</v>
      </c>
      <c r="T77" s="77">
        <f t="shared" si="1"/>
        <v>5.3514029992966765E-5</v>
      </c>
      <c r="U77" s="77">
        <f>R77/'סכום נכסי הקרן'!$C$42</f>
        <v>1.5817692716683654E-6</v>
      </c>
    </row>
    <row r="78" spans="2:21">
      <c r="B78" s="75" t="s">
        <v>343</v>
      </c>
      <c r="C78" s="69">
        <v>1136753</v>
      </c>
      <c r="D78" s="82" t="s">
        <v>116</v>
      </c>
      <c r="E78" s="82" t="s">
        <v>26</v>
      </c>
      <c r="F78" s="69" t="s">
        <v>342</v>
      </c>
      <c r="G78" s="82" t="s">
        <v>264</v>
      </c>
      <c r="H78" s="69" t="s">
        <v>296</v>
      </c>
      <c r="I78" s="69" t="s">
        <v>261</v>
      </c>
      <c r="J78" s="69"/>
      <c r="K78" s="76">
        <v>2.9200000000003983</v>
      </c>
      <c r="L78" s="82" t="s">
        <v>129</v>
      </c>
      <c r="M78" s="83">
        <v>0.04</v>
      </c>
      <c r="N78" s="83">
        <v>2.8800000000011504E-2</v>
      </c>
      <c r="O78" s="76">
        <v>780942.8316370002</v>
      </c>
      <c r="P78" s="78">
        <v>115.78</v>
      </c>
      <c r="Q78" s="69"/>
      <c r="R78" s="76">
        <v>904.1756532170001</v>
      </c>
      <c r="S78" s="77">
        <v>8.6236588142516346E-4</v>
      </c>
      <c r="T78" s="77">
        <f t="shared" si="1"/>
        <v>9.6492209343672537E-3</v>
      </c>
      <c r="U78" s="77">
        <f>R78/'סכום נכסי הקרן'!$C$42</f>
        <v>2.8521195603334673E-4</v>
      </c>
    </row>
    <row r="79" spans="2:21">
      <c r="B79" s="75" t="s">
        <v>344</v>
      </c>
      <c r="C79" s="69">
        <v>1138544</v>
      </c>
      <c r="D79" s="82" t="s">
        <v>116</v>
      </c>
      <c r="E79" s="82" t="s">
        <v>26</v>
      </c>
      <c r="F79" s="69" t="s">
        <v>342</v>
      </c>
      <c r="G79" s="82" t="s">
        <v>264</v>
      </c>
      <c r="H79" s="69" t="s">
        <v>296</v>
      </c>
      <c r="I79" s="69" t="s">
        <v>261</v>
      </c>
      <c r="J79" s="69"/>
      <c r="K79" s="76">
        <v>4.2700000000004987</v>
      </c>
      <c r="L79" s="82" t="s">
        <v>129</v>
      </c>
      <c r="M79" s="83">
        <v>3.5000000000000003E-2</v>
      </c>
      <c r="N79" s="83">
        <v>3.1199999999994291E-2</v>
      </c>
      <c r="O79" s="76">
        <v>243367.91888900005</v>
      </c>
      <c r="P79" s="78">
        <v>115.14</v>
      </c>
      <c r="Q79" s="69"/>
      <c r="R79" s="76">
        <v>280.21383411800008</v>
      </c>
      <c r="S79" s="77">
        <v>2.7604875423730725E-4</v>
      </c>
      <c r="T79" s="77">
        <f t="shared" si="1"/>
        <v>2.9903981429389389E-3</v>
      </c>
      <c r="U79" s="77">
        <f>R79/'סכום נכסי הקרן'!$C$42</f>
        <v>8.8390276216846825E-5</v>
      </c>
    </row>
    <row r="80" spans="2:21">
      <c r="B80" s="75" t="s">
        <v>345</v>
      </c>
      <c r="C80" s="69">
        <v>1171271</v>
      </c>
      <c r="D80" s="82" t="s">
        <v>116</v>
      </c>
      <c r="E80" s="82" t="s">
        <v>26</v>
      </c>
      <c r="F80" s="69" t="s">
        <v>342</v>
      </c>
      <c r="G80" s="82" t="s">
        <v>264</v>
      </c>
      <c r="H80" s="69" t="s">
        <v>296</v>
      </c>
      <c r="I80" s="69" t="s">
        <v>261</v>
      </c>
      <c r="J80" s="69"/>
      <c r="K80" s="76">
        <v>6.8200000000050309</v>
      </c>
      <c r="L80" s="82" t="s">
        <v>129</v>
      </c>
      <c r="M80" s="83">
        <v>2.5000000000000001E-2</v>
      </c>
      <c r="N80" s="83">
        <v>3.1800000000015885E-2</v>
      </c>
      <c r="O80" s="76">
        <v>425290.12666900008</v>
      </c>
      <c r="P80" s="78">
        <v>106.56</v>
      </c>
      <c r="Q80" s="69"/>
      <c r="R80" s="76">
        <v>453.18913854600004</v>
      </c>
      <c r="S80" s="77">
        <v>7.1778496326535839E-4</v>
      </c>
      <c r="T80" s="77">
        <f t="shared" si="1"/>
        <v>4.8363634956629757E-3</v>
      </c>
      <c r="U80" s="77">
        <f>R80/'סכום נכסי הקרן'!$C$42</f>
        <v>1.4295337437796629E-4</v>
      </c>
    </row>
    <row r="81" spans="2:21">
      <c r="B81" s="75" t="s">
        <v>346</v>
      </c>
      <c r="C81" s="69">
        <v>1410307</v>
      </c>
      <c r="D81" s="82" t="s">
        <v>116</v>
      </c>
      <c r="E81" s="82" t="s">
        <v>26</v>
      </c>
      <c r="F81" s="69" t="s">
        <v>347</v>
      </c>
      <c r="G81" s="82" t="s">
        <v>125</v>
      </c>
      <c r="H81" s="69" t="s">
        <v>296</v>
      </c>
      <c r="I81" s="69" t="s">
        <v>261</v>
      </c>
      <c r="J81" s="69"/>
      <c r="K81" s="76">
        <v>1.4499999999985416</v>
      </c>
      <c r="L81" s="82" t="s">
        <v>129</v>
      </c>
      <c r="M81" s="83">
        <v>1.8000000000000002E-2</v>
      </c>
      <c r="N81" s="83">
        <v>3.2900000000004377E-2</v>
      </c>
      <c r="O81" s="76">
        <v>250282.91241600004</v>
      </c>
      <c r="P81" s="78">
        <v>109.59</v>
      </c>
      <c r="Q81" s="69"/>
      <c r="R81" s="76">
        <v>274.28504507200006</v>
      </c>
      <c r="S81" s="77">
        <v>2.8012812036323716E-4</v>
      </c>
      <c r="T81" s="77">
        <f t="shared" si="1"/>
        <v>2.9271270349694118E-3</v>
      </c>
      <c r="U81" s="77">
        <f>R81/'סכום נכסי הקרן'!$C$42</f>
        <v>8.6520106947521319E-5</v>
      </c>
    </row>
    <row r="82" spans="2:21">
      <c r="B82" s="75" t="s">
        <v>348</v>
      </c>
      <c r="C82" s="69">
        <v>1192749</v>
      </c>
      <c r="D82" s="82" t="s">
        <v>116</v>
      </c>
      <c r="E82" s="82" t="s">
        <v>26</v>
      </c>
      <c r="F82" s="69" t="s">
        <v>347</v>
      </c>
      <c r="G82" s="82" t="s">
        <v>125</v>
      </c>
      <c r="H82" s="69" t="s">
        <v>296</v>
      </c>
      <c r="I82" s="69" t="s">
        <v>261</v>
      </c>
      <c r="J82" s="69"/>
      <c r="K82" s="76">
        <v>3.9399999999957673</v>
      </c>
      <c r="L82" s="82" t="s">
        <v>129</v>
      </c>
      <c r="M82" s="83">
        <v>2.2000000000000002E-2</v>
      </c>
      <c r="N82" s="83">
        <v>3.0799999999935993E-2</v>
      </c>
      <c r="O82" s="76">
        <v>194438.46944000002</v>
      </c>
      <c r="P82" s="78">
        <v>99.64</v>
      </c>
      <c r="Q82" s="69"/>
      <c r="R82" s="76">
        <v>193.73848805300003</v>
      </c>
      <c r="S82" s="77">
        <v>7.1046376574300843E-4</v>
      </c>
      <c r="T82" s="77">
        <f t="shared" si="1"/>
        <v>2.0675467958713215E-3</v>
      </c>
      <c r="U82" s="77">
        <f>R82/'סכום נכסי הקרן'!$C$42</f>
        <v>6.1112608971431652E-5</v>
      </c>
    </row>
    <row r="83" spans="2:21">
      <c r="B83" s="75" t="s">
        <v>349</v>
      </c>
      <c r="C83" s="69">
        <v>1110915</v>
      </c>
      <c r="D83" s="82" t="s">
        <v>116</v>
      </c>
      <c r="E83" s="82" t="s">
        <v>26</v>
      </c>
      <c r="F83" s="69" t="s">
        <v>350</v>
      </c>
      <c r="G83" s="82" t="s">
        <v>351</v>
      </c>
      <c r="H83" s="69" t="s">
        <v>352</v>
      </c>
      <c r="I83" s="69" t="s">
        <v>261</v>
      </c>
      <c r="J83" s="69"/>
      <c r="K83" s="76">
        <v>5.6299999999993648</v>
      </c>
      <c r="L83" s="82" t="s">
        <v>129</v>
      </c>
      <c r="M83" s="83">
        <v>5.1500000000000004E-2</v>
      </c>
      <c r="N83" s="83">
        <v>3.2599999999997714E-2</v>
      </c>
      <c r="O83" s="76">
        <v>1269754.8237550003</v>
      </c>
      <c r="P83" s="78">
        <v>151.19999999999999</v>
      </c>
      <c r="Q83" s="69"/>
      <c r="R83" s="76">
        <v>1919.8692394940003</v>
      </c>
      <c r="S83" s="77">
        <v>4.0601359119249848E-4</v>
      </c>
      <c r="T83" s="77">
        <f t="shared" si="1"/>
        <v>2.0488543781356641E-2</v>
      </c>
      <c r="U83" s="77">
        <f>R83/'סכום נכסי הקרן'!$C$42</f>
        <v>6.0560097938505556E-4</v>
      </c>
    </row>
    <row r="84" spans="2:21">
      <c r="B84" s="75" t="s">
        <v>353</v>
      </c>
      <c r="C84" s="69">
        <v>2300184</v>
      </c>
      <c r="D84" s="82" t="s">
        <v>116</v>
      </c>
      <c r="E84" s="82" t="s">
        <v>26</v>
      </c>
      <c r="F84" s="69" t="s">
        <v>354</v>
      </c>
      <c r="G84" s="82" t="s">
        <v>152</v>
      </c>
      <c r="H84" s="69" t="s">
        <v>355</v>
      </c>
      <c r="I84" s="69" t="s">
        <v>127</v>
      </c>
      <c r="J84" s="69"/>
      <c r="K84" s="76">
        <v>1.150000000031866</v>
      </c>
      <c r="L84" s="82" t="s">
        <v>129</v>
      </c>
      <c r="M84" s="83">
        <v>2.2000000000000002E-2</v>
      </c>
      <c r="N84" s="83">
        <v>2.7500000000468622E-2</v>
      </c>
      <c r="O84" s="76">
        <v>23893.081974000004</v>
      </c>
      <c r="P84" s="78">
        <v>111.64</v>
      </c>
      <c r="Q84" s="69"/>
      <c r="R84" s="76">
        <v>26.674238401000004</v>
      </c>
      <c r="S84" s="77">
        <v>3.0110418979919852E-5</v>
      </c>
      <c r="T84" s="77">
        <f t="shared" si="1"/>
        <v>2.8466329376539867E-4</v>
      </c>
      <c r="U84" s="77">
        <f>R84/'סכום נכסי הקרן'!$C$42</f>
        <v>8.4140860052810603E-6</v>
      </c>
    </row>
    <row r="85" spans="2:21">
      <c r="B85" s="75" t="s">
        <v>356</v>
      </c>
      <c r="C85" s="69">
        <v>2300242</v>
      </c>
      <c r="D85" s="82" t="s">
        <v>116</v>
      </c>
      <c r="E85" s="82" t="s">
        <v>26</v>
      </c>
      <c r="F85" s="69" t="s">
        <v>354</v>
      </c>
      <c r="G85" s="82" t="s">
        <v>152</v>
      </c>
      <c r="H85" s="69" t="s">
        <v>355</v>
      </c>
      <c r="I85" s="69" t="s">
        <v>127</v>
      </c>
      <c r="J85" s="69"/>
      <c r="K85" s="76">
        <v>4.45000000000665</v>
      </c>
      <c r="L85" s="82" t="s">
        <v>129</v>
      </c>
      <c r="M85" s="83">
        <v>1.7000000000000001E-2</v>
      </c>
      <c r="N85" s="83">
        <v>2.5900000000047784E-2</v>
      </c>
      <c r="O85" s="76">
        <v>191333.11646700007</v>
      </c>
      <c r="P85" s="78">
        <v>106.1</v>
      </c>
      <c r="Q85" s="69"/>
      <c r="R85" s="76">
        <v>203.00444061700003</v>
      </c>
      <c r="S85" s="77">
        <v>1.5074620754703609E-4</v>
      </c>
      <c r="T85" s="77">
        <f t="shared" si="1"/>
        <v>2.1664315901469586E-3</v>
      </c>
      <c r="U85" s="77">
        <f>R85/'סכום נכסי הקרן'!$C$42</f>
        <v>6.4035448627518238E-5</v>
      </c>
    </row>
    <row r="86" spans="2:21">
      <c r="B86" s="75" t="s">
        <v>357</v>
      </c>
      <c r="C86" s="69">
        <v>2300317</v>
      </c>
      <c r="D86" s="82" t="s">
        <v>116</v>
      </c>
      <c r="E86" s="82" t="s">
        <v>26</v>
      </c>
      <c r="F86" s="69" t="s">
        <v>354</v>
      </c>
      <c r="G86" s="82" t="s">
        <v>152</v>
      </c>
      <c r="H86" s="69" t="s">
        <v>355</v>
      </c>
      <c r="I86" s="69" t="s">
        <v>127</v>
      </c>
      <c r="J86" s="69"/>
      <c r="K86" s="76">
        <v>9.3199999999529464</v>
      </c>
      <c r="L86" s="82" t="s">
        <v>129</v>
      </c>
      <c r="M86" s="83">
        <v>5.7999999999999996E-3</v>
      </c>
      <c r="N86" s="83">
        <v>2.9299999999813843E-2</v>
      </c>
      <c r="O86" s="76">
        <v>99842.361048000021</v>
      </c>
      <c r="P86" s="78">
        <v>87.7</v>
      </c>
      <c r="Q86" s="69"/>
      <c r="R86" s="76">
        <v>87.561753291000016</v>
      </c>
      <c r="S86" s="77">
        <v>2.0871672986414087E-4</v>
      </c>
      <c r="T86" s="77">
        <f t="shared" si="1"/>
        <v>9.3444531480062242E-4</v>
      </c>
      <c r="U86" s="77">
        <f>R86/'סכום נכסי הקרן'!$C$42</f>
        <v>2.7620362084491814E-5</v>
      </c>
    </row>
    <row r="87" spans="2:21">
      <c r="B87" s="75" t="s">
        <v>358</v>
      </c>
      <c r="C87" s="69">
        <v>1136084</v>
      </c>
      <c r="D87" s="82" t="s">
        <v>116</v>
      </c>
      <c r="E87" s="82" t="s">
        <v>26</v>
      </c>
      <c r="F87" s="69" t="s">
        <v>300</v>
      </c>
      <c r="G87" s="82" t="s">
        <v>264</v>
      </c>
      <c r="H87" s="69" t="s">
        <v>355</v>
      </c>
      <c r="I87" s="69" t="s">
        <v>127</v>
      </c>
      <c r="J87" s="69"/>
      <c r="K87" s="78">
        <v>1.0899993005928503</v>
      </c>
      <c r="L87" s="82" t="s">
        <v>129</v>
      </c>
      <c r="M87" s="83">
        <v>2.5000000000000001E-2</v>
      </c>
      <c r="N87" s="83">
        <v>2.8700225394440268E-2</v>
      </c>
      <c r="O87" s="76">
        <v>1.1878000000000001E-2</v>
      </c>
      <c r="P87" s="78">
        <v>112.16</v>
      </c>
      <c r="Q87" s="69"/>
      <c r="R87" s="76">
        <v>1.3310000000000003E-5</v>
      </c>
      <c r="S87" s="77">
        <v>2.5223261272081268E-11</v>
      </c>
      <c r="T87" s="77">
        <f t="shared" si="1"/>
        <v>1.4204223502311557E-10</v>
      </c>
      <c r="U87" s="77">
        <f>R87/'סכום נכסי הקרן'!$C$42</f>
        <v>4.1984885583871976E-12</v>
      </c>
    </row>
    <row r="88" spans="2:21">
      <c r="B88" s="75" t="s">
        <v>359</v>
      </c>
      <c r="C88" s="69">
        <v>1141050</v>
      </c>
      <c r="D88" s="82" t="s">
        <v>116</v>
      </c>
      <c r="E88" s="82" t="s">
        <v>26</v>
      </c>
      <c r="F88" s="69" t="s">
        <v>300</v>
      </c>
      <c r="G88" s="82" t="s">
        <v>264</v>
      </c>
      <c r="H88" s="69" t="s">
        <v>355</v>
      </c>
      <c r="I88" s="69" t="s">
        <v>127</v>
      </c>
      <c r="J88" s="69"/>
      <c r="K88" s="76">
        <v>1.9399999999992457</v>
      </c>
      <c r="L88" s="82" t="s">
        <v>129</v>
      </c>
      <c r="M88" s="83">
        <v>1.95E-2</v>
      </c>
      <c r="N88" s="83">
        <v>3.2099999999992114E-2</v>
      </c>
      <c r="O88" s="76">
        <v>264677.94375900005</v>
      </c>
      <c r="P88" s="78">
        <v>110.25</v>
      </c>
      <c r="Q88" s="69"/>
      <c r="R88" s="76">
        <v>291.80744206300005</v>
      </c>
      <c r="S88" s="77">
        <v>4.6509991565122234E-4</v>
      </c>
      <c r="T88" s="77">
        <f t="shared" si="1"/>
        <v>3.1141233108194456E-3</v>
      </c>
      <c r="U88" s="77">
        <f>R88/'סכום נכסי הקרן'!$C$42</f>
        <v>9.204734836617134E-5</v>
      </c>
    </row>
    <row r="89" spans="2:21">
      <c r="B89" s="75" t="s">
        <v>360</v>
      </c>
      <c r="C89" s="69">
        <v>1162221</v>
      </c>
      <c r="D89" s="82" t="s">
        <v>116</v>
      </c>
      <c r="E89" s="82" t="s">
        <v>26</v>
      </c>
      <c r="F89" s="69" t="s">
        <v>300</v>
      </c>
      <c r="G89" s="82" t="s">
        <v>264</v>
      </c>
      <c r="H89" s="69" t="s">
        <v>355</v>
      </c>
      <c r="I89" s="69" t="s">
        <v>127</v>
      </c>
      <c r="J89" s="69"/>
      <c r="K89" s="76">
        <v>5.1500000000088475</v>
      </c>
      <c r="L89" s="82" t="s">
        <v>129</v>
      </c>
      <c r="M89" s="83">
        <v>1.1699999999999999E-2</v>
      </c>
      <c r="N89" s="83">
        <v>3.9200000000011809E-2</v>
      </c>
      <c r="O89" s="76">
        <v>70272.047439000016</v>
      </c>
      <c r="P89" s="78">
        <v>96.51</v>
      </c>
      <c r="Q89" s="69"/>
      <c r="R89" s="76">
        <v>67.819556175999992</v>
      </c>
      <c r="S89" s="77">
        <v>9.7415971349642825E-5</v>
      </c>
      <c r="T89" s="77">
        <f t="shared" si="1"/>
        <v>7.2375967975317642E-4</v>
      </c>
      <c r="U89" s="77">
        <f>R89/'סכום נכסי הקרן'!$C$42</f>
        <v>2.1392909890295546E-5</v>
      </c>
    </row>
    <row r="90" spans="2:21">
      <c r="B90" s="75" t="s">
        <v>361</v>
      </c>
      <c r="C90" s="69">
        <v>1156231</v>
      </c>
      <c r="D90" s="82" t="s">
        <v>116</v>
      </c>
      <c r="E90" s="82" t="s">
        <v>26</v>
      </c>
      <c r="F90" s="69" t="s">
        <v>300</v>
      </c>
      <c r="G90" s="82" t="s">
        <v>264</v>
      </c>
      <c r="H90" s="69" t="s">
        <v>355</v>
      </c>
      <c r="I90" s="69" t="s">
        <v>127</v>
      </c>
      <c r="J90" s="69"/>
      <c r="K90" s="76">
        <v>3.5000000000074296</v>
      </c>
      <c r="L90" s="82" t="s">
        <v>129</v>
      </c>
      <c r="M90" s="83">
        <v>3.3500000000000002E-2</v>
      </c>
      <c r="N90" s="83">
        <v>3.3800000000065375E-2</v>
      </c>
      <c r="O90" s="76">
        <v>241884.41110400003</v>
      </c>
      <c r="P90" s="78">
        <v>111.29</v>
      </c>
      <c r="Q90" s="69"/>
      <c r="R90" s="76">
        <v>269.19316764800004</v>
      </c>
      <c r="S90" s="77">
        <v>3.6295566191203623E-4</v>
      </c>
      <c r="T90" s="77">
        <f t="shared" si="1"/>
        <v>2.8727873167298393E-3</v>
      </c>
      <c r="U90" s="77">
        <f>R90/'סכום נכסי הקרן'!$C$42</f>
        <v>8.4913931958387271E-5</v>
      </c>
    </row>
    <row r="91" spans="2:21">
      <c r="B91" s="75" t="s">
        <v>362</v>
      </c>
      <c r="C91" s="69">
        <v>1174226</v>
      </c>
      <c r="D91" s="82" t="s">
        <v>116</v>
      </c>
      <c r="E91" s="82" t="s">
        <v>26</v>
      </c>
      <c r="F91" s="69" t="s">
        <v>300</v>
      </c>
      <c r="G91" s="82" t="s">
        <v>264</v>
      </c>
      <c r="H91" s="69" t="s">
        <v>355</v>
      </c>
      <c r="I91" s="69" t="s">
        <v>127</v>
      </c>
      <c r="J91" s="69"/>
      <c r="K91" s="76">
        <v>5.1599999999998509</v>
      </c>
      <c r="L91" s="82" t="s">
        <v>129</v>
      </c>
      <c r="M91" s="83">
        <v>1.3300000000000001E-2</v>
      </c>
      <c r="N91" s="83">
        <v>3.9200000000000734E-2</v>
      </c>
      <c r="O91" s="76">
        <v>1096686.1859680002</v>
      </c>
      <c r="P91" s="78">
        <v>97.5</v>
      </c>
      <c r="Q91" s="76">
        <v>8.1094147240000005</v>
      </c>
      <c r="R91" s="76">
        <v>1077.3784484760001</v>
      </c>
      <c r="S91" s="77">
        <v>9.2352520923621073E-4</v>
      </c>
      <c r="T91" s="77">
        <f t="shared" si="1"/>
        <v>1.1497614033603875E-2</v>
      </c>
      <c r="U91" s="77">
        <f>R91/'סכום נכסי הקרן'!$C$42</f>
        <v>3.3984681359725292E-4</v>
      </c>
    </row>
    <row r="92" spans="2:21">
      <c r="B92" s="75" t="s">
        <v>363</v>
      </c>
      <c r="C92" s="69">
        <v>1186188</v>
      </c>
      <c r="D92" s="82" t="s">
        <v>116</v>
      </c>
      <c r="E92" s="82" t="s">
        <v>26</v>
      </c>
      <c r="F92" s="69" t="s">
        <v>300</v>
      </c>
      <c r="G92" s="82" t="s">
        <v>264</v>
      </c>
      <c r="H92" s="69" t="s">
        <v>352</v>
      </c>
      <c r="I92" s="69" t="s">
        <v>261</v>
      </c>
      <c r="J92" s="69"/>
      <c r="K92" s="76">
        <v>5.7500000000044915</v>
      </c>
      <c r="L92" s="82" t="s">
        <v>129</v>
      </c>
      <c r="M92" s="83">
        <v>1.8700000000000001E-2</v>
      </c>
      <c r="N92" s="83">
        <v>4.040000000002876E-2</v>
      </c>
      <c r="O92" s="76">
        <v>584326.03451599996</v>
      </c>
      <c r="P92" s="78">
        <v>95.22</v>
      </c>
      <c r="Q92" s="69"/>
      <c r="R92" s="76">
        <v>556.39525041000013</v>
      </c>
      <c r="S92" s="77">
        <v>1.045035078592329E-3</v>
      </c>
      <c r="T92" s="77">
        <f t="shared" si="1"/>
        <v>5.9377629545065711E-3</v>
      </c>
      <c r="U92" s="77">
        <f>R92/'סכום נכסי הקרן'!$C$42</f>
        <v>1.7550857195998233E-4</v>
      </c>
    </row>
    <row r="93" spans="2:21">
      <c r="B93" s="75" t="s">
        <v>364</v>
      </c>
      <c r="C93" s="69">
        <v>1185537</v>
      </c>
      <c r="D93" s="82" t="s">
        <v>116</v>
      </c>
      <c r="E93" s="82" t="s">
        <v>26</v>
      </c>
      <c r="F93" s="69" t="s">
        <v>365</v>
      </c>
      <c r="G93" s="82" t="s">
        <v>252</v>
      </c>
      <c r="H93" s="69" t="s">
        <v>355</v>
      </c>
      <c r="I93" s="69" t="s">
        <v>127</v>
      </c>
      <c r="J93" s="69"/>
      <c r="K93" s="76">
        <v>4.3900000000018053</v>
      </c>
      <c r="L93" s="82" t="s">
        <v>129</v>
      </c>
      <c r="M93" s="83">
        <v>1.09E-2</v>
      </c>
      <c r="N93" s="83">
        <v>3.7000000000016894E-2</v>
      </c>
      <c r="O93" s="76">
        <v>23.303753</v>
      </c>
      <c r="P93" s="78">
        <v>4827766</v>
      </c>
      <c r="Q93" s="69"/>
      <c r="R93" s="76">
        <v>1125.0507015229998</v>
      </c>
      <c r="S93" s="77">
        <v>1.283316977807148E-3</v>
      </c>
      <c r="T93" s="77">
        <f t="shared" si="1"/>
        <v>1.2006364850386999E-2</v>
      </c>
      <c r="U93" s="77">
        <f>R93/'סכום נכסי הקרן'!$C$42</f>
        <v>3.5488448519532714E-4</v>
      </c>
    </row>
    <row r="94" spans="2:21">
      <c r="B94" s="75" t="s">
        <v>366</v>
      </c>
      <c r="C94" s="69">
        <v>1189497</v>
      </c>
      <c r="D94" s="82" t="s">
        <v>116</v>
      </c>
      <c r="E94" s="82" t="s">
        <v>26</v>
      </c>
      <c r="F94" s="69" t="s">
        <v>365</v>
      </c>
      <c r="G94" s="82" t="s">
        <v>252</v>
      </c>
      <c r="H94" s="69" t="s">
        <v>355</v>
      </c>
      <c r="I94" s="69" t="s">
        <v>127</v>
      </c>
      <c r="J94" s="69"/>
      <c r="K94" s="76">
        <v>5.0299999999991813</v>
      </c>
      <c r="L94" s="82" t="s">
        <v>129</v>
      </c>
      <c r="M94" s="83">
        <v>2.9900000000000003E-2</v>
      </c>
      <c r="N94" s="83">
        <v>3.3999999999991905E-2</v>
      </c>
      <c r="O94" s="76">
        <v>19.124276000000002</v>
      </c>
      <c r="P94" s="78">
        <v>5169986</v>
      </c>
      <c r="Q94" s="69"/>
      <c r="R94" s="76">
        <v>988.72235262700008</v>
      </c>
      <c r="S94" s="77">
        <v>1.1952672500000002E-3</v>
      </c>
      <c r="T94" s="77">
        <f t="shared" si="1"/>
        <v>1.0551490066450193E-2</v>
      </c>
      <c r="U94" s="77">
        <f>R94/'סכום נכסי הקרן'!$C$42</f>
        <v>3.1188125356319541E-4</v>
      </c>
    </row>
    <row r="95" spans="2:21">
      <c r="B95" s="75" t="s">
        <v>367</v>
      </c>
      <c r="C95" s="69">
        <v>1167030</v>
      </c>
      <c r="D95" s="82" t="s">
        <v>116</v>
      </c>
      <c r="E95" s="82" t="s">
        <v>26</v>
      </c>
      <c r="F95" s="69" t="s">
        <v>365</v>
      </c>
      <c r="G95" s="82" t="s">
        <v>252</v>
      </c>
      <c r="H95" s="69" t="s">
        <v>355</v>
      </c>
      <c r="I95" s="69" t="s">
        <v>127</v>
      </c>
      <c r="J95" s="69"/>
      <c r="K95" s="76">
        <v>2.6700000000053605</v>
      </c>
      <c r="L95" s="82" t="s">
        <v>129</v>
      </c>
      <c r="M95" s="83">
        <v>2.3199999999999998E-2</v>
      </c>
      <c r="N95" s="83">
        <v>3.5900000000040205E-2</v>
      </c>
      <c r="O95" s="76">
        <v>2.7517770000000006</v>
      </c>
      <c r="P95" s="78">
        <v>5423550</v>
      </c>
      <c r="Q95" s="69"/>
      <c r="R95" s="76">
        <v>149.24399816000002</v>
      </c>
      <c r="S95" s="77">
        <v>4.5862950000000012E-4</v>
      </c>
      <c r="T95" s="77">
        <f t="shared" si="1"/>
        <v>1.5927085696793497E-3</v>
      </c>
      <c r="U95" s="77">
        <f>R95/'סכום נכסי הקרן'!$C$42</f>
        <v>4.7077326722969192E-5</v>
      </c>
    </row>
    <row r="96" spans="2:21">
      <c r="B96" s="75" t="s">
        <v>368</v>
      </c>
      <c r="C96" s="69">
        <v>7480197</v>
      </c>
      <c r="D96" s="82" t="s">
        <v>116</v>
      </c>
      <c r="E96" s="82" t="s">
        <v>26</v>
      </c>
      <c r="F96" s="69" t="s">
        <v>369</v>
      </c>
      <c r="G96" s="82" t="s">
        <v>252</v>
      </c>
      <c r="H96" s="69" t="s">
        <v>355</v>
      </c>
      <c r="I96" s="69" t="s">
        <v>127</v>
      </c>
      <c r="J96" s="69"/>
      <c r="K96" s="76">
        <v>2.0399999999994605</v>
      </c>
      <c r="L96" s="82" t="s">
        <v>129</v>
      </c>
      <c r="M96" s="83">
        <v>1.46E-2</v>
      </c>
      <c r="N96" s="83">
        <v>3.4599999999990395E-2</v>
      </c>
      <c r="O96" s="76">
        <v>24.765995000000004</v>
      </c>
      <c r="P96" s="78">
        <v>5387000</v>
      </c>
      <c r="Q96" s="69"/>
      <c r="R96" s="76">
        <v>1334.1441464680001</v>
      </c>
      <c r="S96" s="77">
        <v>9.2989880974730607E-4</v>
      </c>
      <c r="T96" s="77">
        <f t="shared" si="1"/>
        <v>1.4237777340895683E-2</v>
      </c>
      <c r="U96" s="77">
        <f>R96/'סכום נכסי הקרן'!$C$42</f>
        <v>4.2084064118596176E-4</v>
      </c>
    </row>
    <row r="97" spans="2:21">
      <c r="B97" s="75" t="s">
        <v>370</v>
      </c>
      <c r="C97" s="69">
        <v>7480247</v>
      </c>
      <c r="D97" s="82" t="s">
        <v>116</v>
      </c>
      <c r="E97" s="82" t="s">
        <v>26</v>
      </c>
      <c r="F97" s="69" t="s">
        <v>369</v>
      </c>
      <c r="G97" s="82" t="s">
        <v>252</v>
      </c>
      <c r="H97" s="69" t="s">
        <v>355</v>
      </c>
      <c r="I97" s="69" t="s">
        <v>127</v>
      </c>
      <c r="J97" s="69"/>
      <c r="K97" s="76">
        <v>2.6800000000009012</v>
      </c>
      <c r="L97" s="82" t="s">
        <v>129</v>
      </c>
      <c r="M97" s="83">
        <v>2.4199999999999999E-2</v>
      </c>
      <c r="N97" s="83">
        <v>3.8000000000008194E-2</v>
      </c>
      <c r="O97" s="76">
        <v>27.086007000000006</v>
      </c>
      <c r="P97" s="78">
        <v>5405050</v>
      </c>
      <c r="Q97" s="69"/>
      <c r="R97" s="76">
        <v>1464.0123028510004</v>
      </c>
      <c r="S97" s="77">
        <v>8.9439991414608396E-4</v>
      </c>
      <c r="T97" s="77">
        <f t="shared" si="1"/>
        <v>1.5623709962306116E-2</v>
      </c>
      <c r="U97" s="77">
        <f>R97/'סכום נכסי הקרן'!$C$42</f>
        <v>4.6180607835146631E-4</v>
      </c>
    </row>
    <row r="98" spans="2:21">
      <c r="B98" s="75" t="s">
        <v>371</v>
      </c>
      <c r="C98" s="69">
        <v>7480312</v>
      </c>
      <c r="D98" s="82" t="s">
        <v>116</v>
      </c>
      <c r="E98" s="82" t="s">
        <v>26</v>
      </c>
      <c r="F98" s="69" t="s">
        <v>369</v>
      </c>
      <c r="G98" s="82" t="s">
        <v>252</v>
      </c>
      <c r="H98" s="69" t="s">
        <v>355</v>
      </c>
      <c r="I98" s="69" t="s">
        <v>127</v>
      </c>
      <c r="J98" s="69"/>
      <c r="K98" s="76">
        <v>4.0699999999979468</v>
      </c>
      <c r="L98" s="82" t="s">
        <v>129</v>
      </c>
      <c r="M98" s="83">
        <v>2E-3</v>
      </c>
      <c r="N98" s="83">
        <v>3.6999999999977773E-2</v>
      </c>
      <c r="O98" s="76">
        <v>16.171009000000005</v>
      </c>
      <c r="P98" s="78">
        <v>4728999</v>
      </c>
      <c r="Q98" s="69"/>
      <c r="R98" s="76">
        <v>764.72682745100008</v>
      </c>
      <c r="S98" s="77">
        <v>1.4108365904728674E-3</v>
      </c>
      <c r="T98" s="77">
        <f t="shared" si="1"/>
        <v>8.1610449100883893E-3</v>
      </c>
      <c r="U98" s="77">
        <f>R98/'סכום נכסי הקרן'!$C$42</f>
        <v>2.4122440536023771E-4</v>
      </c>
    </row>
    <row r="99" spans="2:21">
      <c r="B99" s="75" t="s">
        <v>372</v>
      </c>
      <c r="C99" s="69">
        <v>1191246</v>
      </c>
      <c r="D99" s="82" t="s">
        <v>116</v>
      </c>
      <c r="E99" s="82" t="s">
        <v>26</v>
      </c>
      <c r="F99" s="69" t="s">
        <v>369</v>
      </c>
      <c r="G99" s="82" t="s">
        <v>252</v>
      </c>
      <c r="H99" s="69" t="s">
        <v>355</v>
      </c>
      <c r="I99" s="69" t="s">
        <v>127</v>
      </c>
      <c r="J99" s="69"/>
      <c r="K99" s="76">
        <v>4.730000000001378</v>
      </c>
      <c r="L99" s="82" t="s">
        <v>129</v>
      </c>
      <c r="M99" s="83">
        <v>3.1699999999999999E-2</v>
      </c>
      <c r="N99" s="83">
        <v>3.5100000000012746E-2</v>
      </c>
      <c r="O99" s="76">
        <v>21.945135000000004</v>
      </c>
      <c r="P99" s="78">
        <v>5221114</v>
      </c>
      <c r="Q99" s="69"/>
      <c r="R99" s="76">
        <v>1145.7805415540001</v>
      </c>
      <c r="S99" s="77">
        <v>1.2992975133214923E-3</v>
      </c>
      <c r="T99" s="77">
        <f t="shared" si="1"/>
        <v>1.2227590455922305E-2</v>
      </c>
      <c r="U99" s="77">
        <f>R99/'סכום נכסי הקרן'!$C$42</f>
        <v>3.6142347814704402E-4</v>
      </c>
    </row>
    <row r="100" spans="2:21">
      <c r="B100" s="75" t="s">
        <v>373</v>
      </c>
      <c r="C100" s="69">
        <v>1126077</v>
      </c>
      <c r="D100" s="82" t="s">
        <v>116</v>
      </c>
      <c r="E100" s="82" t="s">
        <v>26</v>
      </c>
      <c r="F100" s="69" t="s">
        <v>374</v>
      </c>
      <c r="G100" s="82" t="s">
        <v>309</v>
      </c>
      <c r="H100" s="69" t="s">
        <v>352</v>
      </c>
      <c r="I100" s="69" t="s">
        <v>261</v>
      </c>
      <c r="J100" s="69"/>
      <c r="K100" s="76">
        <v>0.6600000000001065</v>
      </c>
      <c r="L100" s="82" t="s">
        <v>129</v>
      </c>
      <c r="M100" s="83">
        <v>3.85E-2</v>
      </c>
      <c r="N100" s="83">
        <v>2.4900000000054833E-2</v>
      </c>
      <c r="O100" s="76">
        <v>159957.30727600004</v>
      </c>
      <c r="P100" s="78">
        <v>117.44</v>
      </c>
      <c r="Q100" s="69"/>
      <c r="R100" s="76">
        <v>187.853869653</v>
      </c>
      <c r="S100" s="77">
        <v>6.3982922910400016E-4</v>
      </c>
      <c r="T100" s="77">
        <f t="shared" si="1"/>
        <v>2.0047470701166897E-3</v>
      </c>
      <c r="U100" s="77">
        <f>R100/'סכום נכסי הקרן'!$C$42</f>
        <v>5.9256372831471103E-5</v>
      </c>
    </row>
    <row r="101" spans="2:21">
      <c r="B101" s="75" t="s">
        <v>375</v>
      </c>
      <c r="C101" s="69">
        <v>6130223</v>
      </c>
      <c r="D101" s="82" t="s">
        <v>116</v>
      </c>
      <c r="E101" s="82" t="s">
        <v>26</v>
      </c>
      <c r="F101" s="69" t="s">
        <v>311</v>
      </c>
      <c r="G101" s="82" t="s">
        <v>264</v>
      </c>
      <c r="H101" s="69" t="s">
        <v>355</v>
      </c>
      <c r="I101" s="69" t="s">
        <v>127</v>
      </c>
      <c r="J101" s="69"/>
      <c r="K101" s="76">
        <v>4.1299999999997992</v>
      </c>
      <c r="L101" s="82" t="s">
        <v>129</v>
      </c>
      <c r="M101" s="83">
        <v>2.4E-2</v>
      </c>
      <c r="N101" s="83">
        <v>3.139999999998936E-2</v>
      </c>
      <c r="O101" s="76">
        <v>497577.23381000006</v>
      </c>
      <c r="P101" s="78">
        <v>109.47</v>
      </c>
      <c r="Q101" s="69"/>
      <c r="R101" s="76">
        <v>544.69778954699996</v>
      </c>
      <c r="S101" s="77">
        <v>4.616811940985522E-4</v>
      </c>
      <c r="T101" s="77">
        <f t="shared" si="1"/>
        <v>5.8129294845534552E-3</v>
      </c>
      <c r="U101" s="77">
        <f>R101/'סכום נכסי הקרן'!$C$42</f>
        <v>1.7181874058541522E-4</v>
      </c>
    </row>
    <row r="102" spans="2:21">
      <c r="B102" s="75" t="s">
        <v>376</v>
      </c>
      <c r="C102" s="69">
        <v>6130181</v>
      </c>
      <c r="D102" s="82" t="s">
        <v>116</v>
      </c>
      <c r="E102" s="82" t="s">
        <v>26</v>
      </c>
      <c r="F102" s="69" t="s">
        <v>311</v>
      </c>
      <c r="G102" s="82" t="s">
        <v>264</v>
      </c>
      <c r="H102" s="69" t="s">
        <v>355</v>
      </c>
      <c r="I102" s="69" t="s">
        <v>127</v>
      </c>
      <c r="J102" s="69"/>
      <c r="K102" s="76">
        <v>0.25000000007686241</v>
      </c>
      <c r="L102" s="82" t="s">
        <v>129</v>
      </c>
      <c r="M102" s="83">
        <v>3.4799999999999998E-2</v>
      </c>
      <c r="N102" s="83">
        <v>4.1499999998616477E-2</v>
      </c>
      <c r="O102" s="76">
        <v>2916.5761940000007</v>
      </c>
      <c r="P102" s="78">
        <v>111.52</v>
      </c>
      <c r="Q102" s="69"/>
      <c r="R102" s="76">
        <v>3.2525659430000005</v>
      </c>
      <c r="S102" s="77">
        <v>2.2398367033131452E-5</v>
      </c>
      <c r="T102" s="77">
        <f t="shared" si="1"/>
        <v>3.4710874237700033E-5</v>
      </c>
      <c r="U102" s="77">
        <f>R102/'סכום נכסי הקרן'!$C$42</f>
        <v>1.0259850411033332E-6</v>
      </c>
    </row>
    <row r="103" spans="2:21">
      <c r="B103" s="75" t="s">
        <v>377</v>
      </c>
      <c r="C103" s="69">
        <v>6130348</v>
      </c>
      <c r="D103" s="82" t="s">
        <v>116</v>
      </c>
      <c r="E103" s="82" t="s">
        <v>26</v>
      </c>
      <c r="F103" s="69" t="s">
        <v>311</v>
      </c>
      <c r="G103" s="82" t="s">
        <v>264</v>
      </c>
      <c r="H103" s="69" t="s">
        <v>355</v>
      </c>
      <c r="I103" s="69" t="s">
        <v>127</v>
      </c>
      <c r="J103" s="69"/>
      <c r="K103" s="76">
        <v>6.280000000011861</v>
      </c>
      <c r="L103" s="82" t="s">
        <v>129</v>
      </c>
      <c r="M103" s="83">
        <v>1.4999999999999999E-2</v>
      </c>
      <c r="N103" s="83">
        <v>3.3100000000038959E-2</v>
      </c>
      <c r="O103" s="76">
        <v>299789.21971899999</v>
      </c>
      <c r="P103" s="78">
        <v>95.95</v>
      </c>
      <c r="Q103" s="76">
        <v>2.4155840580000003</v>
      </c>
      <c r="R103" s="76">
        <v>290.06334067699999</v>
      </c>
      <c r="S103" s="77">
        <v>1.1452132137412191E-3</v>
      </c>
      <c r="T103" s="77">
        <f t="shared" si="1"/>
        <v>3.0955105340369992E-3</v>
      </c>
      <c r="U103" s="77">
        <f>R103/'סכום נכסי הקרן'!$C$42</f>
        <v>9.1497191362881441E-5</v>
      </c>
    </row>
    <row r="104" spans="2:21">
      <c r="B104" s="75" t="s">
        <v>378</v>
      </c>
      <c r="C104" s="69">
        <v>1136050</v>
      </c>
      <c r="D104" s="82" t="s">
        <v>116</v>
      </c>
      <c r="E104" s="82" t="s">
        <v>26</v>
      </c>
      <c r="F104" s="69" t="s">
        <v>379</v>
      </c>
      <c r="G104" s="82" t="s">
        <v>309</v>
      </c>
      <c r="H104" s="69" t="s">
        <v>355</v>
      </c>
      <c r="I104" s="69" t="s">
        <v>127</v>
      </c>
      <c r="J104" s="69"/>
      <c r="K104" s="76">
        <v>1.800000000001754</v>
      </c>
      <c r="L104" s="82" t="s">
        <v>129</v>
      </c>
      <c r="M104" s="83">
        <v>2.4799999999999999E-2</v>
      </c>
      <c r="N104" s="83">
        <v>2.860000000000789E-2</v>
      </c>
      <c r="O104" s="76">
        <v>205029.92617800002</v>
      </c>
      <c r="P104" s="78">
        <v>111.24</v>
      </c>
      <c r="Q104" s="69"/>
      <c r="R104" s="76">
        <v>228.07529888700003</v>
      </c>
      <c r="S104" s="77">
        <v>4.8414782076104012E-4</v>
      </c>
      <c r="T104" s="77">
        <f t="shared" si="1"/>
        <v>2.433983862319653E-3</v>
      </c>
      <c r="U104" s="77">
        <f>R104/'סכום נכסי הקרן'!$C$42</f>
        <v>7.194376655355445E-5</v>
      </c>
    </row>
    <row r="105" spans="2:21">
      <c r="B105" s="75" t="s">
        <v>380</v>
      </c>
      <c r="C105" s="69">
        <v>1147602</v>
      </c>
      <c r="D105" s="82" t="s">
        <v>116</v>
      </c>
      <c r="E105" s="82" t="s">
        <v>26</v>
      </c>
      <c r="F105" s="69" t="s">
        <v>381</v>
      </c>
      <c r="G105" s="82" t="s">
        <v>264</v>
      </c>
      <c r="H105" s="69" t="s">
        <v>352</v>
      </c>
      <c r="I105" s="69" t="s">
        <v>261</v>
      </c>
      <c r="J105" s="69"/>
      <c r="K105" s="76">
        <v>2.2399999999993638</v>
      </c>
      <c r="L105" s="82" t="s">
        <v>129</v>
      </c>
      <c r="M105" s="83">
        <v>1.3999999999999999E-2</v>
      </c>
      <c r="N105" s="83">
        <v>3.1600000000006366E-2</v>
      </c>
      <c r="O105" s="76">
        <v>290076.51156500005</v>
      </c>
      <c r="P105" s="78">
        <v>107.61</v>
      </c>
      <c r="Q105" s="76">
        <v>2.302586824</v>
      </c>
      <c r="R105" s="76">
        <v>314.45392030500005</v>
      </c>
      <c r="S105" s="77">
        <v>3.2644216921562012E-4</v>
      </c>
      <c r="T105" s="77">
        <f t="shared" si="1"/>
        <v>3.3558029791061501E-3</v>
      </c>
      <c r="U105" s="77">
        <f>R105/'סכום נכסי הקרן'!$C$42</f>
        <v>9.9190923105976116E-5</v>
      </c>
    </row>
    <row r="106" spans="2:21">
      <c r="B106" s="75" t="s">
        <v>382</v>
      </c>
      <c r="C106" s="69">
        <v>2310399</v>
      </c>
      <c r="D106" s="82" t="s">
        <v>116</v>
      </c>
      <c r="E106" s="82" t="s">
        <v>26</v>
      </c>
      <c r="F106" s="69" t="s">
        <v>255</v>
      </c>
      <c r="G106" s="82" t="s">
        <v>252</v>
      </c>
      <c r="H106" s="69" t="s">
        <v>355</v>
      </c>
      <c r="I106" s="69" t="s">
        <v>127</v>
      </c>
      <c r="J106" s="69"/>
      <c r="K106" s="76">
        <v>2.679999999999529</v>
      </c>
      <c r="L106" s="82" t="s">
        <v>129</v>
      </c>
      <c r="M106" s="83">
        <v>1.89E-2</v>
      </c>
      <c r="N106" s="83">
        <v>3.2699999999984526E-2</v>
      </c>
      <c r="O106" s="76">
        <v>11.018622000000002</v>
      </c>
      <c r="P106" s="78">
        <v>5395000</v>
      </c>
      <c r="Q106" s="69"/>
      <c r="R106" s="76">
        <v>594.45465159600008</v>
      </c>
      <c r="S106" s="77">
        <v>1.3773277500000003E-3</v>
      </c>
      <c r="T106" s="77">
        <f t="shared" si="1"/>
        <v>6.3439269220573486E-3</v>
      </c>
      <c r="U106" s="77">
        <f>R106/'סכום נכסי הקרן'!$C$42</f>
        <v>1.8751397845273132E-4</v>
      </c>
    </row>
    <row r="107" spans="2:21">
      <c r="B107" s="75" t="s">
        <v>383</v>
      </c>
      <c r="C107" s="69">
        <v>1191675</v>
      </c>
      <c r="D107" s="82" t="s">
        <v>116</v>
      </c>
      <c r="E107" s="82" t="s">
        <v>26</v>
      </c>
      <c r="F107" s="69" t="s">
        <v>255</v>
      </c>
      <c r="G107" s="82" t="s">
        <v>252</v>
      </c>
      <c r="H107" s="69" t="s">
        <v>355</v>
      </c>
      <c r="I107" s="69" t="s">
        <v>127</v>
      </c>
      <c r="J107" s="69"/>
      <c r="K107" s="76">
        <v>4.3800000000016688</v>
      </c>
      <c r="L107" s="82" t="s">
        <v>129</v>
      </c>
      <c r="M107" s="83">
        <v>3.3099999999999997E-2</v>
      </c>
      <c r="N107" s="83">
        <v>3.5300000000013203E-2</v>
      </c>
      <c r="O107" s="76">
        <v>16.689126000000002</v>
      </c>
      <c r="P107" s="78">
        <v>5170870</v>
      </c>
      <c r="Q107" s="69"/>
      <c r="R107" s="76">
        <v>862.97291486200015</v>
      </c>
      <c r="S107" s="77">
        <v>1.1896162235369592E-3</v>
      </c>
      <c r="T107" s="77">
        <f t="shared" si="1"/>
        <v>9.2095117649445002E-3</v>
      </c>
      <c r="U107" s="77">
        <f>R107/'סכום נכסי הקרן'!$C$42</f>
        <v>2.7221501947754742E-4</v>
      </c>
    </row>
    <row r="108" spans="2:21">
      <c r="B108" s="75" t="s">
        <v>384</v>
      </c>
      <c r="C108" s="69">
        <v>2310266</v>
      </c>
      <c r="D108" s="82" t="s">
        <v>116</v>
      </c>
      <c r="E108" s="82" t="s">
        <v>26</v>
      </c>
      <c r="F108" s="69" t="s">
        <v>255</v>
      </c>
      <c r="G108" s="82" t="s">
        <v>252</v>
      </c>
      <c r="H108" s="69" t="s">
        <v>355</v>
      </c>
      <c r="I108" s="69" t="s">
        <v>127</v>
      </c>
      <c r="J108" s="69"/>
      <c r="K108" s="76">
        <v>5.9999999999358067E-2</v>
      </c>
      <c r="L108" s="82" t="s">
        <v>129</v>
      </c>
      <c r="M108" s="83">
        <v>1.8200000000000001E-2</v>
      </c>
      <c r="N108" s="83">
        <v>8.8000000000016051E-2</v>
      </c>
      <c r="O108" s="76">
        <v>11.087705000000001</v>
      </c>
      <c r="P108" s="78">
        <v>5620000</v>
      </c>
      <c r="Q108" s="69"/>
      <c r="R108" s="76">
        <v>623.1290482400002</v>
      </c>
      <c r="S108" s="77">
        <v>7.8021990007740493E-4</v>
      </c>
      <c r="T108" s="77">
        <f t="shared" si="1"/>
        <v>6.6499355912724573E-3</v>
      </c>
      <c r="U108" s="77">
        <f>R108/'סכום נכסי הקרן'!$C$42</f>
        <v>1.9655899169303864E-4</v>
      </c>
    </row>
    <row r="109" spans="2:21">
      <c r="B109" s="75" t="s">
        <v>385</v>
      </c>
      <c r="C109" s="69">
        <v>2310290</v>
      </c>
      <c r="D109" s="82" t="s">
        <v>116</v>
      </c>
      <c r="E109" s="82" t="s">
        <v>26</v>
      </c>
      <c r="F109" s="69" t="s">
        <v>255</v>
      </c>
      <c r="G109" s="82" t="s">
        <v>252</v>
      </c>
      <c r="H109" s="69" t="s">
        <v>355</v>
      </c>
      <c r="I109" s="69" t="s">
        <v>127</v>
      </c>
      <c r="J109" s="69"/>
      <c r="K109" s="76">
        <v>1.2199999999997939</v>
      </c>
      <c r="L109" s="82" t="s">
        <v>129</v>
      </c>
      <c r="M109" s="83">
        <v>1.89E-2</v>
      </c>
      <c r="N109" s="83">
        <v>3.5699999999987637E-2</v>
      </c>
      <c r="O109" s="76">
        <v>17.800199000000003</v>
      </c>
      <c r="P109" s="78">
        <v>5452500</v>
      </c>
      <c r="Q109" s="69"/>
      <c r="R109" s="76">
        <v>970.55585526000004</v>
      </c>
      <c r="S109" s="77">
        <v>8.165978071382697E-4</v>
      </c>
      <c r="T109" s="77">
        <f t="shared" si="1"/>
        <v>1.0357620052284135E-2</v>
      </c>
      <c r="U109" s="77">
        <f>R109/'סכום נכסי הקרן'!$C$42</f>
        <v>3.0615083798533514E-4</v>
      </c>
    </row>
    <row r="110" spans="2:21">
      <c r="B110" s="75" t="s">
        <v>386</v>
      </c>
      <c r="C110" s="69">
        <v>1132927</v>
      </c>
      <c r="D110" s="82" t="s">
        <v>116</v>
      </c>
      <c r="E110" s="82" t="s">
        <v>26</v>
      </c>
      <c r="F110" s="69" t="s">
        <v>387</v>
      </c>
      <c r="G110" s="82" t="s">
        <v>264</v>
      </c>
      <c r="H110" s="69" t="s">
        <v>355</v>
      </c>
      <c r="I110" s="69" t="s">
        <v>127</v>
      </c>
      <c r="J110" s="69"/>
      <c r="K110" s="76">
        <v>0.78000000000348979</v>
      </c>
      <c r="L110" s="82" t="s">
        <v>129</v>
      </c>
      <c r="M110" s="83">
        <v>2.75E-2</v>
      </c>
      <c r="N110" s="83">
        <v>3.1700000000246233E-2</v>
      </c>
      <c r="O110" s="76">
        <v>45696.520337000002</v>
      </c>
      <c r="P110" s="78">
        <v>112.87</v>
      </c>
      <c r="Q110" s="69"/>
      <c r="R110" s="76">
        <v>51.577664669000008</v>
      </c>
      <c r="S110" s="77">
        <v>1.6527817964491899E-4</v>
      </c>
      <c r="T110" s="77">
        <f t="shared" si="1"/>
        <v>5.5042875784053658E-4</v>
      </c>
      <c r="U110" s="77">
        <f>R110/'סכום נכסי הקרן'!$C$42</f>
        <v>1.6269589405043435E-5</v>
      </c>
    </row>
    <row r="111" spans="2:21">
      <c r="B111" s="75" t="s">
        <v>388</v>
      </c>
      <c r="C111" s="69">
        <v>1138973</v>
      </c>
      <c r="D111" s="82" t="s">
        <v>116</v>
      </c>
      <c r="E111" s="82" t="s">
        <v>26</v>
      </c>
      <c r="F111" s="69" t="s">
        <v>387</v>
      </c>
      <c r="G111" s="82" t="s">
        <v>264</v>
      </c>
      <c r="H111" s="69" t="s">
        <v>355</v>
      </c>
      <c r="I111" s="69" t="s">
        <v>127</v>
      </c>
      <c r="J111" s="69"/>
      <c r="K111" s="76">
        <v>3.8399999999943626</v>
      </c>
      <c r="L111" s="82" t="s">
        <v>129</v>
      </c>
      <c r="M111" s="83">
        <v>1.9599999999999999E-2</v>
      </c>
      <c r="N111" s="83">
        <v>3.1199999999960974E-2</v>
      </c>
      <c r="O111" s="76">
        <v>340978.70437499997</v>
      </c>
      <c r="P111" s="78">
        <v>108.21</v>
      </c>
      <c r="Q111" s="69"/>
      <c r="R111" s="76">
        <v>368.97308241200005</v>
      </c>
      <c r="S111" s="77">
        <v>3.2441981328115954E-4</v>
      </c>
      <c r="T111" s="77">
        <f t="shared" si="1"/>
        <v>3.9376229368270994E-3</v>
      </c>
      <c r="U111" s="77">
        <f>R111/'סכום נכסי הקרן'!$C$42</f>
        <v>1.1638837451988267E-4</v>
      </c>
    </row>
    <row r="112" spans="2:21">
      <c r="B112" s="75" t="s">
        <v>389</v>
      </c>
      <c r="C112" s="69">
        <v>1167147</v>
      </c>
      <c r="D112" s="82" t="s">
        <v>116</v>
      </c>
      <c r="E112" s="82" t="s">
        <v>26</v>
      </c>
      <c r="F112" s="69" t="s">
        <v>387</v>
      </c>
      <c r="G112" s="82" t="s">
        <v>264</v>
      </c>
      <c r="H112" s="69" t="s">
        <v>355</v>
      </c>
      <c r="I112" s="69" t="s">
        <v>127</v>
      </c>
      <c r="J112" s="69"/>
      <c r="K112" s="76">
        <v>6.069999999998136</v>
      </c>
      <c r="L112" s="82" t="s">
        <v>129</v>
      </c>
      <c r="M112" s="83">
        <v>1.5800000000000002E-2</v>
      </c>
      <c r="N112" s="83">
        <v>3.2799999999988845E-2</v>
      </c>
      <c r="O112" s="76">
        <v>782719.51632400008</v>
      </c>
      <c r="P112" s="78">
        <v>100.66</v>
      </c>
      <c r="Q112" s="69"/>
      <c r="R112" s="76">
        <v>787.88546052100003</v>
      </c>
      <c r="S112" s="77">
        <v>6.5921560019656822E-4</v>
      </c>
      <c r="T112" s="77">
        <f t="shared" si="1"/>
        <v>8.4081902144717887E-3</v>
      </c>
      <c r="U112" s="77">
        <f>R112/'סכום נכסי הקרן'!$C$42</f>
        <v>2.4852953353246028E-4</v>
      </c>
    </row>
    <row r="113" spans="2:21">
      <c r="B113" s="75" t="s">
        <v>390</v>
      </c>
      <c r="C113" s="69">
        <v>1135417</v>
      </c>
      <c r="D113" s="82" t="s">
        <v>116</v>
      </c>
      <c r="E113" s="82" t="s">
        <v>26</v>
      </c>
      <c r="F113" s="69" t="s">
        <v>391</v>
      </c>
      <c r="G113" s="82" t="s">
        <v>309</v>
      </c>
      <c r="H113" s="69" t="s">
        <v>355</v>
      </c>
      <c r="I113" s="69" t="s">
        <v>127</v>
      </c>
      <c r="J113" s="69"/>
      <c r="K113" s="76">
        <v>2.9800000000108184</v>
      </c>
      <c r="L113" s="82" t="s">
        <v>129</v>
      </c>
      <c r="M113" s="83">
        <v>2.2499999999999999E-2</v>
      </c>
      <c r="N113" s="83">
        <v>2.4800000000108183E-2</v>
      </c>
      <c r="O113" s="76">
        <v>107912.47994400002</v>
      </c>
      <c r="P113" s="78">
        <v>113.07</v>
      </c>
      <c r="Q113" s="69"/>
      <c r="R113" s="76">
        <v>122.01663646600001</v>
      </c>
      <c r="S113" s="77">
        <v>2.6376979716040779E-4</v>
      </c>
      <c r="T113" s="77">
        <f t="shared" si="1"/>
        <v>1.3021424307763803E-3</v>
      </c>
      <c r="U113" s="77">
        <f>R113/'סכום נכסי הקרן'!$C$42</f>
        <v>3.8488764247587607E-5</v>
      </c>
    </row>
    <row r="114" spans="2:21">
      <c r="B114" s="75" t="s">
        <v>392</v>
      </c>
      <c r="C114" s="69">
        <v>1140607</v>
      </c>
      <c r="D114" s="82" t="s">
        <v>116</v>
      </c>
      <c r="E114" s="82" t="s">
        <v>26</v>
      </c>
      <c r="F114" s="69" t="s">
        <v>340</v>
      </c>
      <c r="G114" s="82" t="s">
        <v>264</v>
      </c>
      <c r="H114" s="69" t="s">
        <v>352</v>
      </c>
      <c r="I114" s="69" t="s">
        <v>261</v>
      </c>
      <c r="J114" s="69"/>
      <c r="K114" s="76">
        <v>2.1700000000009676</v>
      </c>
      <c r="L114" s="82" t="s">
        <v>129</v>
      </c>
      <c r="M114" s="83">
        <v>2.1499999999999998E-2</v>
      </c>
      <c r="N114" s="83">
        <v>3.4800000000015568E-2</v>
      </c>
      <c r="O114" s="76">
        <v>859741.78934200015</v>
      </c>
      <c r="P114" s="78">
        <v>110.54</v>
      </c>
      <c r="Q114" s="69"/>
      <c r="R114" s="76">
        <v>950.35857082400025</v>
      </c>
      <c r="S114" s="77">
        <v>4.3835320451973881E-4</v>
      </c>
      <c r="T114" s="77">
        <f t="shared" si="1"/>
        <v>1.0142077796635224E-2</v>
      </c>
      <c r="U114" s="77">
        <f>R114/'סכום נכסי הקרן'!$C$42</f>
        <v>2.9977983365663213E-4</v>
      </c>
    </row>
    <row r="115" spans="2:21">
      <c r="B115" s="75" t="s">
        <v>393</v>
      </c>
      <c r="C115" s="69">
        <v>1174556</v>
      </c>
      <c r="D115" s="82" t="s">
        <v>116</v>
      </c>
      <c r="E115" s="82" t="s">
        <v>26</v>
      </c>
      <c r="F115" s="69" t="s">
        <v>340</v>
      </c>
      <c r="G115" s="82" t="s">
        <v>264</v>
      </c>
      <c r="H115" s="69" t="s">
        <v>352</v>
      </c>
      <c r="I115" s="69" t="s">
        <v>261</v>
      </c>
      <c r="J115" s="69"/>
      <c r="K115" s="76">
        <v>7.1900000000013922</v>
      </c>
      <c r="L115" s="82" t="s">
        <v>129</v>
      </c>
      <c r="M115" s="83">
        <v>1.15E-2</v>
      </c>
      <c r="N115" s="83">
        <v>3.7700000000018219E-2</v>
      </c>
      <c r="O115" s="76">
        <v>551218.69295100006</v>
      </c>
      <c r="P115" s="78">
        <v>92.59</v>
      </c>
      <c r="Q115" s="69"/>
      <c r="R115" s="76">
        <v>510.37336329100009</v>
      </c>
      <c r="S115" s="77">
        <v>1.1989216225609736E-3</v>
      </c>
      <c r="T115" s="77">
        <f t="shared" si="1"/>
        <v>5.4466245843815299E-3</v>
      </c>
      <c r="U115" s="77">
        <f>R115/'סכום נכסי הקרן'!$C$42</f>
        <v>1.6099148957797566E-4</v>
      </c>
    </row>
    <row r="116" spans="2:21">
      <c r="B116" s="75" t="s">
        <v>394</v>
      </c>
      <c r="C116" s="69">
        <v>1158732</v>
      </c>
      <c r="D116" s="82" t="s">
        <v>116</v>
      </c>
      <c r="E116" s="82" t="s">
        <v>26</v>
      </c>
      <c r="F116" s="69" t="s">
        <v>395</v>
      </c>
      <c r="G116" s="82" t="s">
        <v>125</v>
      </c>
      <c r="H116" s="69" t="s">
        <v>396</v>
      </c>
      <c r="I116" s="69" t="s">
        <v>261</v>
      </c>
      <c r="J116" s="69"/>
      <c r="K116" s="76">
        <v>1.629999999984924</v>
      </c>
      <c r="L116" s="82" t="s">
        <v>129</v>
      </c>
      <c r="M116" s="83">
        <v>1.8500000000000003E-2</v>
      </c>
      <c r="N116" s="83">
        <v>3.9899999999711194E-2</v>
      </c>
      <c r="O116" s="76">
        <v>51752.407361000005</v>
      </c>
      <c r="P116" s="78">
        <v>106.38</v>
      </c>
      <c r="Q116" s="69"/>
      <c r="R116" s="76">
        <v>55.054211741000003</v>
      </c>
      <c r="S116" s="77">
        <v>6.6799684869107086E-5</v>
      </c>
      <c r="T116" s="77">
        <f t="shared" si="1"/>
        <v>5.8752992360086315E-4</v>
      </c>
      <c r="U116" s="77">
        <f>R116/'סכום נכסי הקרן'!$C$42</f>
        <v>1.7366226753239262E-5</v>
      </c>
    </row>
    <row r="117" spans="2:21">
      <c r="B117" s="75" t="s">
        <v>397</v>
      </c>
      <c r="C117" s="69">
        <v>1191824</v>
      </c>
      <c r="D117" s="82" t="s">
        <v>116</v>
      </c>
      <c r="E117" s="82" t="s">
        <v>26</v>
      </c>
      <c r="F117" s="69" t="s">
        <v>395</v>
      </c>
      <c r="G117" s="82" t="s">
        <v>125</v>
      </c>
      <c r="H117" s="69" t="s">
        <v>396</v>
      </c>
      <c r="I117" s="69" t="s">
        <v>261</v>
      </c>
      <c r="J117" s="69"/>
      <c r="K117" s="76">
        <v>2.2499999999985354</v>
      </c>
      <c r="L117" s="82" t="s">
        <v>129</v>
      </c>
      <c r="M117" s="83">
        <v>3.2000000000000001E-2</v>
      </c>
      <c r="N117" s="83">
        <v>4.2999999999964844E-2</v>
      </c>
      <c r="O117" s="76">
        <v>673551.056385</v>
      </c>
      <c r="P117" s="78">
        <v>101.36</v>
      </c>
      <c r="Q117" s="69"/>
      <c r="R117" s="76">
        <v>682.71135236800001</v>
      </c>
      <c r="S117" s="77">
        <v>1.1659476590376598E-3</v>
      </c>
      <c r="T117" s="77">
        <f t="shared" si="1"/>
        <v>7.2857886075134862E-3</v>
      </c>
      <c r="U117" s="77">
        <f>R117/'סכום נכסי הקרן'!$C$42</f>
        <v>2.1535355383907573E-4</v>
      </c>
    </row>
    <row r="118" spans="2:21">
      <c r="B118" s="75" t="s">
        <v>398</v>
      </c>
      <c r="C118" s="69">
        <v>1155357</v>
      </c>
      <c r="D118" s="82" t="s">
        <v>116</v>
      </c>
      <c r="E118" s="82" t="s">
        <v>26</v>
      </c>
      <c r="F118" s="69" t="s">
        <v>399</v>
      </c>
      <c r="G118" s="82" t="s">
        <v>125</v>
      </c>
      <c r="H118" s="69" t="s">
        <v>396</v>
      </c>
      <c r="I118" s="69" t="s">
        <v>261</v>
      </c>
      <c r="J118" s="69"/>
      <c r="K118" s="76">
        <v>0.49999999999740918</v>
      </c>
      <c r="L118" s="82" t="s">
        <v>129</v>
      </c>
      <c r="M118" s="83">
        <v>3.15E-2</v>
      </c>
      <c r="N118" s="83">
        <v>4.1299999999923835E-2</v>
      </c>
      <c r="O118" s="76">
        <v>171817.61220700003</v>
      </c>
      <c r="P118" s="78">
        <v>110.56</v>
      </c>
      <c r="Q118" s="76">
        <v>3.0062000380000007</v>
      </c>
      <c r="R118" s="76">
        <v>192.98445221899999</v>
      </c>
      <c r="S118" s="77">
        <v>1.2671572295156603E-3</v>
      </c>
      <c r="T118" s="77">
        <f t="shared" si="1"/>
        <v>2.0594998435686258E-3</v>
      </c>
      <c r="U118" s="77">
        <f>R118/'סכום נכסי הקרן'!$C$42</f>
        <v>6.0874756918714657E-5</v>
      </c>
    </row>
    <row r="119" spans="2:21">
      <c r="B119" s="75" t="s">
        <v>400</v>
      </c>
      <c r="C119" s="69">
        <v>1184779</v>
      </c>
      <c r="D119" s="82" t="s">
        <v>116</v>
      </c>
      <c r="E119" s="82" t="s">
        <v>26</v>
      </c>
      <c r="F119" s="69" t="s">
        <v>399</v>
      </c>
      <c r="G119" s="82" t="s">
        <v>125</v>
      </c>
      <c r="H119" s="69" t="s">
        <v>396</v>
      </c>
      <c r="I119" s="69" t="s">
        <v>261</v>
      </c>
      <c r="J119" s="69"/>
      <c r="K119" s="76">
        <v>2.8199999999999994</v>
      </c>
      <c r="L119" s="82" t="s">
        <v>129</v>
      </c>
      <c r="M119" s="83">
        <v>0.01</v>
      </c>
      <c r="N119" s="83">
        <v>3.6899999999987242E-2</v>
      </c>
      <c r="O119" s="76">
        <v>389563.37165800005</v>
      </c>
      <c r="P119" s="78">
        <v>100.59</v>
      </c>
      <c r="Q119" s="69"/>
      <c r="R119" s="76">
        <v>391.86179955000006</v>
      </c>
      <c r="S119" s="77">
        <v>1.054949662194805E-3</v>
      </c>
      <c r="T119" s="77">
        <f t="shared" si="1"/>
        <v>4.1818877406658225E-3</v>
      </c>
      <c r="U119" s="77">
        <f>R119/'סכום נכסי הקרן'!$C$42</f>
        <v>1.236083607723285E-4</v>
      </c>
    </row>
    <row r="120" spans="2:21">
      <c r="B120" s="75" t="s">
        <v>401</v>
      </c>
      <c r="C120" s="69">
        <v>1192442</v>
      </c>
      <c r="D120" s="82" t="s">
        <v>116</v>
      </c>
      <c r="E120" s="82" t="s">
        <v>26</v>
      </c>
      <c r="F120" s="69" t="s">
        <v>399</v>
      </c>
      <c r="G120" s="82" t="s">
        <v>125</v>
      </c>
      <c r="H120" s="69" t="s">
        <v>396</v>
      </c>
      <c r="I120" s="69" t="s">
        <v>261</v>
      </c>
      <c r="J120" s="69"/>
      <c r="K120" s="76">
        <v>3.4099999999988211</v>
      </c>
      <c r="L120" s="82" t="s">
        <v>129</v>
      </c>
      <c r="M120" s="83">
        <v>3.2300000000000002E-2</v>
      </c>
      <c r="N120" s="83">
        <v>4.1599999999977308E-2</v>
      </c>
      <c r="O120" s="76">
        <v>428681.99052300001</v>
      </c>
      <c r="P120" s="78">
        <v>100.15</v>
      </c>
      <c r="Q120" s="76">
        <v>29.089763385000005</v>
      </c>
      <c r="R120" s="76">
        <v>458.41477689400011</v>
      </c>
      <c r="S120" s="77">
        <v>9.898487600017024E-4</v>
      </c>
      <c r="T120" s="77">
        <f t="shared" si="1"/>
        <v>4.8921306895301758E-3</v>
      </c>
      <c r="U120" s="77">
        <f>R120/'סכום נכסי הקרן'!$C$42</f>
        <v>1.4460174273366483E-4</v>
      </c>
    </row>
    <row r="121" spans="2:21">
      <c r="B121" s="75" t="s">
        <v>402</v>
      </c>
      <c r="C121" s="69">
        <v>1197284</v>
      </c>
      <c r="D121" s="82" t="s">
        <v>116</v>
      </c>
      <c r="E121" s="82" t="s">
        <v>26</v>
      </c>
      <c r="F121" s="69" t="s">
        <v>403</v>
      </c>
      <c r="G121" s="82" t="s">
        <v>404</v>
      </c>
      <c r="H121" s="69" t="s">
        <v>396</v>
      </c>
      <c r="I121" s="69" t="s">
        <v>261</v>
      </c>
      <c r="J121" s="69"/>
      <c r="K121" s="76">
        <v>4.8500000000086967</v>
      </c>
      <c r="L121" s="82" t="s">
        <v>129</v>
      </c>
      <c r="M121" s="83">
        <v>0.03</v>
      </c>
      <c r="N121" s="83">
        <v>4.2500000000070787E-2</v>
      </c>
      <c r="O121" s="76">
        <v>258037.45956000005</v>
      </c>
      <c r="P121" s="78">
        <v>95.81</v>
      </c>
      <c r="Q121" s="69"/>
      <c r="R121" s="76">
        <v>247.22570098100002</v>
      </c>
      <c r="S121" s="77">
        <v>9.2174670491241119E-4</v>
      </c>
      <c r="T121" s="77">
        <f t="shared" si="1"/>
        <v>2.6383539536061376E-3</v>
      </c>
      <c r="U121" s="77">
        <f>R121/'סכום נכסי הקרן'!$C$42</f>
        <v>7.7984543719608038E-5</v>
      </c>
    </row>
    <row r="122" spans="2:21">
      <c r="B122" s="75" t="s">
        <v>405</v>
      </c>
      <c r="C122" s="69">
        <v>1139849</v>
      </c>
      <c r="D122" s="82" t="s">
        <v>116</v>
      </c>
      <c r="E122" s="82" t="s">
        <v>26</v>
      </c>
      <c r="F122" s="69" t="s">
        <v>406</v>
      </c>
      <c r="G122" s="82" t="s">
        <v>264</v>
      </c>
      <c r="H122" s="69" t="s">
        <v>407</v>
      </c>
      <c r="I122" s="69" t="s">
        <v>127</v>
      </c>
      <c r="J122" s="69"/>
      <c r="K122" s="76">
        <v>1.9899999999986246</v>
      </c>
      <c r="L122" s="82" t="s">
        <v>129</v>
      </c>
      <c r="M122" s="83">
        <v>2.5000000000000001E-2</v>
      </c>
      <c r="N122" s="83">
        <v>3.4999999999933452E-2</v>
      </c>
      <c r="O122" s="76">
        <v>202695.24471200004</v>
      </c>
      <c r="P122" s="78">
        <v>111.2</v>
      </c>
      <c r="Q122" s="69"/>
      <c r="R122" s="76">
        <v>225.39711976900003</v>
      </c>
      <c r="S122" s="77">
        <v>5.6989051975338766E-4</v>
      </c>
      <c r="T122" s="77">
        <f t="shared" si="1"/>
        <v>2.4054027543021503E-3</v>
      </c>
      <c r="U122" s="77">
        <f>R122/'סכום נכסי הקרן'!$C$42</f>
        <v>7.1098965322582668E-5</v>
      </c>
    </row>
    <row r="123" spans="2:21">
      <c r="B123" s="75" t="s">
        <v>408</v>
      </c>
      <c r="C123" s="69">
        <v>1142629</v>
      </c>
      <c r="D123" s="82" t="s">
        <v>116</v>
      </c>
      <c r="E123" s="82" t="s">
        <v>26</v>
      </c>
      <c r="F123" s="69" t="s">
        <v>406</v>
      </c>
      <c r="G123" s="82" t="s">
        <v>264</v>
      </c>
      <c r="H123" s="69" t="s">
        <v>407</v>
      </c>
      <c r="I123" s="69" t="s">
        <v>127</v>
      </c>
      <c r="J123" s="69"/>
      <c r="K123" s="76">
        <v>4.9700000000001632</v>
      </c>
      <c r="L123" s="82" t="s">
        <v>129</v>
      </c>
      <c r="M123" s="83">
        <v>1.9E-2</v>
      </c>
      <c r="N123" s="83">
        <v>3.8699999999993434E-2</v>
      </c>
      <c r="O123" s="76">
        <v>238719.12158600002</v>
      </c>
      <c r="P123" s="78">
        <v>102.11</v>
      </c>
      <c r="Q123" s="69"/>
      <c r="R123" s="76">
        <v>243.75608846800003</v>
      </c>
      <c r="S123" s="77">
        <v>7.943027942837966E-4</v>
      </c>
      <c r="T123" s="77">
        <f t="shared" si="1"/>
        <v>2.6013267923731781E-3</v>
      </c>
      <c r="U123" s="77">
        <f>R123/'סכום נכסי הקרן'!$C$42</f>
        <v>7.6890093799407617E-5</v>
      </c>
    </row>
    <row r="124" spans="2:21">
      <c r="B124" s="75" t="s">
        <v>409</v>
      </c>
      <c r="C124" s="69">
        <v>1183151</v>
      </c>
      <c r="D124" s="82" t="s">
        <v>116</v>
      </c>
      <c r="E124" s="82" t="s">
        <v>26</v>
      </c>
      <c r="F124" s="69" t="s">
        <v>406</v>
      </c>
      <c r="G124" s="82" t="s">
        <v>264</v>
      </c>
      <c r="H124" s="69" t="s">
        <v>407</v>
      </c>
      <c r="I124" s="69" t="s">
        <v>127</v>
      </c>
      <c r="J124" s="69"/>
      <c r="K124" s="76">
        <v>6.7099999999984741</v>
      </c>
      <c r="L124" s="82" t="s">
        <v>129</v>
      </c>
      <c r="M124" s="83">
        <v>3.9000000000000003E-3</v>
      </c>
      <c r="N124" s="83">
        <v>4.1500000000009543E-2</v>
      </c>
      <c r="O124" s="76">
        <v>250124.00853700002</v>
      </c>
      <c r="P124" s="78">
        <v>83.82</v>
      </c>
      <c r="Q124" s="69"/>
      <c r="R124" s="76">
        <v>209.65393799200001</v>
      </c>
      <c r="S124" s="77">
        <v>1.0643574831361703E-3</v>
      </c>
      <c r="T124" s="77">
        <f t="shared" si="1"/>
        <v>2.2373939845064879E-3</v>
      </c>
      <c r="U124" s="77">
        <f>R124/'סכום נכסי הקרן'!$C$42</f>
        <v>6.6132957166057917E-5</v>
      </c>
    </row>
    <row r="125" spans="2:21">
      <c r="B125" s="75" t="s">
        <v>410</v>
      </c>
      <c r="C125" s="69">
        <v>1177526</v>
      </c>
      <c r="D125" s="82" t="s">
        <v>116</v>
      </c>
      <c r="E125" s="82" t="s">
        <v>26</v>
      </c>
      <c r="F125" s="69" t="s">
        <v>411</v>
      </c>
      <c r="G125" s="82" t="s">
        <v>404</v>
      </c>
      <c r="H125" s="69" t="s">
        <v>396</v>
      </c>
      <c r="I125" s="69" t="s">
        <v>261</v>
      </c>
      <c r="J125" s="69"/>
      <c r="K125" s="76">
        <v>4.4199999999898907</v>
      </c>
      <c r="L125" s="82" t="s">
        <v>129</v>
      </c>
      <c r="M125" s="83">
        <v>7.4999999999999997E-3</v>
      </c>
      <c r="N125" s="83">
        <v>4.1299999999884998E-2</v>
      </c>
      <c r="O125" s="76">
        <v>144019.67560700004</v>
      </c>
      <c r="P125" s="78">
        <v>94.79</v>
      </c>
      <c r="Q125" s="69"/>
      <c r="R125" s="76">
        <v>136.51625278900002</v>
      </c>
      <c r="S125" s="77">
        <v>2.9466023709092895E-4</v>
      </c>
      <c r="T125" s="77">
        <f t="shared" si="1"/>
        <v>1.456880064848249E-3</v>
      </c>
      <c r="U125" s="77">
        <f>R125/'סכום נכסי הקרן'!$C$42</f>
        <v>4.306250378426077E-5</v>
      </c>
    </row>
    <row r="126" spans="2:21">
      <c r="B126" s="75" t="s">
        <v>412</v>
      </c>
      <c r="C126" s="69">
        <v>1184555</v>
      </c>
      <c r="D126" s="82" t="s">
        <v>116</v>
      </c>
      <c r="E126" s="82" t="s">
        <v>26</v>
      </c>
      <c r="F126" s="69" t="s">
        <v>411</v>
      </c>
      <c r="G126" s="82" t="s">
        <v>404</v>
      </c>
      <c r="H126" s="69" t="s">
        <v>396</v>
      </c>
      <c r="I126" s="69" t="s">
        <v>261</v>
      </c>
      <c r="J126" s="69"/>
      <c r="K126" s="76">
        <v>5.0899999999972998</v>
      </c>
      <c r="L126" s="82" t="s">
        <v>129</v>
      </c>
      <c r="M126" s="83">
        <v>7.4999999999999997E-3</v>
      </c>
      <c r="N126" s="83">
        <v>4.2899999999972988E-2</v>
      </c>
      <c r="O126" s="76">
        <v>796108.39640199998</v>
      </c>
      <c r="P126" s="78">
        <v>90.28</v>
      </c>
      <c r="Q126" s="76">
        <v>3.2292063410000003</v>
      </c>
      <c r="R126" s="76">
        <v>721.95586535500001</v>
      </c>
      <c r="S126" s="77">
        <v>7.5982014604694399E-4</v>
      </c>
      <c r="T126" s="77">
        <f t="shared" si="1"/>
        <v>7.7045999025598545E-3</v>
      </c>
      <c r="U126" s="77">
        <f>R126/'סכום נכסי הקרן'!$C$42</f>
        <v>2.2773279040972917E-4</v>
      </c>
    </row>
    <row r="127" spans="2:21">
      <c r="B127" s="75" t="s">
        <v>413</v>
      </c>
      <c r="C127" s="69">
        <v>1138668</v>
      </c>
      <c r="D127" s="82" t="s">
        <v>116</v>
      </c>
      <c r="E127" s="82" t="s">
        <v>26</v>
      </c>
      <c r="F127" s="69" t="s">
        <v>381</v>
      </c>
      <c r="G127" s="82" t="s">
        <v>264</v>
      </c>
      <c r="H127" s="69" t="s">
        <v>396</v>
      </c>
      <c r="I127" s="69" t="s">
        <v>261</v>
      </c>
      <c r="J127" s="69"/>
      <c r="K127" s="76">
        <v>1.7099999999871303</v>
      </c>
      <c r="L127" s="82" t="s">
        <v>129</v>
      </c>
      <c r="M127" s="83">
        <v>2.0499999999999997E-2</v>
      </c>
      <c r="N127" s="83">
        <v>3.789999999966906E-2</v>
      </c>
      <c r="O127" s="76">
        <v>39513.555750000007</v>
      </c>
      <c r="P127" s="78">
        <v>110.12</v>
      </c>
      <c r="Q127" s="69"/>
      <c r="R127" s="76">
        <v>43.512329436000009</v>
      </c>
      <c r="S127" s="77">
        <v>1.0679437527263765E-4</v>
      </c>
      <c r="T127" s="77">
        <f t="shared" si="1"/>
        <v>4.6435676364774917E-4</v>
      </c>
      <c r="U127" s="77">
        <f>R127/'סכום נכסי הקרן'!$C$42</f>
        <v>1.3725470870459839E-5</v>
      </c>
    </row>
    <row r="128" spans="2:21">
      <c r="B128" s="75" t="s">
        <v>414</v>
      </c>
      <c r="C128" s="69">
        <v>1141696</v>
      </c>
      <c r="D128" s="82" t="s">
        <v>116</v>
      </c>
      <c r="E128" s="82" t="s">
        <v>26</v>
      </c>
      <c r="F128" s="69" t="s">
        <v>381</v>
      </c>
      <c r="G128" s="82" t="s">
        <v>264</v>
      </c>
      <c r="H128" s="69" t="s">
        <v>396</v>
      </c>
      <c r="I128" s="69" t="s">
        <v>261</v>
      </c>
      <c r="J128" s="69"/>
      <c r="K128" s="76">
        <v>2.5499999999971004</v>
      </c>
      <c r="L128" s="82" t="s">
        <v>129</v>
      </c>
      <c r="M128" s="83">
        <v>2.0499999999999997E-2</v>
      </c>
      <c r="N128" s="83">
        <v>3.6899999999956086E-2</v>
      </c>
      <c r="O128" s="76">
        <v>222558.10414100002</v>
      </c>
      <c r="P128" s="78">
        <v>108.46</v>
      </c>
      <c r="Q128" s="69"/>
      <c r="R128" s="76">
        <v>241.38653217400002</v>
      </c>
      <c r="S128" s="77">
        <v>2.5256852999586149E-4</v>
      </c>
      <c r="T128" s="77">
        <f t="shared" si="1"/>
        <v>2.5760392587884412E-3</v>
      </c>
      <c r="U128" s="77">
        <f>R128/'סכום נכסי הקרן'!$C$42</f>
        <v>7.6142644138339744E-5</v>
      </c>
    </row>
    <row r="129" spans="2:21">
      <c r="B129" s="75" t="s">
        <v>415</v>
      </c>
      <c r="C129" s="69">
        <v>1165141</v>
      </c>
      <c r="D129" s="82" t="s">
        <v>116</v>
      </c>
      <c r="E129" s="82" t="s">
        <v>26</v>
      </c>
      <c r="F129" s="69" t="s">
        <v>381</v>
      </c>
      <c r="G129" s="82" t="s">
        <v>264</v>
      </c>
      <c r="H129" s="69" t="s">
        <v>396</v>
      </c>
      <c r="I129" s="69" t="s">
        <v>261</v>
      </c>
      <c r="J129" s="69"/>
      <c r="K129" s="76">
        <v>5.2700000000018132</v>
      </c>
      <c r="L129" s="82" t="s">
        <v>129</v>
      </c>
      <c r="M129" s="83">
        <v>8.3999999999999995E-3</v>
      </c>
      <c r="N129" s="83">
        <v>4.2300000000010496E-2</v>
      </c>
      <c r="O129" s="76">
        <v>561455.21995900013</v>
      </c>
      <c r="P129" s="78">
        <v>93.32</v>
      </c>
      <c r="Q129" s="69"/>
      <c r="R129" s="76">
        <v>523.95000841500007</v>
      </c>
      <c r="S129" s="77">
        <v>8.290232546930373E-4</v>
      </c>
      <c r="T129" s="77">
        <f t="shared" si="1"/>
        <v>5.5915124143987079E-3</v>
      </c>
      <c r="U129" s="77">
        <f>R129/'סכום נכסי הקרן'!$C$42</f>
        <v>1.6527408831684847E-4</v>
      </c>
    </row>
    <row r="130" spans="2:21">
      <c r="B130" s="75" t="s">
        <v>416</v>
      </c>
      <c r="C130" s="69">
        <v>1178367</v>
      </c>
      <c r="D130" s="82" t="s">
        <v>116</v>
      </c>
      <c r="E130" s="82" t="s">
        <v>26</v>
      </c>
      <c r="F130" s="69" t="s">
        <v>381</v>
      </c>
      <c r="G130" s="82" t="s">
        <v>264</v>
      </c>
      <c r="H130" s="69" t="s">
        <v>396</v>
      </c>
      <c r="I130" s="69" t="s">
        <v>261</v>
      </c>
      <c r="J130" s="69"/>
      <c r="K130" s="76">
        <v>6.2499999999999991</v>
      </c>
      <c r="L130" s="82" t="s">
        <v>129</v>
      </c>
      <c r="M130" s="83">
        <v>5.0000000000000001E-3</v>
      </c>
      <c r="N130" s="83">
        <v>4.029999999995356E-2</v>
      </c>
      <c r="O130" s="76">
        <v>75410.555084000007</v>
      </c>
      <c r="P130" s="78">
        <v>88.06</v>
      </c>
      <c r="Q130" s="76">
        <v>2.512041016</v>
      </c>
      <c r="R130" s="76">
        <v>68.918575844000017</v>
      </c>
      <c r="S130" s="77">
        <v>4.4222429089182854E-4</v>
      </c>
      <c r="T130" s="77">
        <f t="shared" si="1"/>
        <v>7.3548824549149992E-4</v>
      </c>
      <c r="U130" s="77">
        <f>R130/'סכום נכסי הקרן'!$C$42</f>
        <v>2.173958318117012E-5</v>
      </c>
    </row>
    <row r="131" spans="2:21">
      <c r="B131" s="75" t="s">
        <v>417</v>
      </c>
      <c r="C131" s="69">
        <v>1178375</v>
      </c>
      <c r="D131" s="82" t="s">
        <v>116</v>
      </c>
      <c r="E131" s="82" t="s">
        <v>26</v>
      </c>
      <c r="F131" s="69" t="s">
        <v>381</v>
      </c>
      <c r="G131" s="82" t="s">
        <v>264</v>
      </c>
      <c r="H131" s="69" t="s">
        <v>396</v>
      </c>
      <c r="I131" s="69" t="s">
        <v>261</v>
      </c>
      <c r="J131" s="69"/>
      <c r="K131" s="76">
        <v>6.1400000000082589</v>
      </c>
      <c r="L131" s="82" t="s">
        <v>129</v>
      </c>
      <c r="M131" s="83">
        <v>9.7000000000000003E-3</v>
      </c>
      <c r="N131" s="83">
        <v>4.4700000000046591E-2</v>
      </c>
      <c r="O131" s="76">
        <v>204756.78567900002</v>
      </c>
      <c r="P131" s="78">
        <v>88.66</v>
      </c>
      <c r="Q131" s="76">
        <v>7.3636138700000009</v>
      </c>
      <c r="R131" s="76">
        <v>188.90098009600001</v>
      </c>
      <c r="S131" s="77">
        <v>5.1861331871714688E-4</v>
      </c>
      <c r="T131" s="77">
        <f t="shared" si="1"/>
        <v>2.0159216687372578E-3</v>
      </c>
      <c r="U131" s="77">
        <f>R131/'סכום נכסי הקרן'!$C$42</f>
        <v>5.9586671945994263E-5</v>
      </c>
    </row>
    <row r="132" spans="2:21">
      <c r="B132" s="75" t="s">
        <v>418</v>
      </c>
      <c r="C132" s="69">
        <v>1171214</v>
      </c>
      <c r="D132" s="82" t="s">
        <v>116</v>
      </c>
      <c r="E132" s="82" t="s">
        <v>26</v>
      </c>
      <c r="F132" s="69" t="s">
        <v>419</v>
      </c>
      <c r="G132" s="82" t="s">
        <v>420</v>
      </c>
      <c r="H132" s="69" t="s">
        <v>407</v>
      </c>
      <c r="I132" s="69" t="s">
        <v>127</v>
      </c>
      <c r="J132" s="69"/>
      <c r="K132" s="76">
        <v>1.2899999999996554</v>
      </c>
      <c r="L132" s="82" t="s">
        <v>129</v>
      </c>
      <c r="M132" s="83">
        <v>1.8500000000000003E-2</v>
      </c>
      <c r="N132" s="83">
        <v>3.5700000000001147E-2</v>
      </c>
      <c r="O132" s="76">
        <v>318194.48493100004</v>
      </c>
      <c r="P132" s="78">
        <v>109.43</v>
      </c>
      <c r="Q132" s="69"/>
      <c r="R132" s="76">
        <v>348.20022492800007</v>
      </c>
      <c r="S132" s="77">
        <v>5.3923956909402121E-4</v>
      </c>
      <c r="T132" s="77">
        <f t="shared" si="1"/>
        <v>3.7159382557719516E-3</v>
      </c>
      <c r="U132" s="77">
        <f>R132/'סכום נכסי הקרן'!$C$42</f>
        <v>1.0983581220045505E-4</v>
      </c>
    </row>
    <row r="133" spans="2:21">
      <c r="B133" s="75" t="s">
        <v>421</v>
      </c>
      <c r="C133" s="69">
        <v>1175660</v>
      </c>
      <c r="D133" s="82" t="s">
        <v>116</v>
      </c>
      <c r="E133" s="82" t="s">
        <v>26</v>
      </c>
      <c r="F133" s="69" t="s">
        <v>419</v>
      </c>
      <c r="G133" s="82" t="s">
        <v>420</v>
      </c>
      <c r="H133" s="69" t="s">
        <v>407</v>
      </c>
      <c r="I133" s="69" t="s">
        <v>127</v>
      </c>
      <c r="J133" s="69"/>
      <c r="K133" s="76">
        <v>1.1399999999992663</v>
      </c>
      <c r="L133" s="82" t="s">
        <v>129</v>
      </c>
      <c r="M133" s="83">
        <v>0.01</v>
      </c>
      <c r="N133" s="83">
        <v>4.0899999999983484E-2</v>
      </c>
      <c r="O133" s="76">
        <v>511101.66543000005</v>
      </c>
      <c r="P133" s="78">
        <v>106.62</v>
      </c>
      <c r="Q133" s="69"/>
      <c r="R133" s="76">
        <v>544.93655321000006</v>
      </c>
      <c r="S133" s="77">
        <v>6.636932217687926E-4</v>
      </c>
      <c r="T133" s="77">
        <f t="shared" si="1"/>
        <v>5.8154775329632858E-3</v>
      </c>
      <c r="U133" s="77">
        <f>R133/'סכום נכסי הקרן'!$C$42</f>
        <v>1.718940558752172E-4</v>
      </c>
    </row>
    <row r="134" spans="2:21">
      <c r="B134" s="75" t="s">
        <v>422</v>
      </c>
      <c r="C134" s="69">
        <v>1182831</v>
      </c>
      <c r="D134" s="82" t="s">
        <v>116</v>
      </c>
      <c r="E134" s="82" t="s">
        <v>26</v>
      </c>
      <c r="F134" s="69" t="s">
        <v>419</v>
      </c>
      <c r="G134" s="82" t="s">
        <v>420</v>
      </c>
      <c r="H134" s="69" t="s">
        <v>407</v>
      </c>
      <c r="I134" s="69" t="s">
        <v>127</v>
      </c>
      <c r="J134" s="69"/>
      <c r="K134" s="76">
        <v>3.910000000002043</v>
      </c>
      <c r="L134" s="82" t="s">
        <v>129</v>
      </c>
      <c r="M134" s="83">
        <v>0.01</v>
      </c>
      <c r="N134" s="83">
        <v>4.7100000000025434E-2</v>
      </c>
      <c r="O134" s="76">
        <v>846982.00347700017</v>
      </c>
      <c r="P134" s="78">
        <v>94.21</v>
      </c>
      <c r="Q134" s="69"/>
      <c r="R134" s="76">
        <v>797.94167560700009</v>
      </c>
      <c r="S134" s="77">
        <v>7.1532138077442164E-4</v>
      </c>
      <c r="T134" s="77">
        <f t="shared" si="1"/>
        <v>8.5155085665896413E-3</v>
      </c>
      <c r="U134" s="77">
        <f>R134/'סכום נכסי הקרן'!$C$42</f>
        <v>2.5170165253916588E-4</v>
      </c>
    </row>
    <row r="135" spans="2:21">
      <c r="B135" s="75" t="s">
        <v>423</v>
      </c>
      <c r="C135" s="69">
        <v>1191659</v>
      </c>
      <c r="D135" s="82" t="s">
        <v>116</v>
      </c>
      <c r="E135" s="82" t="s">
        <v>26</v>
      </c>
      <c r="F135" s="69" t="s">
        <v>419</v>
      </c>
      <c r="G135" s="82" t="s">
        <v>420</v>
      </c>
      <c r="H135" s="69" t="s">
        <v>407</v>
      </c>
      <c r="I135" s="69" t="s">
        <v>127</v>
      </c>
      <c r="J135" s="69"/>
      <c r="K135" s="76">
        <v>2.5900000000001424</v>
      </c>
      <c r="L135" s="82" t="s">
        <v>129</v>
      </c>
      <c r="M135" s="83">
        <v>3.5400000000000001E-2</v>
      </c>
      <c r="N135" s="83">
        <v>4.5900000000013291E-2</v>
      </c>
      <c r="O135" s="76">
        <v>821944.2300000001</v>
      </c>
      <c r="P135" s="78">
        <v>100.73</v>
      </c>
      <c r="Q135" s="76">
        <v>15.034484121000002</v>
      </c>
      <c r="R135" s="76">
        <v>842.97890493200009</v>
      </c>
      <c r="S135" s="77">
        <v>7.3584321536960282E-4</v>
      </c>
      <c r="T135" s="77">
        <f t="shared" si="1"/>
        <v>8.9961388229811961E-3</v>
      </c>
      <c r="U135" s="77">
        <f>R135/'סכום נכסי הקרן'!$C$42</f>
        <v>2.6590813578653423E-4</v>
      </c>
    </row>
    <row r="136" spans="2:21">
      <c r="B136" s="75" t="s">
        <v>424</v>
      </c>
      <c r="C136" s="69">
        <v>1155928</v>
      </c>
      <c r="D136" s="82" t="s">
        <v>116</v>
      </c>
      <c r="E136" s="82" t="s">
        <v>26</v>
      </c>
      <c r="F136" s="69" t="s">
        <v>425</v>
      </c>
      <c r="G136" s="82" t="s">
        <v>264</v>
      </c>
      <c r="H136" s="69" t="s">
        <v>407</v>
      </c>
      <c r="I136" s="69" t="s">
        <v>127</v>
      </c>
      <c r="J136" s="69"/>
      <c r="K136" s="76">
        <v>3.4999999999989821</v>
      </c>
      <c r="L136" s="82" t="s">
        <v>129</v>
      </c>
      <c r="M136" s="83">
        <v>2.75E-2</v>
      </c>
      <c r="N136" s="83">
        <v>3.0099999999992064E-2</v>
      </c>
      <c r="O136" s="76">
        <v>444323.49233600008</v>
      </c>
      <c r="P136" s="78">
        <v>110.48</v>
      </c>
      <c r="Q136" s="69"/>
      <c r="R136" s="76">
        <v>490.88857773900003</v>
      </c>
      <c r="S136" s="77">
        <v>8.6990468979215884E-4</v>
      </c>
      <c r="T136" s="77">
        <f t="shared" si="1"/>
        <v>5.2386860052115675E-3</v>
      </c>
      <c r="U136" s="77">
        <f>R136/'סכום נכסי הקרן'!$C$42</f>
        <v>1.5484523494216045E-4</v>
      </c>
    </row>
    <row r="137" spans="2:21">
      <c r="B137" s="75" t="s">
        <v>426</v>
      </c>
      <c r="C137" s="69">
        <v>1177658</v>
      </c>
      <c r="D137" s="82" t="s">
        <v>116</v>
      </c>
      <c r="E137" s="82" t="s">
        <v>26</v>
      </c>
      <c r="F137" s="69" t="s">
        <v>425</v>
      </c>
      <c r="G137" s="82" t="s">
        <v>264</v>
      </c>
      <c r="H137" s="69" t="s">
        <v>407</v>
      </c>
      <c r="I137" s="69" t="s">
        <v>127</v>
      </c>
      <c r="J137" s="69"/>
      <c r="K137" s="76">
        <v>5.1500000000052806</v>
      </c>
      <c r="L137" s="82" t="s">
        <v>129</v>
      </c>
      <c r="M137" s="83">
        <v>8.5000000000000006E-3</v>
      </c>
      <c r="N137" s="83">
        <v>3.4200000000027153E-2</v>
      </c>
      <c r="O137" s="76">
        <v>341833.87307600008</v>
      </c>
      <c r="P137" s="78">
        <v>96.94</v>
      </c>
      <c r="Q137" s="69"/>
      <c r="R137" s="76">
        <v>331.37374515500005</v>
      </c>
      <c r="S137" s="77">
        <v>5.4405289280132435E-4</v>
      </c>
      <c r="T137" s="77">
        <f t="shared" si="1"/>
        <v>3.536368699458791E-3</v>
      </c>
      <c r="U137" s="77">
        <f>R137/'סכום נכסי הקרן'!$C$42</f>
        <v>1.0452808997619704E-4</v>
      </c>
    </row>
    <row r="138" spans="2:21">
      <c r="B138" s="75" t="s">
        <v>427</v>
      </c>
      <c r="C138" s="69">
        <v>1193929</v>
      </c>
      <c r="D138" s="82" t="s">
        <v>116</v>
      </c>
      <c r="E138" s="82" t="s">
        <v>26</v>
      </c>
      <c r="F138" s="69" t="s">
        <v>425</v>
      </c>
      <c r="G138" s="82" t="s">
        <v>264</v>
      </c>
      <c r="H138" s="69" t="s">
        <v>407</v>
      </c>
      <c r="I138" s="69" t="s">
        <v>127</v>
      </c>
      <c r="J138" s="69"/>
      <c r="K138" s="76">
        <v>6.4799999999964282</v>
      </c>
      <c r="L138" s="82" t="s">
        <v>129</v>
      </c>
      <c r="M138" s="83">
        <v>3.1800000000000002E-2</v>
      </c>
      <c r="N138" s="83">
        <v>3.6399999999990787E-2</v>
      </c>
      <c r="O138" s="76">
        <v>341520.47899800004</v>
      </c>
      <c r="P138" s="78">
        <v>101.6</v>
      </c>
      <c r="Q138" s="69"/>
      <c r="R138" s="76">
        <v>346.98482856300001</v>
      </c>
      <c r="S138" s="77">
        <v>9.9089383709115406E-4</v>
      </c>
      <c r="T138" s="77">
        <f t="shared" si="1"/>
        <v>3.7029677361533507E-3</v>
      </c>
      <c r="U138" s="77">
        <f>R138/'סכום נכסי הקרן'!$C$42</f>
        <v>1.0945242920027788E-4</v>
      </c>
    </row>
    <row r="139" spans="2:21">
      <c r="B139" s="75" t="s">
        <v>428</v>
      </c>
      <c r="C139" s="69">
        <v>1132828</v>
      </c>
      <c r="D139" s="82" t="s">
        <v>116</v>
      </c>
      <c r="E139" s="82" t="s">
        <v>26</v>
      </c>
      <c r="F139" s="69" t="s">
        <v>429</v>
      </c>
      <c r="G139" s="82" t="s">
        <v>152</v>
      </c>
      <c r="H139" s="69" t="s">
        <v>396</v>
      </c>
      <c r="I139" s="69" t="s">
        <v>261</v>
      </c>
      <c r="J139" s="69"/>
      <c r="K139" s="76">
        <v>0.76000000000327028</v>
      </c>
      <c r="L139" s="82" t="s">
        <v>129</v>
      </c>
      <c r="M139" s="83">
        <v>1.9799999999999998E-2</v>
      </c>
      <c r="N139" s="83">
        <v>3.5200000000167597E-2</v>
      </c>
      <c r="O139" s="76">
        <v>88434.711728000009</v>
      </c>
      <c r="P139" s="78">
        <v>110.65</v>
      </c>
      <c r="Q139" s="69"/>
      <c r="R139" s="76">
        <v>97.853006193000013</v>
      </c>
      <c r="S139" s="77">
        <v>5.8203786992202643E-4</v>
      </c>
      <c r="T139" s="77">
        <f t="shared" si="1"/>
        <v>1.0442719536727639E-3</v>
      </c>
      <c r="U139" s="77">
        <f>R139/'סכום נכסי הקרן'!$C$42</f>
        <v>3.0866621104816083E-5</v>
      </c>
    </row>
    <row r="140" spans="2:21">
      <c r="B140" s="75" t="s">
        <v>430</v>
      </c>
      <c r="C140" s="69">
        <v>1139542</v>
      </c>
      <c r="D140" s="82" t="s">
        <v>116</v>
      </c>
      <c r="E140" s="82" t="s">
        <v>26</v>
      </c>
      <c r="F140" s="69" t="s">
        <v>431</v>
      </c>
      <c r="G140" s="82" t="s">
        <v>271</v>
      </c>
      <c r="H140" s="69" t="s">
        <v>396</v>
      </c>
      <c r="I140" s="69" t="s">
        <v>261</v>
      </c>
      <c r="J140" s="69"/>
      <c r="K140" s="76">
        <v>2.5500000000975227</v>
      </c>
      <c r="L140" s="82" t="s">
        <v>129</v>
      </c>
      <c r="M140" s="83">
        <v>1.9400000000000001E-2</v>
      </c>
      <c r="N140" s="83">
        <v>2.9900000000837548E-2</v>
      </c>
      <c r="O140" s="76">
        <v>7924.2826040000018</v>
      </c>
      <c r="P140" s="78">
        <v>109.99</v>
      </c>
      <c r="Q140" s="69"/>
      <c r="R140" s="76">
        <v>8.715917773000001</v>
      </c>
      <c r="S140" s="77">
        <v>2.1923803781749506E-5</v>
      </c>
      <c r="T140" s="77">
        <f t="shared" ref="T140:T202" si="2">IFERROR(R140/$R$11,0)</f>
        <v>9.3014909147604504E-5</v>
      </c>
      <c r="U140" s="77">
        <f>R140/'סכום נכסי הקרן'!$C$42</f>
        <v>2.7493374189169137E-6</v>
      </c>
    </row>
    <row r="141" spans="2:21">
      <c r="B141" s="75" t="s">
        <v>432</v>
      </c>
      <c r="C141" s="69">
        <v>1142595</v>
      </c>
      <c r="D141" s="82" t="s">
        <v>116</v>
      </c>
      <c r="E141" s="82" t="s">
        <v>26</v>
      </c>
      <c r="F141" s="69" t="s">
        <v>431</v>
      </c>
      <c r="G141" s="82" t="s">
        <v>271</v>
      </c>
      <c r="H141" s="69" t="s">
        <v>396</v>
      </c>
      <c r="I141" s="69" t="s">
        <v>261</v>
      </c>
      <c r="J141" s="69"/>
      <c r="K141" s="76">
        <v>3.5200000000017297</v>
      </c>
      <c r="L141" s="82" t="s">
        <v>129</v>
      </c>
      <c r="M141" s="83">
        <v>1.23E-2</v>
      </c>
      <c r="N141" s="83">
        <v>2.9300000000021614E-2</v>
      </c>
      <c r="O141" s="76">
        <v>545680.17193499999</v>
      </c>
      <c r="P141" s="78">
        <v>105.97</v>
      </c>
      <c r="Q141" s="69"/>
      <c r="R141" s="76">
        <v>578.25725537500011</v>
      </c>
      <c r="S141" s="77">
        <v>4.2910435676267889E-4</v>
      </c>
      <c r="T141" s="77">
        <f t="shared" si="2"/>
        <v>6.17107084686683E-3</v>
      </c>
      <c r="U141" s="77">
        <f>R141/'סכום נכסי הקרן'!$C$42</f>
        <v>1.8240469350085057E-4</v>
      </c>
    </row>
    <row r="142" spans="2:21">
      <c r="B142" s="75" t="s">
        <v>433</v>
      </c>
      <c r="C142" s="69">
        <v>1142231</v>
      </c>
      <c r="D142" s="82" t="s">
        <v>116</v>
      </c>
      <c r="E142" s="82" t="s">
        <v>26</v>
      </c>
      <c r="F142" s="69" t="s">
        <v>434</v>
      </c>
      <c r="G142" s="82" t="s">
        <v>435</v>
      </c>
      <c r="H142" s="69" t="s">
        <v>436</v>
      </c>
      <c r="I142" s="69" t="s">
        <v>127</v>
      </c>
      <c r="J142" s="69"/>
      <c r="K142" s="76">
        <v>2.4099999999980155</v>
      </c>
      <c r="L142" s="82" t="s">
        <v>129</v>
      </c>
      <c r="M142" s="83">
        <v>2.5699999999999997E-2</v>
      </c>
      <c r="N142" s="83">
        <v>4.0799999999969055E-2</v>
      </c>
      <c r="O142" s="76">
        <v>541977.08096599998</v>
      </c>
      <c r="P142" s="78">
        <v>109.71</v>
      </c>
      <c r="Q142" s="69"/>
      <c r="R142" s="76">
        <v>594.60300149800014</v>
      </c>
      <c r="S142" s="77">
        <v>4.226225877355197E-4</v>
      </c>
      <c r="T142" s="77">
        <f t="shared" si="2"/>
        <v>6.3455100889728668E-3</v>
      </c>
      <c r="U142" s="77">
        <f>R142/'סכום נכסי הקרן'!$C$42</f>
        <v>1.8756077374696009E-4</v>
      </c>
    </row>
    <row r="143" spans="2:21">
      <c r="B143" s="75" t="s">
        <v>437</v>
      </c>
      <c r="C143" s="69">
        <v>1199603</v>
      </c>
      <c r="D143" s="82" t="s">
        <v>116</v>
      </c>
      <c r="E143" s="82" t="s">
        <v>26</v>
      </c>
      <c r="F143" s="69" t="s">
        <v>434</v>
      </c>
      <c r="G143" s="82" t="s">
        <v>435</v>
      </c>
      <c r="H143" s="69" t="s">
        <v>436</v>
      </c>
      <c r="I143" s="69" t="s">
        <v>127</v>
      </c>
      <c r="J143" s="69"/>
      <c r="K143" s="76">
        <v>4.270000000002617</v>
      </c>
      <c r="L143" s="82" t="s">
        <v>129</v>
      </c>
      <c r="M143" s="83">
        <v>0.04</v>
      </c>
      <c r="N143" s="83">
        <v>4.2700000000026168E-2</v>
      </c>
      <c r="O143" s="76">
        <v>291246.78515400004</v>
      </c>
      <c r="P143" s="78">
        <v>99.7</v>
      </c>
      <c r="Q143" s="69"/>
      <c r="R143" s="76">
        <v>290.37303611200008</v>
      </c>
      <c r="S143" s="77">
        <v>9.2018484515132284E-4</v>
      </c>
      <c r="T143" s="77">
        <f t="shared" si="2"/>
        <v>3.0988155552063358E-3</v>
      </c>
      <c r="U143" s="77">
        <f>R143/'סכום נכסי הקרן'!$C$42</f>
        <v>9.1594881275761436E-5</v>
      </c>
    </row>
    <row r="144" spans="2:21">
      <c r="B144" s="75" t="s">
        <v>438</v>
      </c>
      <c r="C144" s="69">
        <v>1171628</v>
      </c>
      <c r="D144" s="82" t="s">
        <v>116</v>
      </c>
      <c r="E144" s="82" t="s">
        <v>26</v>
      </c>
      <c r="F144" s="69" t="s">
        <v>434</v>
      </c>
      <c r="G144" s="82" t="s">
        <v>435</v>
      </c>
      <c r="H144" s="69" t="s">
        <v>436</v>
      </c>
      <c r="I144" s="69" t="s">
        <v>127</v>
      </c>
      <c r="J144" s="69"/>
      <c r="K144" s="76">
        <v>1.2399999999962414</v>
      </c>
      <c r="L144" s="82" t="s">
        <v>129</v>
      </c>
      <c r="M144" s="83">
        <v>1.2199999999999999E-2</v>
      </c>
      <c r="N144" s="83">
        <v>3.8199999999910736E-2</v>
      </c>
      <c r="O144" s="76">
        <v>78691.15351400002</v>
      </c>
      <c r="P144" s="78">
        <v>108.19</v>
      </c>
      <c r="Q144" s="69"/>
      <c r="R144" s="76">
        <v>85.135955117999998</v>
      </c>
      <c r="S144" s="77">
        <v>1.7106772503043481E-4</v>
      </c>
      <c r="T144" s="77">
        <f t="shared" si="2"/>
        <v>9.0855757669334124E-4</v>
      </c>
      <c r="U144" s="77">
        <f>R144/'סכום נכסי הקרן'!$C$42</f>
        <v>2.6855171560502546E-5</v>
      </c>
    </row>
    <row r="145" spans="2:21">
      <c r="B145" s="75" t="s">
        <v>439</v>
      </c>
      <c r="C145" s="69">
        <v>1178292</v>
      </c>
      <c r="D145" s="82" t="s">
        <v>116</v>
      </c>
      <c r="E145" s="82" t="s">
        <v>26</v>
      </c>
      <c r="F145" s="69" t="s">
        <v>434</v>
      </c>
      <c r="G145" s="82" t="s">
        <v>435</v>
      </c>
      <c r="H145" s="69" t="s">
        <v>436</v>
      </c>
      <c r="I145" s="69" t="s">
        <v>127</v>
      </c>
      <c r="J145" s="69"/>
      <c r="K145" s="76">
        <v>5.0900000000105559</v>
      </c>
      <c r="L145" s="82" t="s">
        <v>129</v>
      </c>
      <c r="M145" s="83">
        <v>1.09E-2</v>
      </c>
      <c r="N145" s="83">
        <v>4.3800000000088726E-2</v>
      </c>
      <c r="O145" s="76">
        <v>209728.35030000002</v>
      </c>
      <c r="P145" s="78">
        <v>93.49</v>
      </c>
      <c r="Q145" s="69"/>
      <c r="R145" s="76">
        <v>196.07503087700007</v>
      </c>
      <c r="S145" s="77">
        <v>3.7538903142317115E-4</v>
      </c>
      <c r="T145" s="77">
        <f t="shared" si="2"/>
        <v>2.0924820148756932E-3</v>
      </c>
      <c r="U145" s="77">
        <f>R145/'סכום נכסי הקרן'!$C$42</f>
        <v>6.1849644907776199E-5</v>
      </c>
    </row>
    <row r="146" spans="2:21">
      <c r="B146" s="75" t="s">
        <v>440</v>
      </c>
      <c r="C146" s="69">
        <v>1184530</v>
      </c>
      <c r="D146" s="82" t="s">
        <v>116</v>
      </c>
      <c r="E146" s="82" t="s">
        <v>26</v>
      </c>
      <c r="F146" s="69" t="s">
        <v>434</v>
      </c>
      <c r="G146" s="82" t="s">
        <v>435</v>
      </c>
      <c r="H146" s="69" t="s">
        <v>436</v>
      </c>
      <c r="I146" s="69" t="s">
        <v>127</v>
      </c>
      <c r="J146" s="69"/>
      <c r="K146" s="76">
        <v>6.0500000000058298</v>
      </c>
      <c r="L146" s="82" t="s">
        <v>129</v>
      </c>
      <c r="M146" s="83">
        <v>1.54E-2</v>
      </c>
      <c r="N146" s="83">
        <v>4.5700000000048979E-2</v>
      </c>
      <c r="O146" s="76">
        <v>234889.13435900002</v>
      </c>
      <c r="P146" s="78">
        <v>90.46</v>
      </c>
      <c r="Q146" s="76">
        <v>1.9563474300000003</v>
      </c>
      <c r="R146" s="76">
        <v>214.43705153499999</v>
      </c>
      <c r="S146" s="77">
        <v>6.7111181245428577E-4</v>
      </c>
      <c r="T146" s="77">
        <f t="shared" si="2"/>
        <v>2.2884386229750867E-3</v>
      </c>
      <c r="U146" s="77">
        <f>R146/'סכום נכסי הקרן'!$C$42</f>
        <v>6.7641736090457032E-5</v>
      </c>
    </row>
    <row r="147" spans="2:21">
      <c r="B147" s="75" t="s">
        <v>441</v>
      </c>
      <c r="C147" s="69">
        <v>1182989</v>
      </c>
      <c r="D147" s="82" t="s">
        <v>116</v>
      </c>
      <c r="E147" s="82" t="s">
        <v>26</v>
      </c>
      <c r="F147" s="69" t="s">
        <v>442</v>
      </c>
      <c r="G147" s="82" t="s">
        <v>443</v>
      </c>
      <c r="H147" s="69" t="s">
        <v>444</v>
      </c>
      <c r="I147" s="69" t="s">
        <v>261</v>
      </c>
      <c r="J147" s="69"/>
      <c r="K147" s="76">
        <v>4.2199999999991782</v>
      </c>
      <c r="L147" s="82" t="s">
        <v>129</v>
      </c>
      <c r="M147" s="83">
        <v>7.4999999999999997E-3</v>
      </c>
      <c r="N147" s="83">
        <v>4.1099999999986335E-2</v>
      </c>
      <c r="O147" s="76">
        <v>1104869.6305579999</v>
      </c>
      <c r="P147" s="78">
        <v>94.68</v>
      </c>
      <c r="Q147" s="69"/>
      <c r="R147" s="76">
        <v>1046.0905951130001</v>
      </c>
      <c r="S147" s="77">
        <v>7.1793311618958001E-4</v>
      </c>
      <c r="T147" s="77">
        <f t="shared" si="2"/>
        <v>1.1163714963674798E-2</v>
      </c>
      <c r="U147" s="77">
        <f>R147/'סכום נכסי הקרן'!$C$42</f>
        <v>3.2997741507275613E-4</v>
      </c>
    </row>
    <row r="148" spans="2:21">
      <c r="B148" s="75" t="s">
        <v>445</v>
      </c>
      <c r="C148" s="69">
        <v>1199579</v>
      </c>
      <c r="D148" s="82" t="s">
        <v>116</v>
      </c>
      <c r="E148" s="82" t="s">
        <v>26</v>
      </c>
      <c r="F148" s="69" t="s">
        <v>442</v>
      </c>
      <c r="G148" s="82" t="s">
        <v>443</v>
      </c>
      <c r="H148" s="69" t="s">
        <v>444</v>
      </c>
      <c r="I148" s="69" t="s">
        <v>261</v>
      </c>
      <c r="J148" s="69"/>
      <c r="K148" s="76">
        <v>6.2600000000091374</v>
      </c>
      <c r="L148" s="82" t="s">
        <v>129</v>
      </c>
      <c r="M148" s="83">
        <v>4.0800000000000003E-2</v>
      </c>
      <c r="N148" s="83">
        <v>4.3700000000075449E-2</v>
      </c>
      <c r="O148" s="76">
        <v>291360.66950400005</v>
      </c>
      <c r="P148" s="78">
        <v>99.17</v>
      </c>
      <c r="Q148" s="69"/>
      <c r="R148" s="76">
        <v>288.94237838599997</v>
      </c>
      <c r="S148" s="77">
        <v>8.3245905572571443E-4</v>
      </c>
      <c r="T148" s="77">
        <f t="shared" si="2"/>
        <v>3.0835478000632746E-3</v>
      </c>
      <c r="U148" s="77">
        <f>R148/'סכום נכסי הקרן'!$C$42</f>
        <v>9.1143596520421103E-5</v>
      </c>
    </row>
    <row r="149" spans="2:21">
      <c r="B149" s="75" t="s">
        <v>446</v>
      </c>
      <c r="C149" s="69">
        <v>1260769</v>
      </c>
      <c r="D149" s="82" t="s">
        <v>116</v>
      </c>
      <c r="E149" s="82" t="s">
        <v>26</v>
      </c>
      <c r="F149" s="69" t="s">
        <v>447</v>
      </c>
      <c r="G149" s="82" t="s">
        <v>435</v>
      </c>
      <c r="H149" s="69" t="s">
        <v>436</v>
      </c>
      <c r="I149" s="69" t="s">
        <v>127</v>
      </c>
      <c r="J149" s="69"/>
      <c r="K149" s="76">
        <v>3.3199999999995824</v>
      </c>
      <c r="L149" s="82" t="s">
        <v>129</v>
      </c>
      <c r="M149" s="83">
        <v>1.3300000000000001E-2</v>
      </c>
      <c r="N149" s="83">
        <v>3.6399999999991647E-2</v>
      </c>
      <c r="O149" s="76">
        <v>276258.10713600006</v>
      </c>
      <c r="P149" s="78">
        <v>103.34</v>
      </c>
      <c r="Q149" s="76">
        <v>2.0468626860000003</v>
      </c>
      <c r="R149" s="76">
        <v>287.53199086600006</v>
      </c>
      <c r="S149" s="77">
        <v>8.422503266341465E-4</v>
      </c>
      <c r="T149" s="77">
        <f t="shared" si="2"/>
        <v>3.0684963653833724E-3</v>
      </c>
      <c r="U149" s="77">
        <f>R149/'סכום נכסי הקרן'!$C$42</f>
        <v>9.0698705771689942E-5</v>
      </c>
    </row>
    <row r="150" spans="2:21">
      <c r="B150" s="75" t="s">
        <v>448</v>
      </c>
      <c r="C150" s="69">
        <v>6120224</v>
      </c>
      <c r="D150" s="82" t="s">
        <v>116</v>
      </c>
      <c r="E150" s="82" t="s">
        <v>26</v>
      </c>
      <c r="F150" s="69" t="s">
        <v>449</v>
      </c>
      <c r="G150" s="82" t="s">
        <v>264</v>
      </c>
      <c r="H150" s="69" t="s">
        <v>444</v>
      </c>
      <c r="I150" s="69" t="s">
        <v>261</v>
      </c>
      <c r="J150" s="69"/>
      <c r="K150" s="76">
        <v>3.5200000000536487</v>
      </c>
      <c r="L150" s="82" t="s">
        <v>129</v>
      </c>
      <c r="M150" s="83">
        <v>1.8000000000000002E-2</v>
      </c>
      <c r="N150" s="83">
        <v>3.3200000000536488E-2</v>
      </c>
      <c r="O150" s="76">
        <v>31322.709207000007</v>
      </c>
      <c r="P150" s="78">
        <v>106.61</v>
      </c>
      <c r="Q150" s="76">
        <v>0.15829908800000003</v>
      </c>
      <c r="R150" s="76">
        <v>33.551439410000008</v>
      </c>
      <c r="S150" s="77">
        <v>3.7377130292612696E-5</v>
      </c>
      <c r="T150" s="77">
        <f t="shared" si="2"/>
        <v>3.5805570563779426E-4</v>
      </c>
      <c r="U150" s="77">
        <f>R150/'סכום נכסי הקרן'!$C$42</f>
        <v>1.058342107290055E-5</v>
      </c>
    </row>
    <row r="151" spans="2:21">
      <c r="B151" s="75" t="s">
        <v>450</v>
      </c>
      <c r="C151" s="69">
        <v>1193630</v>
      </c>
      <c r="D151" s="82" t="s">
        <v>116</v>
      </c>
      <c r="E151" s="82" t="s">
        <v>26</v>
      </c>
      <c r="F151" s="69" t="s">
        <v>451</v>
      </c>
      <c r="G151" s="82" t="s">
        <v>264</v>
      </c>
      <c r="H151" s="69" t="s">
        <v>444</v>
      </c>
      <c r="I151" s="69" t="s">
        <v>261</v>
      </c>
      <c r="J151" s="69"/>
      <c r="K151" s="76">
        <v>4.7400000000024773</v>
      </c>
      <c r="L151" s="82" t="s">
        <v>129</v>
      </c>
      <c r="M151" s="83">
        <v>3.6200000000000003E-2</v>
      </c>
      <c r="N151" s="83">
        <v>4.5100000000027805E-2</v>
      </c>
      <c r="O151" s="76">
        <v>859570.82048800017</v>
      </c>
      <c r="P151" s="78">
        <v>99.56</v>
      </c>
      <c r="Q151" s="69"/>
      <c r="R151" s="76">
        <v>855.78867036200018</v>
      </c>
      <c r="S151" s="77">
        <v>4.836658568259614E-4</v>
      </c>
      <c r="T151" s="77">
        <f t="shared" si="2"/>
        <v>9.1328426330337178E-3</v>
      </c>
      <c r="U151" s="77">
        <f>R151/'סכום נכסי הקרן'!$C$42</f>
        <v>2.6994883102270849E-4</v>
      </c>
    </row>
    <row r="152" spans="2:21">
      <c r="B152" s="75" t="s">
        <v>452</v>
      </c>
      <c r="C152" s="69">
        <v>1166057</v>
      </c>
      <c r="D152" s="82" t="s">
        <v>116</v>
      </c>
      <c r="E152" s="82" t="s">
        <v>26</v>
      </c>
      <c r="F152" s="69" t="s">
        <v>453</v>
      </c>
      <c r="G152" s="82" t="s">
        <v>271</v>
      </c>
      <c r="H152" s="69" t="s">
        <v>454</v>
      </c>
      <c r="I152" s="69" t="s">
        <v>261</v>
      </c>
      <c r="J152" s="69"/>
      <c r="K152" s="76">
        <v>3.5699999999986844</v>
      </c>
      <c r="L152" s="82" t="s">
        <v>129</v>
      </c>
      <c r="M152" s="83">
        <v>2.75E-2</v>
      </c>
      <c r="N152" s="83">
        <v>3.9599999999984599E-2</v>
      </c>
      <c r="O152" s="76">
        <v>568575.24424000015</v>
      </c>
      <c r="P152" s="78">
        <v>106.24</v>
      </c>
      <c r="Q152" s="76">
        <v>18.954957226000001</v>
      </c>
      <c r="R152" s="76">
        <v>623.009296726</v>
      </c>
      <c r="S152" s="77">
        <v>6.5012694899541307E-4</v>
      </c>
      <c r="T152" s="77">
        <f t="shared" si="2"/>
        <v>6.6486576218738108E-3</v>
      </c>
      <c r="U152" s="77">
        <f>R152/'סכום נכסי הקרן'!$C$42</f>
        <v>1.9652121743598535E-4</v>
      </c>
    </row>
    <row r="153" spans="2:21">
      <c r="B153" s="75" t="s">
        <v>455</v>
      </c>
      <c r="C153" s="69">
        <v>1260603</v>
      </c>
      <c r="D153" s="82" t="s">
        <v>116</v>
      </c>
      <c r="E153" s="82" t="s">
        <v>26</v>
      </c>
      <c r="F153" s="69" t="s">
        <v>447</v>
      </c>
      <c r="G153" s="82" t="s">
        <v>435</v>
      </c>
      <c r="H153" s="69" t="s">
        <v>456</v>
      </c>
      <c r="I153" s="69" t="s">
        <v>127</v>
      </c>
      <c r="J153" s="69"/>
      <c r="K153" s="76">
        <v>2.4</v>
      </c>
      <c r="L153" s="82" t="s">
        <v>129</v>
      </c>
      <c r="M153" s="83">
        <v>0.04</v>
      </c>
      <c r="N153" s="83">
        <v>7.3700000000015087E-2</v>
      </c>
      <c r="O153" s="76">
        <v>414748.30337800004</v>
      </c>
      <c r="P153" s="78">
        <v>103.93</v>
      </c>
      <c r="Q153" s="69"/>
      <c r="R153" s="76">
        <v>431.04792575500005</v>
      </c>
      <c r="S153" s="77">
        <v>1.5979501253125515E-4</v>
      </c>
      <c r="T153" s="77">
        <f t="shared" si="2"/>
        <v>4.600075941120824E-3</v>
      </c>
      <c r="U153" s="77">
        <f>R153/'סכום נכסי הקרן'!$C$42</f>
        <v>1.3596917989473341E-4</v>
      </c>
    </row>
    <row r="154" spans="2:21">
      <c r="B154" s="75" t="s">
        <v>457</v>
      </c>
      <c r="C154" s="69">
        <v>1260652</v>
      </c>
      <c r="D154" s="82" t="s">
        <v>116</v>
      </c>
      <c r="E154" s="82" t="s">
        <v>26</v>
      </c>
      <c r="F154" s="69" t="s">
        <v>447</v>
      </c>
      <c r="G154" s="82" t="s">
        <v>435</v>
      </c>
      <c r="H154" s="69" t="s">
        <v>456</v>
      </c>
      <c r="I154" s="69" t="s">
        <v>127</v>
      </c>
      <c r="J154" s="69"/>
      <c r="K154" s="76">
        <v>3.0799999999959495</v>
      </c>
      <c r="L154" s="82" t="s">
        <v>129</v>
      </c>
      <c r="M154" s="83">
        <v>3.2799999999999996E-2</v>
      </c>
      <c r="N154" s="83">
        <v>7.6599999999931334E-2</v>
      </c>
      <c r="O154" s="76">
        <v>405292.35962400003</v>
      </c>
      <c r="P154" s="78">
        <v>99.89</v>
      </c>
      <c r="Q154" s="69"/>
      <c r="R154" s="76">
        <v>404.84655648300003</v>
      </c>
      <c r="S154" s="77">
        <v>2.8863466179008992E-4</v>
      </c>
      <c r="T154" s="77">
        <f t="shared" si="2"/>
        <v>4.3204590326263942E-3</v>
      </c>
      <c r="U154" s="77">
        <f>R154/'סכום נכסי הקרן'!$C$42</f>
        <v>1.2770425509363873E-4</v>
      </c>
    </row>
    <row r="155" spans="2:21">
      <c r="B155" s="75" t="s">
        <v>458</v>
      </c>
      <c r="C155" s="69">
        <v>1260736</v>
      </c>
      <c r="D155" s="82" t="s">
        <v>116</v>
      </c>
      <c r="E155" s="82" t="s">
        <v>26</v>
      </c>
      <c r="F155" s="69" t="s">
        <v>447</v>
      </c>
      <c r="G155" s="82" t="s">
        <v>435</v>
      </c>
      <c r="H155" s="69" t="s">
        <v>456</v>
      </c>
      <c r="I155" s="69" t="s">
        <v>127</v>
      </c>
      <c r="J155" s="69"/>
      <c r="K155" s="76">
        <v>4.9400000000009356</v>
      </c>
      <c r="L155" s="82" t="s">
        <v>129</v>
      </c>
      <c r="M155" s="83">
        <v>1.7899999999999999E-2</v>
      </c>
      <c r="N155" s="83">
        <v>7.1500000000005851E-2</v>
      </c>
      <c r="O155" s="76">
        <v>154349.14859900007</v>
      </c>
      <c r="P155" s="78">
        <v>85.02</v>
      </c>
      <c r="Q155" s="76">
        <v>39.818598291000008</v>
      </c>
      <c r="R155" s="76">
        <v>171.04624448600001</v>
      </c>
      <c r="S155" s="77">
        <v>2.2937889975963629E-4</v>
      </c>
      <c r="T155" s="77">
        <f t="shared" si="2"/>
        <v>1.825378727205236E-3</v>
      </c>
      <c r="U155" s="77">
        <f>R155/'סכום נכסי הקרן'!$C$42</f>
        <v>5.395459807885576E-5</v>
      </c>
    </row>
    <row r="156" spans="2:21">
      <c r="B156" s="75" t="s">
        <v>459</v>
      </c>
      <c r="C156" s="69">
        <v>1191519</v>
      </c>
      <c r="D156" s="82" t="s">
        <v>116</v>
      </c>
      <c r="E156" s="82" t="s">
        <v>26</v>
      </c>
      <c r="F156" s="69" t="s">
        <v>449</v>
      </c>
      <c r="G156" s="82" t="s">
        <v>264</v>
      </c>
      <c r="H156" s="69" t="s">
        <v>454</v>
      </c>
      <c r="I156" s="69" t="s">
        <v>261</v>
      </c>
      <c r="J156" s="69"/>
      <c r="K156" s="76">
        <v>3.0199999999958469</v>
      </c>
      <c r="L156" s="82" t="s">
        <v>129</v>
      </c>
      <c r="M156" s="83">
        <v>3.6499999999999998E-2</v>
      </c>
      <c r="N156" s="83">
        <v>4.7699999999987315E-2</v>
      </c>
      <c r="O156" s="76">
        <v>171662.90395500002</v>
      </c>
      <c r="P156" s="78">
        <v>101</v>
      </c>
      <c r="Q156" s="69"/>
      <c r="R156" s="76">
        <v>173.37952758600005</v>
      </c>
      <c r="S156" s="77">
        <v>9.6257053435050302E-4</v>
      </c>
      <c r="T156" s="77">
        <f t="shared" si="2"/>
        <v>1.8502791589457071E-3</v>
      </c>
      <c r="U156" s="77">
        <f>R156/'סכום נכסי הקרן'!$C$42</f>
        <v>5.46906057722313E-5</v>
      </c>
    </row>
    <row r="157" spans="2:21">
      <c r="B157" s="75" t="s">
        <v>460</v>
      </c>
      <c r="C157" s="69">
        <v>6120323</v>
      </c>
      <c r="D157" s="82" t="s">
        <v>116</v>
      </c>
      <c r="E157" s="82" t="s">
        <v>26</v>
      </c>
      <c r="F157" s="69" t="s">
        <v>449</v>
      </c>
      <c r="G157" s="82" t="s">
        <v>264</v>
      </c>
      <c r="H157" s="69" t="s">
        <v>454</v>
      </c>
      <c r="I157" s="69" t="s">
        <v>261</v>
      </c>
      <c r="J157" s="69"/>
      <c r="K157" s="76">
        <v>2.7699999999988658</v>
      </c>
      <c r="L157" s="82" t="s">
        <v>129</v>
      </c>
      <c r="M157" s="83">
        <v>3.3000000000000002E-2</v>
      </c>
      <c r="N157" s="83">
        <v>4.7799999999982974E-2</v>
      </c>
      <c r="O157" s="76">
        <v>523961.42628100008</v>
      </c>
      <c r="P157" s="78">
        <v>107.69</v>
      </c>
      <c r="Q157" s="69"/>
      <c r="R157" s="76">
        <v>564.25403933200005</v>
      </c>
      <c r="S157" s="77">
        <v>8.2984859894297389E-4</v>
      </c>
      <c r="T157" s="77">
        <f t="shared" si="2"/>
        <v>6.0216307188233082E-3</v>
      </c>
      <c r="U157" s="77">
        <f>R157/'סכום נכסי הקרן'!$C$42</f>
        <v>1.7798753780309253E-4</v>
      </c>
    </row>
    <row r="158" spans="2:21">
      <c r="B158" s="75" t="s">
        <v>461</v>
      </c>
      <c r="C158" s="69">
        <v>1168350</v>
      </c>
      <c r="D158" s="82" t="s">
        <v>116</v>
      </c>
      <c r="E158" s="82" t="s">
        <v>26</v>
      </c>
      <c r="F158" s="69" t="s">
        <v>462</v>
      </c>
      <c r="G158" s="82" t="s">
        <v>264</v>
      </c>
      <c r="H158" s="69" t="s">
        <v>454</v>
      </c>
      <c r="I158" s="69" t="s">
        <v>261</v>
      </c>
      <c r="J158" s="69"/>
      <c r="K158" s="76">
        <v>2.2499999999985985</v>
      </c>
      <c r="L158" s="82" t="s">
        <v>129</v>
      </c>
      <c r="M158" s="83">
        <v>1E-3</v>
      </c>
      <c r="N158" s="83">
        <v>3.3299999999966551E-2</v>
      </c>
      <c r="O158" s="76">
        <v>516308.24522400007</v>
      </c>
      <c r="P158" s="78">
        <v>103.63</v>
      </c>
      <c r="Q158" s="69"/>
      <c r="R158" s="76">
        <v>535.05021766300013</v>
      </c>
      <c r="S158" s="77">
        <v>9.1170603595910383E-4</v>
      </c>
      <c r="T158" s="77">
        <f t="shared" si="2"/>
        <v>5.7099721086744546E-3</v>
      </c>
      <c r="U158" s="77">
        <f>R158/'סכום נכסי הקרן'!$C$42</f>
        <v>1.687755234425759E-4</v>
      </c>
    </row>
    <row r="159" spans="2:21">
      <c r="B159" s="75" t="s">
        <v>463</v>
      </c>
      <c r="C159" s="69">
        <v>1175975</v>
      </c>
      <c r="D159" s="82" t="s">
        <v>116</v>
      </c>
      <c r="E159" s="82" t="s">
        <v>26</v>
      </c>
      <c r="F159" s="69" t="s">
        <v>462</v>
      </c>
      <c r="G159" s="82" t="s">
        <v>264</v>
      </c>
      <c r="H159" s="69" t="s">
        <v>454</v>
      </c>
      <c r="I159" s="69" t="s">
        <v>261</v>
      </c>
      <c r="J159" s="69"/>
      <c r="K159" s="76">
        <v>4.9699999999965696</v>
      </c>
      <c r="L159" s="82" t="s">
        <v>129</v>
      </c>
      <c r="M159" s="83">
        <v>3.0000000000000001E-3</v>
      </c>
      <c r="N159" s="83">
        <v>4.0199999999973153E-2</v>
      </c>
      <c r="O159" s="76">
        <v>291164.48997600004</v>
      </c>
      <c r="P159" s="78">
        <v>91.94</v>
      </c>
      <c r="Q159" s="76">
        <v>0.48130869300000007</v>
      </c>
      <c r="R159" s="76">
        <v>268.17794153600005</v>
      </c>
      <c r="S159" s="77">
        <v>7.1487547073121639E-4</v>
      </c>
      <c r="T159" s="77">
        <f t="shared" si="2"/>
        <v>2.8619529826951055E-3</v>
      </c>
      <c r="U159" s="77">
        <f>R159/'סכום נכסי הקרן'!$C$42</f>
        <v>8.4593690394494877E-5</v>
      </c>
    </row>
    <row r="160" spans="2:21">
      <c r="B160" s="75" t="s">
        <v>464</v>
      </c>
      <c r="C160" s="69">
        <v>1185834</v>
      </c>
      <c r="D160" s="82" t="s">
        <v>116</v>
      </c>
      <c r="E160" s="82" t="s">
        <v>26</v>
      </c>
      <c r="F160" s="69" t="s">
        <v>462</v>
      </c>
      <c r="G160" s="82" t="s">
        <v>264</v>
      </c>
      <c r="H160" s="69" t="s">
        <v>454</v>
      </c>
      <c r="I160" s="69" t="s">
        <v>261</v>
      </c>
      <c r="J160" s="69"/>
      <c r="K160" s="76">
        <v>3.4899999999972597</v>
      </c>
      <c r="L160" s="82" t="s">
        <v>129</v>
      </c>
      <c r="M160" s="83">
        <v>3.0000000000000001E-3</v>
      </c>
      <c r="N160" s="83">
        <v>3.9599999999990032E-2</v>
      </c>
      <c r="O160" s="76">
        <v>422892.95776800008</v>
      </c>
      <c r="P160" s="78">
        <v>94.81</v>
      </c>
      <c r="Q160" s="76">
        <v>0.68150111200000019</v>
      </c>
      <c r="R160" s="76">
        <v>401.62631469000013</v>
      </c>
      <c r="S160" s="77">
        <v>8.3148438412898173E-4</v>
      </c>
      <c r="T160" s="77">
        <f t="shared" si="2"/>
        <v>4.2860931166540011E-3</v>
      </c>
      <c r="U160" s="77">
        <f>R160/'סכום נכסי הקרן'!$C$42</f>
        <v>1.2668846633908198E-4</v>
      </c>
    </row>
    <row r="161" spans="2:21">
      <c r="B161" s="75" t="s">
        <v>465</v>
      </c>
      <c r="C161" s="69">
        <v>1192129</v>
      </c>
      <c r="D161" s="82" t="s">
        <v>116</v>
      </c>
      <c r="E161" s="82" t="s">
        <v>26</v>
      </c>
      <c r="F161" s="69" t="s">
        <v>462</v>
      </c>
      <c r="G161" s="82" t="s">
        <v>264</v>
      </c>
      <c r="H161" s="69" t="s">
        <v>454</v>
      </c>
      <c r="I161" s="69" t="s">
        <v>261</v>
      </c>
      <c r="J161" s="69"/>
      <c r="K161" s="76">
        <v>2.9900000000020506</v>
      </c>
      <c r="L161" s="82" t="s">
        <v>129</v>
      </c>
      <c r="M161" s="83">
        <v>3.0000000000000001E-3</v>
      </c>
      <c r="N161" s="83">
        <v>3.9600000000015866E-2</v>
      </c>
      <c r="O161" s="76">
        <v>162776.77473600002</v>
      </c>
      <c r="P161" s="78">
        <v>92.74</v>
      </c>
      <c r="Q161" s="76">
        <v>0.25208854500000005</v>
      </c>
      <c r="R161" s="76">
        <v>151.21127023100004</v>
      </c>
      <c r="S161" s="77">
        <v>6.034804238905573E-4</v>
      </c>
      <c r="T161" s="77">
        <f t="shared" si="2"/>
        <v>1.6137029890530084E-3</v>
      </c>
      <c r="U161" s="77">
        <f>R161/'סכום נכסי הקרן'!$C$42</f>
        <v>4.7697880387982582E-5</v>
      </c>
    </row>
    <row r="162" spans="2:21">
      <c r="B162" s="75" t="s">
        <v>466</v>
      </c>
      <c r="C162" s="69">
        <v>1188192</v>
      </c>
      <c r="D162" s="82" t="s">
        <v>116</v>
      </c>
      <c r="E162" s="82" t="s">
        <v>26</v>
      </c>
      <c r="F162" s="69" t="s">
        <v>467</v>
      </c>
      <c r="G162" s="82" t="s">
        <v>468</v>
      </c>
      <c r="H162" s="69" t="s">
        <v>456</v>
      </c>
      <c r="I162" s="69" t="s">
        <v>127</v>
      </c>
      <c r="J162" s="69"/>
      <c r="K162" s="76">
        <v>4.0399999999913652</v>
      </c>
      <c r="L162" s="82" t="s">
        <v>129</v>
      </c>
      <c r="M162" s="83">
        <v>3.2500000000000001E-2</v>
      </c>
      <c r="N162" s="83">
        <v>4.7399999999937631E-2</v>
      </c>
      <c r="O162" s="76">
        <v>208635.16977700003</v>
      </c>
      <c r="P162" s="78">
        <v>99.9</v>
      </c>
      <c r="Q162" s="69"/>
      <c r="R162" s="76">
        <v>208.42652379500001</v>
      </c>
      <c r="S162" s="77">
        <v>8.0244296068076931E-4</v>
      </c>
      <c r="T162" s="77">
        <f t="shared" si="2"/>
        <v>2.2242952124673461E-3</v>
      </c>
      <c r="U162" s="77">
        <f>R162/'סכום נכסי הקרן'!$C$42</f>
        <v>6.5745783277064182E-5</v>
      </c>
    </row>
    <row r="163" spans="2:21">
      <c r="B163" s="75" t="s">
        <v>473</v>
      </c>
      <c r="C163" s="69">
        <v>3660156</v>
      </c>
      <c r="D163" s="82" t="s">
        <v>116</v>
      </c>
      <c r="E163" s="82" t="s">
        <v>26</v>
      </c>
      <c r="F163" s="69" t="s">
        <v>474</v>
      </c>
      <c r="G163" s="82" t="s">
        <v>264</v>
      </c>
      <c r="H163" s="69" t="s">
        <v>472</v>
      </c>
      <c r="I163" s="69"/>
      <c r="J163" s="69"/>
      <c r="K163" s="76">
        <v>3.2499999999988494</v>
      </c>
      <c r="L163" s="82" t="s">
        <v>129</v>
      </c>
      <c r="M163" s="83">
        <v>1.9E-2</v>
      </c>
      <c r="N163" s="83">
        <v>3.5499999999983906E-2</v>
      </c>
      <c r="O163" s="76">
        <v>417865.84080000006</v>
      </c>
      <c r="P163" s="78">
        <v>101.4</v>
      </c>
      <c r="Q163" s="76">
        <v>11.102000503000001</v>
      </c>
      <c r="R163" s="76">
        <v>434.81796307400009</v>
      </c>
      <c r="S163" s="77">
        <v>7.9198402453330716E-4</v>
      </c>
      <c r="T163" s="77">
        <f t="shared" si="2"/>
        <v>4.6403091888226515E-3</v>
      </c>
      <c r="U163" s="77">
        <f>R163/'סכום נכסי הקרן'!$C$42</f>
        <v>1.37158395413029E-4</v>
      </c>
    </row>
    <row r="164" spans="2:21">
      <c r="B164" s="75" t="s">
        <v>475</v>
      </c>
      <c r="C164" s="69">
        <v>1169531</v>
      </c>
      <c r="D164" s="82" t="s">
        <v>116</v>
      </c>
      <c r="E164" s="82" t="s">
        <v>26</v>
      </c>
      <c r="F164" s="69" t="s">
        <v>476</v>
      </c>
      <c r="G164" s="82" t="s">
        <v>271</v>
      </c>
      <c r="H164" s="69" t="s">
        <v>472</v>
      </c>
      <c r="I164" s="69"/>
      <c r="J164" s="69"/>
      <c r="K164" s="76">
        <v>2.3600000000031423</v>
      </c>
      <c r="L164" s="82" t="s">
        <v>129</v>
      </c>
      <c r="M164" s="83">
        <v>1.6399999999999998E-2</v>
      </c>
      <c r="N164" s="83">
        <v>3.6500000000066285E-2</v>
      </c>
      <c r="O164" s="76">
        <v>183618.00318400003</v>
      </c>
      <c r="P164" s="78">
        <v>106.4</v>
      </c>
      <c r="Q164" s="76">
        <v>8.3026097990000025</v>
      </c>
      <c r="R164" s="76">
        <v>203.67216520100001</v>
      </c>
      <c r="S164" s="77">
        <v>7.5010690594673468E-4</v>
      </c>
      <c r="T164" s="77">
        <f t="shared" si="2"/>
        <v>2.173557442310087E-3</v>
      </c>
      <c r="U164" s="77">
        <f>R164/'סכום נכסי הקרן'!$C$42</f>
        <v>6.4246074775232577E-5</v>
      </c>
    </row>
    <row r="165" spans="2:21">
      <c r="B165" s="75" t="s">
        <v>477</v>
      </c>
      <c r="C165" s="69">
        <v>1179340</v>
      </c>
      <c r="D165" s="82" t="s">
        <v>116</v>
      </c>
      <c r="E165" s="82" t="s">
        <v>26</v>
      </c>
      <c r="F165" s="69" t="s">
        <v>478</v>
      </c>
      <c r="G165" s="82" t="s">
        <v>479</v>
      </c>
      <c r="H165" s="69" t="s">
        <v>472</v>
      </c>
      <c r="I165" s="69"/>
      <c r="J165" s="69"/>
      <c r="K165" s="76">
        <v>3.0100000000003746</v>
      </c>
      <c r="L165" s="82" t="s">
        <v>129</v>
      </c>
      <c r="M165" s="83">
        <v>1.4800000000000001E-2</v>
      </c>
      <c r="N165" s="83">
        <v>4.7300000000004207E-2</v>
      </c>
      <c r="O165" s="76">
        <v>860262.20942900016</v>
      </c>
      <c r="P165" s="78">
        <v>99.6</v>
      </c>
      <c r="Q165" s="69"/>
      <c r="R165" s="76">
        <v>856.82114266799999</v>
      </c>
      <c r="S165" s="77">
        <v>9.8846117586316078E-4</v>
      </c>
      <c r="T165" s="77">
        <f t="shared" si="2"/>
        <v>9.1438610157492453E-3</v>
      </c>
      <c r="U165" s="77">
        <f>R165/'סכום נכסי הקרן'!$C$42</f>
        <v>2.7027451270291824E-4</v>
      </c>
    </row>
    <row r="166" spans="2:21">
      <c r="B166" s="75" t="s">
        <v>480</v>
      </c>
      <c r="C166" s="69">
        <v>1113034</v>
      </c>
      <c r="D166" s="82" t="s">
        <v>116</v>
      </c>
      <c r="E166" s="82" t="s">
        <v>26</v>
      </c>
      <c r="F166" s="69" t="s">
        <v>481</v>
      </c>
      <c r="G166" s="82" t="s">
        <v>404</v>
      </c>
      <c r="H166" s="69" t="s">
        <v>472</v>
      </c>
      <c r="I166" s="69"/>
      <c r="J166" s="69"/>
      <c r="K166" s="76">
        <v>1.26</v>
      </c>
      <c r="L166" s="82" t="s">
        <v>129</v>
      </c>
      <c r="M166" s="83">
        <v>4.9000000000000002E-2</v>
      </c>
      <c r="N166" s="83">
        <v>0</v>
      </c>
      <c r="O166" s="76">
        <v>142457.79209900004</v>
      </c>
      <c r="P166" s="78">
        <v>22.6</v>
      </c>
      <c r="Q166" s="69"/>
      <c r="R166" s="76">
        <v>32.195466454000005</v>
      </c>
      <c r="S166" s="77">
        <v>3.136833043800434E-4</v>
      </c>
      <c r="T166" s="77">
        <f t="shared" si="2"/>
        <v>3.4358497466099934E-4</v>
      </c>
      <c r="U166" s="77">
        <f>R166/'סכום נכסי הקרן'!$C$42</f>
        <v>1.0155694781296606E-5</v>
      </c>
    </row>
    <row r="167" spans="2:21">
      <c r="B167" s="72"/>
      <c r="C167" s="69"/>
      <c r="D167" s="69"/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76"/>
      <c r="P167" s="78"/>
      <c r="Q167" s="69"/>
      <c r="R167" s="69"/>
      <c r="S167" s="69"/>
      <c r="T167" s="77"/>
      <c r="U167" s="69"/>
    </row>
    <row r="168" spans="2:21">
      <c r="B168" s="86" t="s">
        <v>45</v>
      </c>
      <c r="C168" s="71"/>
      <c r="D168" s="71"/>
      <c r="E168" s="71"/>
      <c r="F168" s="71"/>
      <c r="G168" s="71"/>
      <c r="H168" s="71"/>
      <c r="I168" s="71"/>
      <c r="J168" s="71"/>
      <c r="K168" s="79">
        <v>3.9942402264903167</v>
      </c>
      <c r="L168" s="71"/>
      <c r="M168" s="71"/>
      <c r="N168" s="91">
        <v>5.9627585020098267E-2</v>
      </c>
      <c r="O168" s="79"/>
      <c r="P168" s="81"/>
      <c r="Q168" s="79">
        <v>64.212845858000009</v>
      </c>
      <c r="R168" s="79">
        <v>14637.466818489003</v>
      </c>
      <c r="S168" s="71"/>
      <c r="T168" s="80">
        <f t="shared" si="2"/>
        <v>0.15620875296580541</v>
      </c>
      <c r="U168" s="80">
        <f>R168/'סכום נכסי הקרן'!$C$42</f>
        <v>4.6172229121861997E-3</v>
      </c>
    </row>
    <row r="169" spans="2:21">
      <c r="B169" s="75" t="s">
        <v>482</v>
      </c>
      <c r="C169" s="69">
        <v>7480163</v>
      </c>
      <c r="D169" s="82" t="s">
        <v>116</v>
      </c>
      <c r="E169" s="82" t="s">
        <v>26</v>
      </c>
      <c r="F169" s="69" t="s">
        <v>369</v>
      </c>
      <c r="G169" s="82" t="s">
        <v>252</v>
      </c>
      <c r="H169" s="69" t="s">
        <v>253</v>
      </c>
      <c r="I169" s="69" t="s">
        <v>127</v>
      </c>
      <c r="J169" s="69"/>
      <c r="K169" s="78">
        <v>3.3099999397283359</v>
      </c>
      <c r="L169" s="82" t="s">
        <v>129</v>
      </c>
      <c r="M169" s="83">
        <v>2.6800000000000001E-2</v>
      </c>
      <c r="N169" s="83">
        <v>4.9901673026122681E-2</v>
      </c>
      <c r="O169" s="76">
        <v>1.4371000000000002E-2</v>
      </c>
      <c r="P169" s="78">
        <v>94.81</v>
      </c>
      <c r="Q169" s="69"/>
      <c r="R169" s="76">
        <v>1.3628000000000002E-5</v>
      </c>
      <c r="S169" s="77">
        <v>5.5070759956169736E-12</v>
      </c>
      <c r="T169" s="77">
        <f t="shared" si="2"/>
        <v>1.4543588120924258E-10</v>
      </c>
      <c r="U169" s="77">
        <f>R169/'סכום נכסי הקרן'!$C$42</f>
        <v>4.2987980521187625E-12</v>
      </c>
    </row>
    <row r="170" spans="2:21">
      <c r="B170" s="75" t="s">
        <v>483</v>
      </c>
      <c r="C170" s="69">
        <v>6620488</v>
      </c>
      <c r="D170" s="82" t="s">
        <v>116</v>
      </c>
      <c r="E170" s="82" t="s">
        <v>26</v>
      </c>
      <c r="F170" s="69" t="s">
        <v>266</v>
      </c>
      <c r="G170" s="82" t="s">
        <v>252</v>
      </c>
      <c r="H170" s="69" t="s">
        <v>253</v>
      </c>
      <c r="I170" s="69" t="s">
        <v>127</v>
      </c>
      <c r="J170" s="69"/>
      <c r="K170" s="78">
        <v>3.73</v>
      </c>
      <c r="L170" s="82" t="s">
        <v>129</v>
      </c>
      <c r="M170" s="83">
        <v>2.5000000000000001E-2</v>
      </c>
      <c r="N170" s="83">
        <v>4.9794905722791931E-2</v>
      </c>
      <c r="O170" s="76">
        <v>3.1820000000000004E-3</v>
      </c>
      <c r="P170" s="78">
        <v>93.11</v>
      </c>
      <c r="Q170" s="69"/>
      <c r="R170" s="76">
        <v>3.0230000000000005E-6</v>
      </c>
      <c r="S170" s="77">
        <v>1.0724607318267116E-12</v>
      </c>
      <c r="T170" s="77">
        <f t="shared" si="2"/>
        <v>3.226098245491197E-11</v>
      </c>
      <c r="U170" s="77">
        <f>R170/'סכום נכסי הקרן'!$C$42</f>
        <v>9.5357106776893305E-13</v>
      </c>
    </row>
    <row r="171" spans="2:21">
      <c r="B171" s="75" t="s">
        <v>484</v>
      </c>
      <c r="C171" s="69">
        <v>1133131</v>
      </c>
      <c r="D171" s="82" t="s">
        <v>116</v>
      </c>
      <c r="E171" s="82" t="s">
        <v>26</v>
      </c>
      <c r="F171" s="69" t="s">
        <v>485</v>
      </c>
      <c r="G171" s="82" t="s">
        <v>486</v>
      </c>
      <c r="H171" s="69" t="s">
        <v>260</v>
      </c>
      <c r="I171" s="69" t="s">
        <v>261</v>
      </c>
      <c r="J171" s="69"/>
      <c r="K171" s="78">
        <v>0.16999986097041689</v>
      </c>
      <c r="L171" s="82" t="s">
        <v>129</v>
      </c>
      <c r="M171" s="83">
        <v>5.7000000000000002E-2</v>
      </c>
      <c r="N171" s="83">
        <v>1.0800000000000002E-2</v>
      </c>
      <c r="O171" s="76">
        <v>3.7120000000000007E-2</v>
      </c>
      <c r="P171" s="78">
        <v>102.66</v>
      </c>
      <c r="Q171" s="69"/>
      <c r="R171" s="76">
        <v>3.8074999999999997E-5</v>
      </c>
      <c r="S171" s="77">
        <v>2.4033602187244271E-10</v>
      </c>
      <c r="T171" s="77">
        <f t="shared" si="2"/>
        <v>4.0633043565027222E-10</v>
      </c>
      <c r="U171" s="77">
        <f>R171/'סכום נכסי הקרן'!$C$42</f>
        <v>1.201032696172746E-11</v>
      </c>
    </row>
    <row r="172" spans="2:21">
      <c r="B172" s="75" t="s">
        <v>487</v>
      </c>
      <c r="C172" s="69">
        <v>2810372</v>
      </c>
      <c r="D172" s="82" t="s">
        <v>116</v>
      </c>
      <c r="E172" s="82" t="s">
        <v>26</v>
      </c>
      <c r="F172" s="69" t="s">
        <v>488</v>
      </c>
      <c r="G172" s="82" t="s">
        <v>351</v>
      </c>
      <c r="H172" s="69" t="s">
        <v>296</v>
      </c>
      <c r="I172" s="69" t="s">
        <v>261</v>
      </c>
      <c r="J172" s="69"/>
      <c r="K172" s="78">
        <v>8.1699932942462041</v>
      </c>
      <c r="L172" s="82" t="s">
        <v>129</v>
      </c>
      <c r="M172" s="83">
        <v>2.4E-2</v>
      </c>
      <c r="N172" s="83">
        <v>5.3800628595149141E-2</v>
      </c>
      <c r="O172" s="76">
        <v>2.1211000000000001E-2</v>
      </c>
      <c r="P172" s="78">
        <v>79.239999999999995</v>
      </c>
      <c r="Q172" s="69"/>
      <c r="R172" s="76">
        <v>1.6863000000000004E-5</v>
      </c>
      <c r="S172" s="77">
        <v>2.8242073086133864E-11</v>
      </c>
      <c r="T172" s="77">
        <f t="shared" si="2"/>
        <v>1.7995929445490592E-10</v>
      </c>
      <c r="U172" s="77">
        <f>R172/'סכום נכסי הקרן'!$C$42</f>
        <v>5.3192421157087393E-12</v>
      </c>
    </row>
    <row r="173" spans="2:21">
      <c r="B173" s="75" t="s">
        <v>489</v>
      </c>
      <c r="C173" s="69">
        <v>1138114</v>
      </c>
      <c r="D173" s="82" t="s">
        <v>116</v>
      </c>
      <c r="E173" s="82" t="s">
        <v>26</v>
      </c>
      <c r="F173" s="69" t="s">
        <v>290</v>
      </c>
      <c r="G173" s="82" t="s">
        <v>264</v>
      </c>
      <c r="H173" s="69" t="s">
        <v>291</v>
      </c>
      <c r="I173" s="69" t="s">
        <v>127</v>
      </c>
      <c r="J173" s="69"/>
      <c r="K173" s="78">
        <v>1.21</v>
      </c>
      <c r="L173" s="82" t="s">
        <v>129</v>
      </c>
      <c r="M173" s="83">
        <v>3.39E-2</v>
      </c>
      <c r="N173" s="83">
        <v>5.6499511104902915E-2</v>
      </c>
      <c r="O173" s="76">
        <v>7.1590000000000013E-3</v>
      </c>
      <c r="P173" s="78">
        <v>99.8</v>
      </c>
      <c r="Q173" s="69"/>
      <c r="R173" s="76">
        <v>7.1590000000000013E-6</v>
      </c>
      <c r="S173" s="77">
        <v>1.0994770396358788E-11</v>
      </c>
      <c r="T173" s="77">
        <f t="shared" si="2"/>
        <v>7.6399726561268541E-11</v>
      </c>
      <c r="U173" s="77">
        <f>R173/'סכום נכסי הקרן'!$C$42</f>
        <v>2.2582253635983431E-12</v>
      </c>
    </row>
    <row r="174" spans="2:21">
      <c r="B174" s="75" t="s">
        <v>490</v>
      </c>
      <c r="C174" s="69">
        <v>1162866</v>
      </c>
      <c r="D174" s="82" t="s">
        <v>116</v>
      </c>
      <c r="E174" s="82" t="s">
        <v>26</v>
      </c>
      <c r="F174" s="69" t="s">
        <v>290</v>
      </c>
      <c r="G174" s="82" t="s">
        <v>264</v>
      </c>
      <c r="H174" s="69" t="s">
        <v>291</v>
      </c>
      <c r="I174" s="69" t="s">
        <v>127</v>
      </c>
      <c r="J174" s="69"/>
      <c r="K174" s="78">
        <v>6.1000030551920448</v>
      </c>
      <c r="L174" s="82" t="s">
        <v>129</v>
      </c>
      <c r="M174" s="83">
        <v>2.4399999999999998E-2</v>
      </c>
      <c r="N174" s="83">
        <v>5.5599196607900019E-2</v>
      </c>
      <c r="O174" s="76">
        <v>2.1211000000000001E-2</v>
      </c>
      <c r="P174" s="78">
        <v>84.62</v>
      </c>
      <c r="Q174" s="69"/>
      <c r="R174" s="76">
        <v>1.7924000000000003E-5</v>
      </c>
      <c r="S174" s="77">
        <v>1.9308389878183551E-11</v>
      </c>
      <c r="T174" s="77">
        <f t="shared" si="2"/>
        <v>1.9128212025201528E-10</v>
      </c>
      <c r="U174" s="77">
        <f>R174/'סכום נכסי הקרן'!$C$42</f>
        <v>5.6539225334734884E-12</v>
      </c>
    </row>
    <row r="175" spans="2:21">
      <c r="B175" s="75" t="s">
        <v>491</v>
      </c>
      <c r="C175" s="69">
        <v>7590151</v>
      </c>
      <c r="D175" s="82" t="s">
        <v>116</v>
      </c>
      <c r="E175" s="82" t="s">
        <v>26</v>
      </c>
      <c r="F175" s="69" t="s">
        <v>304</v>
      </c>
      <c r="G175" s="82" t="s">
        <v>264</v>
      </c>
      <c r="H175" s="69" t="s">
        <v>296</v>
      </c>
      <c r="I175" s="69" t="s">
        <v>261</v>
      </c>
      <c r="J175" s="69"/>
      <c r="K175" s="76">
        <v>5.7899999999987255</v>
      </c>
      <c r="L175" s="82" t="s">
        <v>129</v>
      </c>
      <c r="M175" s="83">
        <v>2.5499999999999998E-2</v>
      </c>
      <c r="N175" s="83">
        <v>5.5499999999987865E-2</v>
      </c>
      <c r="O175" s="76">
        <v>776096.58307299996</v>
      </c>
      <c r="P175" s="78">
        <v>84.91</v>
      </c>
      <c r="Q175" s="69"/>
      <c r="R175" s="76">
        <v>658.98363459600012</v>
      </c>
      <c r="S175" s="77">
        <v>5.6945576152213557E-4</v>
      </c>
      <c r="T175" s="77">
        <f t="shared" si="2"/>
        <v>7.0325701203359835E-3</v>
      </c>
      <c r="U175" s="77">
        <f>R175/'סכום נכסי הקרן'!$C$42</f>
        <v>2.0786891435129343E-4</v>
      </c>
    </row>
    <row r="176" spans="2:21">
      <c r="B176" s="75" t="s">
        <v>492</v>
      </c>
      <c r="C176" s="69">
        <v>5850110</v>
      </c>
      <c r="D176" s="82" t="s">
        <v>116</v>
      </c>
      <c r="E176" s="82" t="s">
        <v>26</v>
      </c>
      <c r="F176" s="69" t="s">
        <v>493</v>
      </c>
      <c r="G176" s="82" t="s">
        <v>309</v>
      </c>
      <c r="H176" s="69" t="s">
        <v>291</v>
      </c>
      <c r="I176" s="69" t="s">
        <v>127</v>
      </c>
      <c r="J176" s="69"/>
      <c r="K176" s="76">
        <v>5.3700000002570043</v>
      </c>
      <c r="L176" s="82" t="s">
        <v>129</v>
      </c>
      <c r="M176" s="83">
        <v>1.95E-2</v>
      </c>
      <c r="N176" s="83">
        <v>5.3000000001258069E-2</v>
      </c>
      <c r="O176" s="76">
        <v>6628.6967240000013</v>
      </c>
      <c r="P176" s="78">
        <v>83.94</v>
      </c>
      <c r="Q176" s="69"/>
      <c r="R176" s="76">
        <v>5.5641277609999999</v>
      </c>
      <c r="S176" s="77">
        <v>5.8142223923104089E-6</v>
      </c>
      <c r="T176" s="77">
        <f t="shared" si="2"/>
        <v>5.9379499859248958E-5</v>
      </c>
      <c r="U176" s="77">
        <f>R176/'סכום נכסי הקרן'!$C$42</f>
        <v>1.7551410024014329E-6</v>
      </c>
    </row>
    <row r="177" spans="2:21">
      <c r="B177" s="75" t="s">
        <v>494</v>
      </c>
      <c r="C177" s="69">
        <v>4160156</v>
      </c>
      <c r="D177" s="82" t="s">
        <v>116</v>
      </c>
      <c r="E177" s="82" t="s">
        <v>26</v>
      </c>
      <c r="F177" s="69" t="s">
        <v>495</v>
      </c>
      <c r="G177" s="82" t="s">
        <v>264</v>
      </c>
      <c r="H177" s="69" t="s">
        <v>296</v>
      </c>
      <c r="I177" s="69" t="s">
        <v>261</v>
      </c>
      <c r="J177" s="69"/>
      <c r="K177" s="76">
        <v>1.060000000000985</v>
      </c>
      <c r="L177" s="82" t="s">
        <v>129</v>
      </c>
      <c r="M177" s="83">
        <v>2.5499999999999998E-2</v>
      </c>
      <c r="N177" s="83">
        <v>5.2600000000042682E-2</v>
      </c>
      <c r="O177" s="76">
        <v>124389.56114100001</v>
      </c>
      <c r="P177" s="78">
        <v>97.92</v>
      </c>
      <c r="Q177" s="69"/>
      <c r="R177" s="76">
        <v>121.80225829800003</v>
      </c>
      <c r="S177" s="77">
        <v>6.1785758846933303E-4</v>
      </c>
      <c r="T177" s="77">
        <f t="shared" si="2"/>
        <v>1.2998546205492669E-3</v>
      </c>
      <c r="U177" s="77">
        <f>R177/'סכום נכסי הקרן'!$C$42</f>
        <v>3.8421141085640502E-5</v>
      </c>
    </row>
    <row r="178" spans="2:21">
      <c r="B178" s="75" t="s">
        <v>496</v>
      </c>
      <c r="C178" s="69">
        <v>2320232</v>
      </c>
      <c r="D178" s="82" t="s">
        <v>116</v>
      </c>
      <c r="E178" s="82" t="s">
        <v>26</v>
      </c>
      <c r="F178" s="69" t="s">
        <v>497</v>
      </c>
      <c r="G178" s="82" t="s">
        <v>123</v>
      </c>
      <c r="H178" s="69" t="s">
        <v>296</v>
      </c>
      <c r="I178" s="69" t="s">
        <v>261</v>
      </c>
      <c r="J178" s="69"/>
      <c r="K178" s="78">
        <v>3.7900000525078639</v>
      </c>
      <c r="L178" s="82" t="s">
        <v>129</v>
      </c>
      <c r="M178" s="83">
        <v>2.2400000000000003E-2</v>
      </c>
      <c r="N178" s="83">
        <v>5.4601419165121776E-2</v>
      </c>
      <c r="O178" s="76">
        <v>1.7393000000000002E-2</v>
      </c>
      <c r="P178" s="78">
        <v>89.71</v>
      </c>
      <c r="Q178" s="69"/>
      <c r="R178" s="76">
        <v>1.5643000000000003E-5</v>
      </c>
      <c r="S178" s="77">
        <v>2.7090554223240312E-11</v>
      </c>
      <c r="T178" s="77">
        <f t="shared" si="2"/>
        <v>1.6693964556473302E-10</v>
      </c>
      <c r="U178" s="77">
        <f>R178/'סכום נכסי הקרן'!$C$42</f>
        <v>4.9344069510782069E-12</v>
      </c>
    </row>
    <row r="179" spans="2:21">
      <c r="B179" s="75" t="s">
        <v>498</v>
      </c>
      <c r="C179" s="69">
        <v>7770258</v>
      </c>
      <c r="D179" s="82" t="s">
        <v>116</v>
      </c>
      <c r="E179" s="82" t="s">
        <v>26</v>
      </c>
      <c r="F179" s="69" t="s">
        <v>499</v>
      </c>
      <c r="G179" s="82" t="s">
        <v>500</v>
      </c>
      <c r="H179" s="69" t="s">
        <v>296</v>
      </c>
      <c r="I179" s="69" t="s">
        <v>261</v>
      </c>
      <c r="J179" s="69"/>
      <c r="K179" s="78">
        <v>4.0799992739655391</v>
      </c>
      <c r="L179" s="82" t="s">
        <v>129</v>
      </c>
      <c r="M179" s="83">
        <v>3.5200000000000002E-2</v>
      </c>
      <c r="N179" s="83">
        <v>5.1800554016620488E-2</v>
      </c>
      <c r="O179" s="76">
        <v>2.9908000000000004E-2</v>
      </c>
      <c r="P179" s="78">
        <v>94.11</v>
      </c>
      <c r="Q179" s="69"/>
      <c r="R179" s="76">
        <v>2.8158000000000004E-5</v>
      </c>
      <c r="S179" s="77">
        <v>3.8024534648248904E-11</v>
      </c>
      <c r="T179" s="77">
        <f t="shared" si="2"/>
        <v>3.0049776512253101E-10</v>
      </c>
      <c r="U179" s="77">
        <f>R179/'סכום נכסי הקרן'!$C$42</f>
        <v>8.8821217751364916E-12</v>
      </c>
    </row>
    <row r="180" spans="2:21">
      <c r="B180" s="75" t="s">
        <v>501</v>
      </c>
      <c r="C180" s="69">
        <v>1410299</v>
      </c>
      <c r="D180" s="82" t="s">
        <v>116</v>
      </c>
      <c r="E180" s="82" t="s">
        <v>26</v>
      </c>
      <c r="F180" s="69" t="s">
        <v>347</v>
      </c>
      <c r="G180" s="82" t="s">
        <v>125</v>
      </c>
      <c r="H180" s="69" t="s">
        <v>296</v>
      </c>
      <c r="I180" s="69" t="s">
        <v>261</v>
      </c>
      <c r="J180" s="69"/>
      <c r="K180" s="76">
        <v>1.4299999999695534</v>
      </c>
      <c r="L180" s="82" t="s">
        <v>129</v>
      </c>
      <c r="M180" s="83">
        <v>2.7000000000000003E-2</v>
      </c>
      <c r="N180" s="83">
        <v>5.7200000001124192E-2</v>
      </c>
      <c r="O180" s="76">
        <v>4446.7482450000007</v>
      </c>
      <c r="P180" s="78">
        <v>96.02</v>
      </c>
      <c r="Q180" s="69"/>
      <c r="R180" s="76">
        <v>4.2697676910000002</v>
      </c>
      <c r="S180" s="77">
        <v>2.5849277617404108E-5</v>
      </c>
      <c r="T180" s="77">
        <f t="shared" si="2"/>
        <v>4.5566291950347663E-5</v>
      </c>
      <c r="U180" s="77">
        <f>R180/'סכום נכסי הקרן'!$C$42</f>
        <v>1.3468497969673044E-6</v>
      </c>
    </row>
    <row r="181" spans="2:21">
      <c r="B181" s="75" t="s">
        <v>502</v>
      </c>
      <c r="C181" s="69">
        <v>1192731</v>
      </c>
      <c r="D181" s="82" t="s">
        <v>116</v>
      </c>
      <c r="E181" s="82" t="s">
        <v>26</v>
      </c>
      <c r="F181" s="69" t="s">
        <v>347</v>
      </c>
      <c r="G181" s="82" t="s">
        <v>125</v>
      </c>
      <c r="H181" s="69" t="s">
        <v>296</v>
      </c>
      <c r="I181" s="69" t="s">
        <v>261</v>
      </c>
      <c r="J181" s="69"/>
      <c r="K181" s="76">
        <v>3.69999999999074</v>
      </c>
      <c r="L181" s="82" t="s">
        <v>129</v>
      </c>
      <c r="M181" s="83">
        <v>4.5599999999999995E-2</v>
      </c>
      <c r="N181" s="83">
        <v>5.6699999999870902E-2</v>
      </c>
      <c r="O181" s="76">
        <v>190238.59845500003</v>
      </c>
      <c r="P181" s="78">
        <v>96.5</v>
      </c>
      <c r="Q181" s="69"/>
      <c r="R181" s="76">
        <v>183.58024121100001</v>
      </c>
      <c r="S181" s="77">
        <v>6.9789945191597673E-4</v>
      </c>
      <c r="T181" s="77">
        <f t="shared" si="2"/>
        <v>1.9591395768364466E-3</v>
      </c>
      <c r="U181" s="77">
        <f>R181/'סכום נכסי הקרן'!$C$42</f>
        <v>5.7908305204383571E-5</v>
      </c>
    </row>
    <row r="182" spans="2:21">
      <c r="B182" s="75" t="s">
        <v>503</v>
      </c>
      <c r="C182" s="69">
        <v>2300309</v>
      </c>
      <c r="D182" s="82" t="s">
        <v>116</v>
      </c>
      <c r="E182" s="82" t="s">
        <v>26</v>
      </c>
      <c r="F182" s="69" t="s">
        <v>354</v>
      </c>
      <c r="G182" s="82" t="s">
        <v>152</v>
      </c>
      <c r="H182" s="69" t="s">
        <v>355</v>
      </c>
      <c r="I182" s="69" t="s">
        <v>127</v>
      </c>
      <c r="J182" s="69"/>
      <c r="K182" s="76">
        <v>8.5899999999973264</v>
      </c>
      <c r="L182" s="82" t="s">
        <v>129</v>
      </c>
      <c r="M182" s="83">
        <v>2.7900000000000001E-2</v>
      </c>
      <c r="N182" s="83">
        <v>5.4899999999973269E-2</v>
      </c>
      <c r="O182" s="76">
        <v>185600.31000000003</v>
      </c>
      <c r="P182" s="78">
        <v>80.599999999999994</v>
      </c>
      <c r="Q182" s="69"/>
      <c r="R182" s="76">
        <v>149.59384986000001</v>
      </c>
      <c r="S182" s="77">
        <v>4.3158848014138228E-4</v>
      </c>
      <c r="T182" s="77">
        <f t="shared" si="2"/>
        <v>1.5964421322183907E-3</v>
      </c>
      <c r="U182" s="77">
        <f>R182/'סכום נכסי הקרן'!$C$42</f>
        <v>4.7187683474252604E-5</v>
      </c>
    </row>
    <row r="183" spans="2:21">
      <c r="B183" s="75" t="s">
        <v>504</v>
      </c>
      <c r="C183" s="69">
        <v>2300176</v>
      </c>
      <c r="D183" s="82" t="s">
        <v>116</v>
      </c>
      <c r="E183" s="82" t="s">
        <v>26</v>
      </c>
      <c r="F183" s="69" t="s">
        <v>354</v>
      </c>
      <c r="G183" s="82" t="s">
        <v>152</v>
      </c>
      <c r="H183" s="69" t="s">
        <v>355</v>
      </c>
      <c r="I183" s="69" t="s">
        <v>127</v>
      </c>
      <c r="J183" s="69"/>
      <c r="K183" s="78">
        <v>1.1299995112101542</v>
      </c>
      <c r="L183" s="82" t="s">
        <v>129</v>
      </c>
      <c r="M183" s="83">
        <v>3.6499999999999998E-2</v>
      </c>
      <c r="N183" s="83">
        <v>5.320057328203967E-2</v>
      </c>
      <c r="O183" s="76">
        <v>1.3310000000000002E-2</v>
      </c>
      <c r="P183" s="78">
        <v>99.41</v>
      </c>
      <c r="Q183" s="69"/>
      <c r="R183" s="76">
        <v>1.3257000000000002E-5</v>
      </c>
      <c r="S183" s="77">
        <v>8.3319177993422224E-12</v>
      </c>
      <c r="T183" s="77">
        <f t="shared" si="2"/>
        <v>1.4147662732542773E-10</v>
      </c>
      <c r="U183" s="77">
        <f>R183/'סכום נכסי הקרן'!$C$42</f>
        <v>4.1817703094319363E-12</v>
      </c>
    </row>
    <row r="184" spans="2:21">
      <c r="B184" s="75" t="s">
        <v>505</v>
      </c>
      <c r="C184" s="69">
        <v>1185941</v>
      </c>
      <c r="D184" s="82" t="s">
        <v>116</v>
      </c>
      <c r="E184" s="82" t="s">
        <v>26</v>
      </c>
      <c r="F184" s="69" t="s">
        <v>506</v>
      </c>
      <c r="G184" s="82" t="s">
        <v>126</v>
      </c>
      <c r="H184" s="69" t="s">
        <v>355</v>
      </c>
      <c r="I184" s="69" t="s">
        <v>127</v>
      </c>
      <c r="J184" s="69"/>
      <c r="K184" s="76">
        <v>1.5100000000024172</v>
      </c>
      <c r="L184" s="82" t="s">
        <v>129</v>
      </c>
      <c r="M184" s="83">
        <v>6.0999999999999999E-2</v>
      </c>
      <c r="N184" s="83">
        <v>6.0100000000060792E-2</v>
      </c>
      <c r="O184" s="76">
        <v>397714.95000000007</v>
      </c>
      <c r="P184" s="78">
        <v>102.98</v>
      </c>
      <c r="Q184" s="69"/>
      <c r="R184" s="76">
        <v>409.56683785100006</v>
      </c>
      <c r="S184" s="77">
        <v>1.0324626826925575E-3</v>
      </c>
      <c r="T184" s="77">
        <f t="shared" si="2"/>
        <v>4.3708331359658906E-3</v>
      </c>
      <c r="U184" s="77">
        <f>R184/'סכום נכסי הקרן'!$C$42</f>
        <v>1.2919321432098031E-4</v>
      </c>
    </row>
    <row r="185" spans="2:21">
      <c r="B185" s="75" t="s">
        <v>507</v>
      </c>
      <c r="C185" s="69">
        <v>1143130</v>
      </c>
      <c r="D185" s="82" t="s">
        <v>116</v>
      </c>
      <c r="E185" s="82" t="s">
        <v>26</v>
      </c>
      <c r="F185" s="69" t="s">
        <v>374</v>
      </c>
      <c r="G185" s="82" t="s">
        <v>309</v>
      </c>
      <c r="H185" s="69" t="s">
        <v>355</v>
      </c>
      <c r="I185" s="69" t="s">
        <v>127</v>
      </c>
      <c r="J185" s="69"/>
      <c r="K185" s="76">
        <v>7.1999999999878552</v>
      </c>
      <c r="L185" s="82" t="s">
        <v>129</v>
      </c>
      <c r="M185" s="83">
        <v>3.0499999999999999E-2</v>
      </c>
      <c r="N185" s="83">
        <v>5.5599999999909978E-2</v>
      </c>
      <c r="O185" s="76">
        <v>330382.69454400009</v>
      </c>
      <c r="P185" s="78">
        <v>84.73</v>
      </c>
      <c r="Q185" s="69"/>
      <c r="R185" s="76">
        <v>279.93325709200002</v>
      </c>
      <c r="S185" s="77">
        <v>4.8396127014847004E-4</v>
      </c>
      <c r="T185" s="77">
        <f t="shared" si="2"/>
        <v>2.9874038688691277E-3</v>
      </c>
      <c r="U185" s="77">
        <f>R185/'סכום נכסי הקרן'!$C$42</f>
        <v>8.8301771375869545E-5</v>
      </c>
    </row>
    <row r="186" spans="2:21">
      <c r="B186" s="75" t="s">
        <v>508</v>
      </c>
      <c r="C186" s="69">
        <v>1157601</v>
      </c>
      <c r="D186" s="82" t="s">
        <v>116</v>
      </c>
      <c r="E186" s="82" t="s">
        <v>26</v>
      </c>
      <c r="F186" s="69" t="s">
        <v>374</v>
      </c>
      <c r="G186" s="82" t="s">
        <v>309</v>
      </c>
      <c r="H186" s="69" t="s">
        <v>355</v>
      </c>
      <c r="I186" s="69" t="s">
        <v>127</v>
      </c>
      <c r="J186" s="69"/>
      <c r="K186" s="76">
        <v>2.6399999999986612</v>
      </c>
      <c r="L186" s="82" t="s">
        <v>129</v>
      </c>
      <c r="M186" s="83">
        <v>2.9100000000000001E-2</v>
      </c>
      <c r="N186" s="83">
        <v>5.2799999999906318E-2</v>
      </c>
      <c r="O186" s="76">
        <v>157492.49528100004</v>
      </c>
      <c r="P186" s="78">
        <v>94.88</v>
      </c>
      <c r="Q186" s="69"/>
      <c r="R186" s="76">
        <v>149.42887955500001</v>
      </c>
      <c r="S186" s="77">
        <v>2.6248749213500007E-4</v>
      </c>
      <c r="T186" s="77">
        <f t="shared" si="2"/>
        <v>1.5946815949655999E-3</v>
      </c>
      <c r="U186" s="77">
        <f>R186/'סכום נכסי הקרן'!$C$42</f>
        <v>4.7135645462380622E-5</v>
      </c>
    </row>
    <row r="187" spans="2:21">
      <c r="B187" s="75" t="s">
        <v>509</v>
      </c>
      <c r="C187" s="69">
        <v>1138163</v>
      </c>
      <c r="D187" s="82" t="s">
        <v>116</v>
      </c>
      <c r="E187" s="82" t="s">
        <v>26</v>
      </c>
      <c r="F187" s="69" t="s">
        <v>374</v>
      </c>
      <c r="G187" s="82" t="s">
        <v>309</v>
      </c>
      <c r="H187" s="69" t="s">
        <v>355</v>
      </c>
      <c r="I187" s="69" t="s">
        <v>127</v>
      </c>
      <c r="J187" s="69"/>
      <c r="K187" s="78">
        <v>4.7399937072697176</v>
      </c>
      <c r="L187" s="82" t="s">
        <v>129</v>
      </c>
      <c r="M187" s="83">
        <v>3.95E-2</v>
      </c>
      <c r="N187" s="83">
        <v>5.1397564329208396E-2</v>
      </c>
      <c r="O187" s="76">
        <v>1.0606000000000003E-2</v>
      </c>
      <c r="P187" s="78">
        <v>95.79</v>
      </c>
      <c r="Q187" s="69"/>
      <c r="R187" s="76">
        <v>1.0182000000000002E-5</v>
      </c>
      <c r="S187" s="77">
        <v>4.4189830395089465E-11</v>
      </c>
      <c r="T187" s="77">
        <f t="shared" si="2"/>
        <v>1.0866070901618051E-10</v>
      </c>
      <c r="U187" s="77">
        <f>R187/'סכום נכסי הקרן'!$C$42</f>
        <v>3.2117964313672761E-12</v>
      </c>
    </row>
    <row r="188" spans="2:21">
      <c r="B188" s="75" t="s">
        <v>510</v>
      </c>
      <c r="C188" s="69">
        <v>1143122</v>
      </c>
      <c r="D188" s="82" t="s">
        <v>116</v>
      </c>
      <c r="E188" s="82" t="s">
        <v>26</v>
      </c>
      <c r="F188" s="69" t="s">
        <v>374</v>
      </c>
      <c r="G188" s="82" t="s">
        <v>309</v>
      </c>
      <c r="H188" s="69" t="s">
        <v>355</v>
      </c>
      <c r="I188" s="69" t="s">
        <v>127</v>
      </c>
      <c r="J188" s="69"/>
      <c r="K188" s="76">
        <v>6.4399999999973989</v>
      </c>
      <c r="L188" s="82" t="s">
        <v>129</v>
      </c>
      <c r="M188" s="83">
        <v>3.0499999999999999E-2</v>
      </c>
      <c r="N188" s="83">
        <v>5.5199999999973978E-2</v>
      </c>
      <c r="O188" s="76">
        <v>444182.32617200003</v>
      </c>
      <c r="P188" s="78">
        <v>86.53</v>
      </c>
      <c r="Q188" s="69"/>
      <c r="R188" s="76">
        <v>384.35096682500006</v>
      </c>
      <c r="S188" s="77">
        <v>6.0941102261784143E-4</v>
      </c>
      <c r="T188" s="77">
        <f t="shared" si="2"/>
        <v>4.1017333103770355E-3</v>
      </c>
      <c r="U188" s="77">
        <f>R188/'סכום נכסי הקרן'!$C$42</f>
        <v>1.2123915376557624E-4</v>
      </c>
    </row>
    <row r="189" spans="2:21">
      <c r="B189" s="75" t="s">
        <v>511</v>
      </c>
      <c r="C189" s="69">
        <v>1182666</v>
      </c>
      <c r="D189" s="82" t="s">
        <v>116</v>
      </c>
      <c r="E189" s="82" t="s">
        <v>26</v>
      </c>
      <c r="F189" s="69" t="s">
        <v>374</v>
      </c>
      <c r="G189" s="82" t="s">
        <v>309</v>
      </c>
      <c r="H189" s="69" t="s">
        <v>355</v>
      </c>
      <c r="I189" s="69" t="s">
        <v>127</v>
      </c>
      <c r="J189" s="69"/>
      <c r="K189" s="76">
        <v>8.0599999999992633</v>
      </c>
      <c r="L189" s="82" t="s">
        <v>129</v>
      </c>
      <c r="M189" s="83">
        <v>2.63E-2</v>
      </c>
      <c r="N189" s="83">
        <v>5.6200000000011553E-2</v>
      </c>
      <c r="O189" s="76">
        <v>477257.94000000006</v>
      </c>
      <c r="P189" s="78">
        <v>79.77</v>
      </c>
      <c r="Q189" s="69"/>
      <c r="R189" s="76">
        <v>380.70865873800011</v>
      </c>
      <c r="S189" s="77">
        <v>6.8799689199241175E-4</v>
      </c>
      <c r="T189" s="77">
        <f t="shared" si="2"/>
        <v>4.0628631690306609E-3</v>
      </c>
      <c r="U189" s="77">
        <f>R189/'סכום נכסי הקרן'!$C$42</f>
        <v>1.2009022898500596E-4</v>
      </c>
    </row>
    <row r="190" spans="2:21">
      <c r="B190" s="75" t="s">
        <v>512</v>
      </c>
      <c r="C190" s="69">
        <v>1193481</v>
      </c>
      <c r="D190" s="82" t="s">
        <v>116</v>
      </c>
      <c r="E190" s="82" t="s">
        <v>26</v>
      </c>
      <c r="F190" s="69" t="s">
        <v>513</v>
      </c>
      <c r="G190" s="82" t="s">
        <v>309</v>
      </c>
      <c r="H190" s="69" t="s">
        <v>352</v>
      </c>
      <c r="I190" s="69" t="s">
        <v>261</v>
      </c>
      <c r="J190" s="69"/>
      <c r="K190" s="76">
        <v>3.9800000000026916</v>
      </c>
      <c r="L190" s="82" t="s">
        <v>129</v>
      </c>
      <c r="M190" s="83">
        <v>4.7E-2</v>
      </c>
      <c r="N190" s="83">
        <v>5.3200000000058728E-2</v>
      </c>
      <c r="O190" s="76">
        <v>243931.83600000004</v>
      </c>
      <c r="P190" s="78">
        <v>100.52</v>
      </c>
      <c r="Q190" s="69"/>
      <c r="R190" s="76">
        <v>245.20029093300005</v>
      </c>
      <c r="S190" s="77">
        <v>2.7130668001334671E-4</v>
      </c>
      <c r="T190" s="77">
        <f t="shared" si="2"/>
        <v>2.6167390948490981E-3</v>
      </c>
      <c r="U190" s="77">
        <f>R190/'סכום נכסי הקרן'!$C$42</f>
        <v>7.7345651089061801E-5</v>
      </c>
    </row>
    <row r="191" spans="2:21">
      <c r="B191" s="75" t="s">
        <v>514</v>
      </c>
      <c r="C191" s="69">
        <v>1160647</v>
      </c>
      <c r="D191" s="82" t="s">
        <v>116</v>
      </c>
      <c r="E191" s="82" t="s">
        <v>26</v>
      </c>
      <c r="F191" s="69" t="s">
        <v>379</v>
      </c>
      <c r="G191" s="82" t="s">
        <v>309</v>
      </c>
      <c r="H191" s="69" t="s">
        <v>355</v>
      </c>
      <c r="I191" s="69" t="s">
        <v>127</v>
      </c>
      <c r="J191" s="69"/>
      <c r="K191" s="76">
        <v>5.9699999999988931</v>
      </c>
      <c r="L191" s="82" t="s">
        <v>129</v>
      </c>
      <c r="M191" s="83">
        <v>2.64E-2</v>
      </c>
      <c r="N191" s="83">
        <v>5.4299999999988365E-2</v>
      </c>
      <c r="O191" s="76">
        <v>814109.92404000019</v>
      </c>
      <c r="P191" s="78">
        <v>85.2</v>
      </c>
      <c r="Q191" s="76">
        <v>10.746251002000003</v>
      </c>
      <c r="R191" s="76">
        <v>704.36790627400012</v>
      </c>
      <c r="S191" s="77">
        <v>4.9756981335833154E-4</v>
      </c>
      <c r="T191" s="77">
        <f t="shared" si="2"/>
        <v>7.5169039583554724E-3</v>
      </c>
      <c r="U191" s="77">
        <f>R191/'סכום נכסי הקרן'!$C$42</f>
        <v>2.2218486817329337E-4</v>
      </c>
    </row>
    <row r="192" spans="2:21">
      <c r="B192" s="75" t="s">
        <v>515</v>
      </c>
      <c r="C192" s="69">
        <v>1136068</v>
      </c>
      <c r="D192" s="82" t="s">
        <v>116</v>
      </c>
      <c r="E192" s="82" t="s">
        <v>26</v>
      </c>
      <c r="F192" s="69" t="s">
        <v>379</v>
      </c>
      <c r="G192" s="82" t="s">
        <v>309</v>
      </c>
      <c r="H192" s="69" t="s">
        <v>355</v>
      </c>
      <c r="I192" s="69" t="s">
        <v>127</v>
      </c>
      <c r="J192" s="69"/>
      <c r="K192" s="78">
        <v>0.83000017163224182</v>
      </c>
      <c r="L192" s="82" t="s">
        <v>129</v>
      </c>
      <c r="M192" s="83">
        <v>3.9199999999999999E-2</v>
      </c>
      <c r="N192" s="83">
        <v>5.770098730606487E-2</v>
      </c>
      <c r="O192" s="76">
        <v>1.9302E-2</v>
      </c>
      <c r="P192" s="78">
        <v>99.2</v>
      </c>
      <c r="Q192" s="69"/>
      <c r="R192" s="76">
        <v>1.9143000000000003E-5</v>
      </c>
      <c r="S192" s="77">
        <v>2.0109308290635867E-11</v>
      </c>
      <c r="T192" s="77">
        <f t="shared" si="2"/>
        <v>2.0429109729883555E-10</v>
      </c>
      <c r="U192" s="77">
        <f>R192/'סכום נכסי הקרן'!$C$42</f>
        <v>6.0384422594444865E-12</v>
      </c>
    </row>
    <row r="193" spans="2:21">
      <c r="B193" s="75" t="s">
        <v>516</v>
      </c>
      <c r="C193" s="69">
        <v>1179928</v>
      </c>
      <c r="D193" s="82" t="s">
        <v>116</v>
      </c>
      <c r="E193" s="82" t="s">
        <v>26</v>
      </c>
      <c r="F193" s="69" t="s">
        <v>379</v>
      </c>
      <c r="G193" s="82" t="s">
        <v>309</v>
      </c>
      <c r="H193" s="69" t="s">
        <v>355</v>
      </c>
      <c r="I193" s="69" t="s">
        <v>127</v>
      </c>
      <c r="J193" s="69"/>
      <c r="K193" s="76">
        <v>7.5899999999917327</v>
      </c>
      <c r="L193" s="82" t="s">
        <v>129</v>
      </c>
      <c r="M193" s="83">
        <v>2.5000000000000001E-2</v>
      </c>
      <c r="N193" s="83">
        <v>5.6999999999936823E-2</v>
      </c>
      <c r="O193" s="76">
        <v>452988.32378400007</v>
      </c>
      <c r="P193" s="78">
        <v>79.12</v>
      </c>
      <c r="Q193" s="76">
        <v>5.6623540739999996</v>
      </c>
      <c r="R193" s="76">
        <v>364.0667158390001</v>
      </c>
      <c r="S193" s="77">
        <v>3.3966126415877363E-4</v>
      </c>
      <c r="T193" s="77">
        <f t="shared" si="2"/>
        <v>3.8852629613296071E-3</v>
      </c>
      <c r="U193" s="77">
        <f>R193/'סכום נכסי הקרן'!$C$42</f>
        <v>1.1484071682491696E-4</v>
      </c>
    </row>
    <row r="194" spans="2:21">
      <c r="B194" s="75" t="s">
        <v>517</v>
      </c>
      <c r="C194" s="69">
        <v>1143411</v>
      </c>
      <c r="D194" s="82" t="s">
        <v>116</v>
      </c>
      <c r="E194" s="82" t="s">
        <v>26</v>
      </c>
      <c r="F194" s="69" t="s">
        <v>518</v>
      </c>
      <c r="G194" s="82" t="s">
        <v>309</v>
      </c>
      <c r="H194" s="69" t="s">
        <v>355</v>
      </c>
      <c r="I194" s="69" t="s">
        <v>127</v>
      </c>
      <c r="J194" s="69"/>
      <c r="K194" s="76">
        <v>5.1999999999933362</v>
      </c>
      <c r="L194" s="82" t="s">
        <v>129</v>
      </c>
      <c r="M194" s="83">
        <v>3.4300000000000004E-2</v>
      </c>
      <c r="N194" s="83">
        <v>5.3099999999920031E-2</v>
      </c>
      <c r="O194" s="76">
        <v>326528.28518000006</v>
      </c>
      <c r="P194" s="78">
        <v>91.92</v>
      </c>
      <c r="Q194" s="69"/>
      <c r="R194" s="76">
        <v>300.14479974000005</v>
      </c>
      <c r="S194" s="77">
        <v>1.0745303579702517E-3</v>
      </c>
      <c r="T194" s="77">
        <f t="shared" si="2"/>
        <v>3.2030982859229929E-3</v>
      </c>
      <c r="U194" s="77">
        <f>R194/'סכום נכסי הקרן'!$C$42</f>
        <v>9.4677273295853249E-5</v>
      </c>
    </row>
    <row r="195" spans="2:21">
      <c r="B195" s="75" t="s">
        <v>519</v>
      </c>
      <c r="C195" s="69">
        <v>1184191</v>
      </c>
      <c r="D195" s="82" t="s">
        <v>116</v>
      </c>
      <c r="E195" s="82" t="s">
        <v>26</v>
      </c>
      <c r="F195" s="69" t="s">
        <v>518</v>
      </c>
      <c r="G195" s="82" t="s">
        <v>309</v>
      </c>
      <c r="H195" s="69" t="s">
        <v>355</v>
      </c>
      <c r="I195" s="69" t="s">
        <v>127</v>
      </c>
      <c r="J195" s="69"/>
      <c r="K195" s="76">
        <v>6.4600000000025055</v>
      </c>
      <c r="L195" s="82" t="s">
        <v>129</v>
      </c>
      <c r="M195" s="83">
        <v>2.98E-2</v>
      </c>
      <c r="N195" s="83">
        <v>5.4800000000012519E-2</v>
      </c>
      <c r="O195" s="76">
        <v>258986.67257400003</v>
      </c>
      <c r="P195" s="78">
        <v>86.29</v>
      </c>
      <c r="Q195" s="69"/>
      <c r="R195" s="76">
        <v>223.47959976400006</v>
      </c>
      <c r="S195" s="77">
        <v>6.5976776776483523E-4</v>
      </c>
      <c r="T195" s="77">
        <f t="shared" si="2"/>
        <v>2.3849392811833127E-3</v>
      </c>
      <c r="U195" s="77">
        <f>R195/'סכום נכסי הקרן'!$C$42</f>
        <v>7.0494105382577332E-5</v>
      </c>
    </row>
    <row r="196" spans="2:21">
      <c r="B196" s="75" t="s">
        <v>520</v>
      </c>
      <c r="C196" s="69">
        <v>1139815</v>
      </c>
      <c r="D196" s="82" t="s">
        <v>116</v>
      </c>
      <c r="E196" s="82" t="s">
        <v>26</v>
      </c>
      <c r="F196" s="69" t="s">
        <v>391</v>
      </c>
      <c r="G196" s="82" t="s">
        <v>309</v>
      </c>
      <c r="H196" s="69" t="s">
        <v>355</v>
      </c>
      <c r="I196" s="69" t="s">
        <v>127</v>
      </c>
      <c r="J196" s="69"/>
      <c r="K196" s="76">
        <v>1.7899999999999392</v>
      </c>
      <c r="L196" s="82" t="s">
        <v>129</v>
      </c>
      <c r="M196" s="83">
        <v>3.61E-2</v>
      </c>
      <c r="N196" s="83">
        <v>5.2100000000015842E-2</v>
      </c>
      <c r="O196" s="76">
        <v>670206.80261700007</v>
      </c>
      <c r="P196" s="78">
        <v>97.92</v>
      </c>
      <c r="Q196" s="69"/>
      <c r="R196" s="76">
        <v>656.2664787760001</v>
      </c>
      <c r="S196" s="77">
        <v>8.7323361904495121E-4</v>
      </c>
      <c r="T196" s="77">
        <f t="shared" si="2"/>
        <v>7.0035730590603355E-3</v>
      </c>
      <c r="U196" s="77">
        <f>R196/'סכום נכסי הקרן'!$C$42</f>
        <v>2.0701181836168975E-4</v>
      </c>
    </row>
    <row r="197" spans="2:21">
      <c r="B197" s="75" t="s">
        <v>521</v>
      </c>
      <c r="C197" s="69">
        <v>1155522</v>
      </c>
      <c r="D197" s="82" t="s">
        <v>116</v>
      </c>
      <c r="E197" s="82" t="s">
        <v>26</v>
      </c>
      <c r="F197" s="69" t="s">
        <v>391</v>
      </c>
      <c r="G197" s="82" t="s">
        <v>309</v>
      </c>
      <c r="H197" s="69" t="s">
        <v>355</v>
      </c>
      <c r="I197" s="69" t="s">
        <v>127</v>
      </c>
      <c r="J197" s="69"/>
      <c r="K197" s="76">
        <v>2.7999999999943421</v>
      </c>
      <c r="L197" s="82" t="s">
        <v>129</v>
      </c>
      <c r="M197" s="83">
        <v>3.3000000000000002E-2</v>
      </c>
      <c r="N197" s="83">
        <v>4.8799999999909478E-2</v>
      </c>
      <c r="O197" s="76">
        <v>220577.32476300004</v>
      </c>
      <c r="P197" s="78">
        <v>96.15</v>
      </c>
      <c r="Q197" s="69"/>
      <c r="R197" s="76">
        <v>212.08509773400004</v>
      </c>
      <c r="S197" s="77">
        <v>7.1535885051808861E-4</v>
      </c>
      <c r="T197" s="77">
        <f t="shared" si="2"/>
        <v>2.2633389404382617E-3</v>
      </c>
      <c r="U197" s="77">
        <f>R197/'סכום נכסי הקרן'!$C$42</f>
        <v>6.6899838936185547E-5</v>
      </c>
    </row>
    <row r="198" spans="2:21">
      <c r="B198" s="75" t="s">
        <v>522</v>
      </c>
      <c r="C198" s="69">
        <v>1159359</v>
      </c>
      <c r="D198" s="82" t="s">
        <v>116</v>
      </c>
      <c r="E198" s="82" t="s">
        <v>26</v>
      </c>
      <c r="F198" s="69" t="s">
        <v>391</v>
      </c>
      <c r="G198" s="82" t="s">
        <v>309</v>
      </c>
      <c r="H198" s="69" t="s">
        <v>355</v>
      </c>
      <c r="I198" s="69" t="s">
        <v>127</v>
      </c>
      <c r="J198" s="69"/>
      <c r="K198" s="76">
        <v>5.1399999999969825</v>
      </c>
      <c r="L198" s="82" t="s">
        <v>129</v>
      </c>
      <c r="M198" s="83">
        <v>2.6200000000000001E-2</v>
      </c>
      <c r="N198" s="83">
        <v>5.2599999999964162E-2</v>
      </c>
      <c r="O198" s="76">
        <v>477898.78075000003</v>
      </c>
      <c r="P198" s="78">
        <v>88.74</v>
      </c>
      <c r="Q198" s="69"/>
      <c r="R198" s="76">
        <v>424.08736210200004</v>
      </c>
      <c r="S198" s="77">
        <v>3.6950146227542042E-4</v>
      </c>
      <c r="T198" s="77">
        <f t="shared" si="2"/>
        <v>4.5257938961702025E-3</v>
      </c>
      <c r="U198" s="77">
        <f>R198/'סכום נכסי הקרן'!$C$42</f>
        <v>1.3377354902643541E-4</v>
      </c>
    </row>
    <row r="199" spans="2:21">
      <c r="B199" s="75" t="s">
        <v>523</v>
      </c>
      <c r="C199" s="69">
        <v>1141829</v>
      </c>
      <c r="D199" s="82" t="s">
        <v>116</v>
      </c>
      <c r="E199" s="82" t="s">
        <v>26</v>
      </c>
      <c r="F199" s="69" t="s">
        <v>524</v>
      </c>
      <c r="G199" s="82" t="s">
        <v>124</v>
      </c>
      <c r="H199" s="69" t="s">
        <v>352</v>
      </c>
      <c r="I199" s="69" t="s">
        <v>261</v>
      </c>
      <c r="J199" s="69"/>
      <c r="K199" s="76">
        <v>2.5300000000073513</v>
      </c>
      <c r="L199" s="82" t="s">
        <v>129</v>
      </c>
      <c r="M199" s="83">
        <v>2.3E-2</v>
      </c>
      <c r="N199" s="83">
        <v>5.7900000000103445E-2</v>
      </c>
      <c r="O199" s="76">
        <v>167123.83901700002</v>
      </c>
      <c r="P199" s="78">
        <v>91.98</v>
      </c>
      <c r="Q199" s="69"/>
      <c r="R199" s="76">
        <v>153.72050337900001</v>
      </c>
      <c r="S199" s="77">
        <v>1.9904891939429045E-4</v>
      </c>
      <c r="T199" s="77">
        <f t="shared" si="2"/>
        <v>1.6404811321436173E-3</v>
      </c>
      <c r="U199" s="77">
        <f>R199/'סכום נכסי הקרן'!$C$42</f>
        <v>4.8489389528644023E-5</v>
      </c>
    </row>
    <row r="200" spans="2:21">
      <c r="B200" s="75" t="s">
        <v>525</v>
      </c>
      <c r="C200" s="69">
        <v>1136464</v>
      </c>
      <c r="D200" s="82" t="s">
        <v>116</v>
      </c>
      <c r="E200" s="82" t="s">
        <v>26</v>
      </c>
      <c r="F200" s="69" t="s">
        <v>524</v>
      </c>
      <c r="G200" s="82" t="s">
        <v>124</v>
      </c>
      <c r="H200" s="69" t="s">
        <v>352</v>
      </c>
      <c r="I200" s="69" t="s">
        <v>261</v>
      </c>
      <c r="J200" s="69"/>
      <c r="K200" s="76">
        <v>1.6200000000042518</v>
      </c>
      <c r="L200" s="82" t="s">
        <v>129</v>
      </c>
      <c r="M200" s="83">
        <v>2.75E-2</v>
      </c>
      <c r="N200" s="83">
        <v>5.8300000000191324E-2</v>
      </c>
      <c r="O200" s="76">
        <v>123114.72638300002</v>
      </c>
      <c r="P200" s="78">
        <v>95.52</v>
      </c>
      <c r="Q200" s="69"/>
      <c r="R200" s="76">
        <v>117.59918252500002</v>
      </c>
      <c r="S200" s="77">
        <v>4.560012651206619E-4</v>
      </c>
      <c r="T200" s="77">
        <f t="shared" si="2"/>
        <v>1.2550000543006998E-3</v>
      </c>
      <c r="U200" s="77">
        <f>R200/'סכום נכסי הקרן'!$C$42</f>
        <v>3.709532849788882E-5</v>
      </c>
    </row>
    <row r="201" spans="2:21">
      <c r="B201" s="75" t="s">
        <v>526</v>
      </c>
      <c r="C201" s="69">
        <v>1139591</v>
      </c>
      <c r="D201" s="82" t="s">
        <v>116</v>
      </c>
      <c r="E201" s="82" t="s">
        <v>26</v>
      </c>
      <c r="F201" s="69" t="s">
        <v>524</v>
      </c>
      <c r="G201" s="82" t="s">
        <v>124</v>
      </c>
      <c r="H201" s="69" t="s">
        <v>352</v>
      </c>
      <c r="I201" s="69" t="s">
        <v>261</v>
      </c>
      <c r="J201" s="69"/>
      <c r="K201" s="76">
        <v>0.41999999998389625</v>
      </c>
      <c r="L201" s="82" t="s">
        <v>129</v>
      </c>
      <c r="M201" s="83">
        <v>2.4E-2</v>
      </c>
      <c r="N201" s="83">
        <v>6.0900000000080522E-2</v>
      </c>
      <c r="O201" s="76">
        <v>18874.602579000002</v>
      </c>
      <c r="P201" s="78">
        <v>98.7</v>
      </c>
      <c r="Q201" s="69"/>
      <c r="R201" s="76">
        <v>18.629232765000005</v>
      </c>
      <c r="S201" s="77">
        <v>2.6919554517987923E-4</v>
      </c>
      <c r="T201" s="77">
        <f t="shared" si="2"/>
        <v>1.9880825384721676E-4</v>
      </c>
      <c r="U201" s="77">
        <f>R201/'סכום נכסי הקרן'!$C$42</f>
        <v>5.8763802115239971E-6</v>
      </c>
    </row>
    <row r="202" spans="2:21">
      <c r="B202" s="75" t="s">
        <v>527</v>
      </c>
      <c r="C202" s="69">
        <v>1173566</v>
      </c>
      <c r="D202" s="82" t="s">
        <v>116</v>
      </c>
      <c r="E202" s="82" t="s">
        <v>26</v>
      </c>
      <c r="F202" s="69" t="s">
        <v>524</v>
      </c>
      <c r="G202" s="82" t="s">
        <v>124</v>
      </c>
      <c r="H202" s="69" t="s">
        <v>352</v>
      </c>
      <c r="I202" s="69" t="s">
        <v>261</v>
      </c>
      <c r="J202" s="69"/>
      <c r="K202" s="76">
        <v>2.4800000000034599</v>
      </c>
      <c r="L202" s="82" t="s">
        <v>129</v>
      </c>
      <c r="M202" s="83">
        <v>2.1499999999999998E-2</v>
      </c>
      <c r="N202" s="83">
        <v>5.7600000000022022E-2</v>
      </c>
      <c r="O202" s="76">
        <v>130831.902904</v>
      </c>
      <c r="P202" s="78">
        <v>91.65</v>
      </c>
      <c r="Q202" s="76">
        <v>7.2701175550000006</v>
      </c>
      <c r="R202" s="76">
        <v>127.17755662200001</v>
      </c>
      <c r="S202" s="77">
        <v>1.5810023511759924E-4</v>
      </c>
      <c r="T202" s="77">
        <f t="shared" si="2"/>
        <v>1.357218962236492E-3</v>
      </c>
      <c r="U202" s="77">
        <f>R202/'סכום נכסי הקרן'!$C$42</f>
        <v>4.0116717983554236E-5</v>
      </c>
    </row>
    <row r="203" spans="2:21">
      <c r="B203" s="75" t="s">
        <v>528</v>
      </c>
      <c r="C203" s="69">
        <v>1158740</v>
      </c>
      <c r="D203" s="82" t="s">
        <v>116</v>
      </c>
      <c r="E203" s="82" t="s">
        <v>26</v>
      </c>
      <c r="F203" s="69" t="s">
        <v>395</v>
      </c>
      <c r="G203" s="82" t="s">
        <v>125</v>
      </c>
      <c r="H203" s="69" t="s">
        <v>396</v>
      </c>
      <c r="I203" s="69" t="s">
        <v>261</v>
      </c>
      <c r="J203" s="69"/>
      <c r="K203" s="76">
        <v>1.5700000002743852</v>
      </c>
      <c r="L203" s="82" t="s">
        <v>129</v>
      </c>
      <c r="M203" s="83">
        <v>3.2500000000000001E-2</v>
      </c>
      <c r="N203" s="83">
        <v>6.6700000006663637E-2</v>
      </c>
      <c r="O203" s="76">
        <v>2667.1806030000002</v>
      </c>
      <c r="P203" s="78">
        <v>95.65</v>
      </c>
      <c r="Q203" s="69"/>
      <c r="R203" s="76">
        <v>2.5511581900000007</v>
      </c>
      <c r="S203" s="77">
        <v>7.35376799175203E-6</v>
      </c>
      <c r="T203" s="77">
        <f t="shared" ref="T203:T256" si="3">IFERROR(R203/$R$11,0)</f>
        <v>2.7225560571384384E-5</v>
      </c>
      <c r="U203" s="77">
        <f>R203/'סכום נכסי הקרן'!$C$42</f>
        <v>8.0473391971080338E-7</v>
      </c>
    </row>
    <row r="204" spans="2:21">
      <c r="B204" s="75" t="s">
        <v>529</v>
      </c>
      <c r="C204" s="69">
        <v>1191832</v>
      </c>
      <c r="D204" s="82" t="s">
        <v>116</v>
      </c>
      <c r="E204" s="82" t="s">
        <v>26</v>
      </c>
      <c r="F204" s="69" t="s">
        <v>395</v>
      </c>
      <c r="G204" s="82" t="s">
        <v>125</v>
      </c>
      <c r="H204" s="69" t="s">
        <v>396</v>
      </c>
      <c r="I204" s="69" t="s">
        <v>261</v>
      </c>
      <c r="J204" s="69"/>
      <c r="K204" s="76">
        <v>2.2600000000012224</v>
      </c>
      <c r="L204" s="82" t="s">
        <v>129</v>
      </c>
      <c r="M204" s="83">
        <v>5.7000000000000002E-2</v>
      </c>
      <c r="N204" s="83">
        <v>6.8800000000047781E-2</v>
      </c>
      <c r="O204" s="76">
        <v>735492.20456100022</v>
      </c>
      <c r="P204" s="78">
        <v>97.89</v>
      </c>
      <c r="Q204" s="69"/>
      <c r="R204" s="76">
        <v>719.97329456200009</v>
      </c>
      <c r="S204" s="77">
        <v>1.2456254745743642E-3</v>
      </c>
      <c r="T204" s="77">
        <f t="shared" si="3"/>
        <v>7.6834422176215184E-3</v>
      </c>
      <c r="U204" s="77">
        <f>R204/'סכום נכסי הקרן'!$C$42</f>
        <v>2.2710741093635555E-4</v>
      </c>
    </row>
    <row r="205" spans="2:21">
      <c r="B205" s="75" t="s">
        <v>530</v>
      </c>
      <c r="C205" s="69">
        <v>1161678</v>
      </c>
      <c r="D205" s="82" t="s">
        <v>116</v>
      </c>
      <c r="E205" s="82" t="s">
        <v>26</v>
      </c>
      <c r="F205" s="69" t="s">
        <v>399</v>
      </c>
      <c r="G205" s="82" t="s">
        <v>125</v>
      </c>
      <c r="H205" s="69" t="s">
        <v>396</v>
      </c>
      <c r="I205" s="69" t="s">
        <v>261</v>
      </c>
      <c r="J205" s="69"/>
      <c r="K205" s="76">
        <v>1.6499999999946</v>
      </c>
      <c r="L205" s="82" t="s">
        <v>129</v>
      </c>
      <c r="M205" s="83">
        <v>2.7999999999999997E-2</v>
      </c>
      <c r="N205" s="83">
        <v>6.2299999999854194E-2</v>
      </c>
      <c r="O205" s="76">
        <v>155412.35127800002</v>
      </c>
      <c r="P205" s="78">
        <v>95.33</v>
      </c>
      <c r="Q205" s="69"/>
      <c r="R205" s="76">
        <v>148.15459099200004</v>
      </c>
      <c r="S205" s="77">
        <v>4.469873560576741E-4</v>
      </c>
      <c r="T205" s="77">
        <f t="shared" si="3"/>
        <v>1.5810825870352537E-3</v>
      </c>
      <c r="U205" s="77">
        <f>R205/'סכום נכסי הקרן'!$C$42</f>
        <v>4.6733685586209394E-5</v>
      </c>
    </row>
    <row r="206" spans="2:21">
      <c r="B206" s="75" t="s">
        <v>531</v>
      </c>
      <c r="C206" s="69">
        <v>1192459</v>
      </c>
      <c r="D206" s="82" t="s">
        <v>116</v>
      </c>
      <c r="E206" s="82" t="s">
        <v>26</v>
      </c>
      <c r="F206" s="69" t="s">
        <v>399</v>
      </c>
      <c r="G206" s="82" t="s">
        <v>125</v>
      </c>
      <c r="H206" s="69" t="s">
        <v>396</v>
      </c>
      <c r="I206" s="69" t="s">
        <v>261</v>
      </c>
      <c r="J206" s="69"/>
      <c r="K206" s="76">
        <v>3.4299999999975381</v>
      </c>
      <c r="L206" s="82" t="s">
        <v>129</v>
      </c>
      <c r="M206" s="83">
        <v>5.6500000000000002E-2</v>
      </c>
      <c r="N206" s="83">
        <v>6.6099999999957235E-2</v>
      </c>
      <c r="O206" s="76">
        <v>373597.86404200009</v>
      </c>
      <c r="P206" s="78">
        <v>97.13</v>
      </c>
      <c r="Q206" s="76">
        <v>23.026349738000004</v>
      </c>
      <c r="R206" s="76">
        <v>385.90195506500004</v>
      </c>
      <c r="S206" s="77">
        <v>9.0280903591463527E-4</v>
      </c>
      <c r="T206" s="77">
        <f t="shared" si="3"/>
        <v>4.1182852139160413E-3</v>
      </c>
      <c r="U206" s="77">
        <f>R206/'סכום נכסי הקרן'!$C$42</f>
        <v>1.2172839541695363E-4</v>
      </c>
    </row>
    <row r="207" spans="2:21">
      <c r="B207" s="75" t="s">
        <v>532</v>
      </c>
      <c r="C207" s="69">
        <v>1197276</v>
      </c>
      <c r="D207" s="82" t="s">
        <v>116</v>
      </c>
      <c r="E207" s="82" t="s">
        <v>26</v>
      </c>
      <c r="F207" s="69" t="s">
        <v>403</v>
      </c>
      <c r="G207" s="82" t="s">
        <v>404</v>
      </c>
      <c r="H207" s="69" t="s">
        <v>396</v>
      </c>
      <c r="I207" s="69" t="s">
        <v>261</v>
      </c>
      <c r="J207" s="69"/>
      <c r="K207" s="76">
        <v>4.5399999999981988</v>
      </c>
      <c r="L207" s="82" t="s">
        <v>129</v>
      </c>
      <c r="M207" s="83">
        <v>5.5E-2</v>
      </c>
      <c r="N207" s="83">
        <v>6.7599999999951449E-2</v>
      </c>
      <c r="O207" s="76">
        <v>265143.30000000005</v>
      </c>
      <c r="P207" s="78">
        <v>96.34</v>
      </c>
      <c r="Q207" s="69"/>
      <c r="R207" s="76">
        <v>255.43905484900006</v>
      </c>
      <c r="S207" s="77">
        <v>1.0892912751788145E-3</v>
      </c>
      <c r="T207" s="77">
        <f t="shared" si="3"/>
        <v>2.7260055794849111E-3</v>
      </c>
      <c r="U207" s="77">
        <f>R207/'סכום נכסי הקרן'!$C$42</f>
        <v>8.0575353054001975E-5</v>
      </c>
    </row>
    <row r="208" spans="2:21">
      <c r="B208" s="75" t="s">
        <v>533</v>
      </c>
      <c r="C208" s="69">
        <v>7390149</v>
      </c>
      <c r="D208" s="82" t="s">
        <v>116</v>
      </c>
      <c r="E208" s="82" t="s">
        <v>26</v>
      </c>
      <c r="F208" s="69" t="s">
        <v>534</v>
      </c>
      <c r="G208" s="82" t="s">
        <v>404</v>
      </c>
      <c r="H208" s="69" t="s">
        <v>407</v>
      </c>
      <c r="I208" s="69" t="s">
        <v>127</v>
      </c>
      <c r="J208" s="69"/>
      <c r="K208" s="78">
        <v>1.67</v>
      </c>
      <c r="L208" s="82" t="s">
        <v>129</v>
      </c>
      <c r="M208" s="83">
        <v>0.04</v>
      </c>
      <c r="N208" s="83">
        <v>5.5698284417978167E-2</v>
      </c>
      <c r="O208" s="76">
        <v>7.1060000000000012E-3</v>
      </c>
      <c r="P208" s="78">
        <v>98.54</v>
      </c>
      <c r="Q208" s="69"/>
      <c r="R208" s="76">
        <v>7.0530000000000009E-6</v>
      </c>
      <c r="S208" s="77">
        <v>3.5954901179502414E-11</v>
      </c>
      <c r="T208" s="77">
        <f t="shared" si="3"/>
        <v>7.5268511165892858E-11</v>
      </c>
      <c r="U208" s="77">
        <f>R208/'סכום נכסי הקרן'!$C$42</f>
        <v>2.2247888656878212E-12</v>
      </c>
    </row>
    <row r="209" spans="2:21">
      <c r="B209" s="75" t="s">
        <v>535</v>
      </c>
      <c r="C209" s="69">
        <v>7390222</v>
      </c>
      <c r="D209" s="82" t="s">
        <v>116</v>
      </c>
      <c r="E209" s="82" t="s">
        <v>26</v>
      </c>
      <c r="F209" s="69" t="s">
        <v>534</v>
      </c>
      <c r="G209" s="82" t="s">
        <v>404</v>
      </c>
      <c r="H209" s="69" t="s">
        <v>396</v>
      </c>
      <c r="I209" s="69" t="s">
        <v>261</v>
      </c>
      <c r="J209" s="69"/>
      <c r="K209" s="78">
        <v>3.3600017088852869</v>
      </c>
      <c r="L209" s="82" t="s">
        <v>129</v>
      </c>
      <c r="M209" s="83">
        <v>0.04</v>
      </c>
      <c r="N209" s="83">
        <v>5.4900361107396024E-2</v>
      </c>
      <c r="O209" s="76">
        <v>1.5537000000000002E-2</v>
      </c>
      <c r="P209" s="78">
        <v>96.22</v>
      </c>
      <c r="Q209" s="69"/>
      <c r="R209" s="76">
        <v>1.4954000000000003E-5</v>
      </c>
      <c r="S209" s="77">
        <v>2.006682616037204E-11</v>
      </c>
      <c r="T209" s="77">
        <f t="shared" si="3"/>
        <v>1.5958674549479115E-10</v>
      </c>
      <c r="U209" s="77">
        <f>R209/'סכום נכסי הקרן'!$C$42</f>
        <v>4.7170697146598159E-12</v>
      </c>
    </row>
    <row r="210" spans="2:21">
      <c r="B210" s="75" t="s">
        <v>536</v>
      </c>
      <c r="C210" s="69">
        <v>2590388</v>
      </c>
      <c r="D210" s="82" t="s">
        <v>116</v>
      </c>
      <c r="E210" s="82" t="s">
        <v>26</v>
      </c>
      <c r="F210" s="69" t="s">
        <v>537</v>
      </c>
      <c r="G210" s="82" t="s">
        <v>271</v>
      </c>
      <c r="H210" s="69" t="s">
        <v>396</v>
      </c>
      <c r="I210" s="69" t="s">
        <v>261</v>
      </c>
      <c r="J210" s="69"/>
      <c r="K210" s="78">
        <v>0.74000094414218764</v>
      </c>
      <c r="L210" s="82" t="s">
        <v>129</v>
      </c>
      <c r="M210" s="83">
        <v>5.9000000000000004E-2</v>
      </c>
      <c r="N210" s="83">
        <v>5.7499999999999989E-2</v>
      </c>
      <c r="O210" s="76">
        <v>9.1740000000000016E-3</v>
      </c>
      <c r="P210" s="78">
        <v>101.61</v>
      </c>
      <c r="Q210" s="69"/>
      <c r="R210" s="76">
        <v>9.2800000000000026E-6</v>
      </c>
      <c r="S210" s="77">
        <v>3.4865329888975214E-11</v>
      </c>
      <c r="T210" s="77">
        <f t="shared" si="3"/>
        <v>9.9034706312134674E-11</v>
      </c>
      <c r="U210" s="77">
        <f>R210/'סכום נכסי הקרן'!$C$42</f>
        <v>2.9272707604683095E-12</v>
      </c>
    </row>
    <row r="211" spans="2:21">
      <c r="B211" s="75" t="s">
        <v>538</v>
      </c>
      <c r="C211" s="69">
        <v>2590511</v>
      </c>
      <c r="D211" s="82" t="s">
        <v>116</v>
      </c>
      <c r="E211" s="82" t="s">
        <v>26</v>
      </c>
      <c r="F211" s="69" t="s">
        <v>537</v>
      </c>
      <c r="G211" s="82" t="s">
        <v>271</v>
      </c>
      <c r="H211" s="69" t="s">
        <v>396</v>
      </c>
      <c r="I211" s="69" t="s">
        <v>261</v>
      </c>
      <c r="J211" s="69"/>
      <c r="K211" s="78">
        <v>3.0899999680202717</v>
      </c>
      <c r="L211" s="82" t="s">
        <v>129</v>
      </c>
      <c r="M211" s="83">
        <v>2.7000000000000003E-2</v>
      </c>
      <c r="N211" s="83">
        <v>5.7699911869949778E-2</v>
      </c>
      <c r="O211" s="76">
        <v>0.10319400000000002</v>
      </c>
      <c r="P211" s="78">
        <v>91.23</v>
      </c>
      <c r="Q211" s="69"/>
      <c r="R211" s="76">
        <v>9.4179000000000008E-5</v>
      </c>
      <c r="S211" s="77">
        <v>1.4219599500379105E-10</v>
      </c>
      <c r="T211" s="77">
        <f t="shared" si="3"/>
        <v>1.0050635351045829E-9</v>
      </c>
      <c r="U211" s="77">
        <f>R211/'סכום נכסי הקרן'!$C$42</f>
        <v>2.97076975161794E-11</v>
      </c>
    </row>
    <row r="212" spans="2:21">
      <c r="B212" s="75" t="s">
        <v>539</v>
      </c>
      <c r="C212" s="69">
        <v>1141191</v>
      </c>
      <c r="D212" s="82" t="s">
        <v>116</v>
      </c>
      <c r="E212" s="82" t="s">
        <v>26</v>
      </c>
      <c r="F212" s="69" t="s">
        <v>540</v>
      </c>
      <c r="G212" s="82" t="s">
        <v>443</v>
      </c>
      <c r="H212" s="69" t="s">
        <v>407</v>
      </c>
      <c r="I212" s="69" t="s">
        <v>127</v>
      </c>
      <c r="J212" s="69"/>
      <c r="K212" s="76">
        <v>1.059999999991587</v>
      </c>
      <c r="L212" s="82" t="s">
        <v>129</v>
      </c>
      <c r="M212" s="83">
        <v>3.0499999999999999E-2</v>
      </c>
      <c r="N212" s="83">
        <v>5.8800000000168252E-2</v>
      </c>
      <c r="O212" s="76">
        <v>9712.1060670000024</v>
      </c>
      <c r="P212" s="78">
        <v>97.91</v>
      </c>
      <c r="Q212" s="69"/>
      <c r="R212" s="76">
        <v>9.5091230680000027</v>
      </c>
      <c r="S212" s="77">
        <v>1.4469010208049344E-4</v>
      </c>
      <c r="T212" s="77">
        <f t="shared" si="3"/>
        <v>1.0147987180229796E-4</v>
      </c>
      <c r="U212" s="77">
        <f>R212/'סכום נכסי הקרן'!$C$42</f>
        <v>2.9995450339063689E-6</v>
      </c>
    </row>
    <row r="213" spans="2:21">
      <c r="B213" s="75" t="s">
        <v>541</v>
      </c>
      <c r="C213" s="69">
        <v>1168368</v>
      </c>
      <c r="D213" s="82" t="s">
        <v>116</v>
      </c>
      <c r="E213" s="82" t="s">
        <v>26</v>
      </c>
      <c r="F213" s="69" t="s">
        <v>540</v>
      </c>
      <c r="G213" s="82" t="s">
        <v>443</v>
      </c>
      <c r="H213" s="69" t="s">
        <v>407</v>
      </c>
      <c r="I213" s="69" t="s">
        <v>127</v>
      </c>
      <c r="J213" s="69"/>
      <c r="K213" s="76">
        <v>2.670000000005361</v>
      </c>
      <c r="L213" s="82" t="s">
        <v>129</v>
      </c>
      <c r="M213" s="83">
        <v>2.58E-2</v>
      </c>
      <c r="N213" s="83">
        <v>5.8400000000183805E-2</v>
      </c>
      <c r="O213" s="76">
        <v>141159.489401</v>
      </c>
      <c r="P213" s="78">
        <v>92.5</v>
      </c>
      <c r="Q213" s="69"/>
      <c r="R213" s="76">
        <v>130.57252769000002</v>
      </c>
      <c r="S213" s="77">
        <v>4.6658895466970764E-4</v>
      </c>
      <c r="T213" s="77">
        <f t="shared" si="3"/>
        <v>1.3934495616607996E-3</v>
      </c>
      <c r="U213" s="77">
        <f>R213/'סכום נכסי הקרן'!$C$42</f>
        <v>4.1187623106398236E-5</v>
      </c>
    </row>
    <row r="214" spans="2:21">
      <c r="B214" s="75" t="s">
        <v>542</v>
      </c>
      <c r="C214" s="69">
        <v>1186162</v>
      </c>
      <c r="D214" s="82" t="s">
        <v>116</v>
      </c>
      <c r="E214" s="82" t="s">
        <v>26</v>
      </c>
      <c r="F214" s="69" t="s">
        <v>540</v>
      </c>
      <c r="G214" s="82" t="s">
        <v>443</v>
      </c>
      <c r="H214" s="69" t="s">
        <v>407</v>
      </c>
      <c r="I214" s="69" t="s">
        <v>127</v>
      </c>
      <c r="J214" s="69"/>
      <c r="K214" s="76">
        <v>4.1399999999995964</v>
      </c>
      <c r="L214" s="82" t="s">
        <v>129</v>
      </c>
      <c r="M214" s="83">
        <v>0.04</v>
      </c>
      <c r="N214" s="83">
        <v>5.9799999999996974E-2</v>
      </c>
      <c r="O214" s="76">
        <v>424229.28000000009</v>
      </c>
      <c r="P214" s="78">
        <v>93.48</v>
      </c>
      <c r="Q214" s="69"/>
      <c r="R214" s="76">
        <v>396.56953094400006</v>
      </c>
      <c r="S214" s="77">
        <v>9.6916849620195351E-4</v>
      </c>
      <c r="T214" s="77">
        <f t="shared" si="3"/>
        <v>4.2321279126487114E-3</v>
      </c>
      <c r="U214" s="77">
        <f>R214/'סכום נכסי הקרן'!$C$42</f>
        <v>1.2509336125269435E-4</v>
      </c>
    </row>
    <row r="215" spans="2:21">
      <c r="B215" s="75" t="s">
        <v>543</v>
      </c>
      <c r="C215" s="69">
        <v>2380046</v>
      </c>
      <c r="D215" s="82" t="s">
        <v>116</v>
      </c>
      <c r="E215" s="82" t="s">
        <v>26</v>
      </c>
      <c r="F215" s="69" t="s">
        <v>544</v>
      </c>
      <c r="G215" s="82" t="s">
        <v>125</v>
      </c>
      <c r="H215" s="69" t="s">
        <v>396</v>
      </c>
      <c r="I215" s="69" t="s">
        <v>261</v>
      </c>
      <c r="J215" s="69"/>
      <c r="K215" s="76">
        <v>0.74000000000406507</v>
      </c>
      <c r="L215" s="82" t="s">
        <v>129</v>
      </c>
      <c r="M215" s="83">
        <v>2.9500000000000002E-2</v>
      </c>
      <c r="N215" s="83">
        <v>5.7599999999866952E-2</v>
      </c>
      <c r="O215" s="76">
        <v>54808.976884000011</v>
      </c>
      <c r="P215" s="78">
        <v>98.74</v>
      </c>
      <c r="Q215" s="69"/>
      <c r="R215" s="76">
        <v>54.118383797000014</v>
      </c>
      <c r="S215" s="77">
        <v>1.0217975976364846E-3</v>
      </c>
      <c r="T215" s="77">
        <f t="shared" si="3"/>
        <v>5.7754291437750894E-4</v>
      </c>
      <c r="U215" s="77">
        <f>R215/'סכום נכסי הקרן'!$C$42</f>
        <v>1.7071030441030172E-5</v>
      </c>
    </row>
    <row r="216" spans="2:21">
      <c r="B216" s="75" t="s">
        <v>545</v>
      </c>
      <c r="C216" s="69">
        <v>1132836</v>
      </c>
      <c r="D216" s="82" t="s">
        <v>116</v>
      </c>
      <c r="E216" s="82" t="s">
        <v>26</v>
      </c>
      <c r="F216" s="69" t="s">
        <v>429</v>
      </c>
      <c r="G216" s="82" t="s">
        <v>152</v>
      </c>
      <c r="H216" s="69" t="s">
        <v>396</v>
      </c>
      <c r="I216" s="69" t="s">
        <v>261</v>
      </c>
      <c r="J216" s="69"/>
      <c r="K216" s="78">
        <v>1.2299990345099716</v>
      </c>
      <c r="L216" s="82" t="s">
        <v>129</v>
      </c>
      <c r="M216" s="83">
        <v>4.1399999999999999E-2</v>
      </c>
      <c r="N216" s="83">
        <v>5.359948486799742E-2</v>
      </c>
      <c r="O216" s="76">
        <v>1.0977000000000001E-2</v>
      </c>
      <c r="P216" s="78">
        <v>99.57</v>
      </c>
      <c r="Q216" s="69"/>
      <c r="R216" s="76">
        <v>1.0871000000000001E-5</v>
      </c>
      <c r="S216" s="77">
        <v>4.8760059277520113E-11</v>
      </c>
      <c r="T216" s="77">
        <f t="shared" si="3"/>
        <v>1.160136090861224E-10</v>
      </c>
      <c r="U216" s="77">
        <f>R216/'סכום נכסי הקרן'!$C$42</f>
        <v>3.4291336677856664E-12</v>
      </c>
    </row>
    <row r="217" spans="2:21">
      <c r="B217" s="75" t="s">
        <v>546</v>
      </c>
      <c r="C217" s="69">
        <v>1139252</v>
      </c>
      <c r="D217" s="82" t="s">
        <v>116</v>
      </c>
      <c r="E217" s="82" t="s">
        <v>26</v>
      </c>
      <c r="F217" s="69" t="s">
        <v>429</v>
      </c>
      <c r="G217" s="82" t="s">
        <v>152</v>
      </c>
      <c r="H217" s="69" t="s">
        <v>396</v>
      </c>
      <c r="I217" s="69" t="s">
        <v>261</v>
      </c>
      <c r="J217" s="69"/>
      <c r="K217" s="76">
        <v>1.7799999999931289</v>
      </c>
      <c r="L217" s="82" t="s">
        <v>129</v>
      </c>
      <c r="M217" s="83">
        <v>3.5499999999999997E-2</v>
      </c>
      <c r="N217" s="83">
        <v>5.9599999999831343E-2</v>
      </c>
      <c r="O217" s="76">
        <v>132292.56154100003</v>
      </c>
      <c r="P217" s="78">
        <v>96.81</v>
      </c>
      <c r="Q217" s="69"/>
      <c r="R217" s="76">
        <v>128.07242289600001</v>
      </c>
      <c r="S217" s="77">
        <v>3.3847512231971103E-4</v>
      </c>
      <c r="T217" s="77">
        <f t="shared" si="3"/>
        <v>1.3667688349341455E-3</v>
      </c>
      <c r="U217" s="77">
        <f>R217/'סכום נכסי הקרן'!$C$42</f>
        <v>4.039899340148629E-5</v>
      </c>
    </row>
    <row r="218" spans="2:21">
      <c r="B218" s="75" t="s">
        <v>547</v>
      </c>
      <c r="C218" s="69">
        <v>1143080</v>
      </c>
      <c r="D218" s="82" t="s">
        <v>116</v>
      </c>
      <c r="E218" s="82" t="s">
        <v>26</v>
      </c>
      <c r="F218" s="69" t="s">
        <v>429</v>
      </c>
      <c r="G218" s="82" t="s">
        <v>152</v>
      </c>
      <c r="H218" s="69" t="s">
        <v>396</v>
      </c>
      <c r="I218" s="69" t="s">
        <v>261</v>
      </c>
      <c r="J218" s="69"/>
      <c r="K218" s="76">
        <v>2.2700000000002047</v>
      </c>
      <c r="L218" s="82" t="s">
        <v>129</v>
      </c>
      <c r="M218" s="83">
        <v>2.5000000000000001E-2</v>
      </c>
      <c r="N218" s="83">
        <v>5.9600000000023801E-2</v>
      </c>
      <c r="O218" s="76">
        <v>570106.46482700016</v>
      </c>
      <c r="P218" s="78">
        <v>94.31</v>
      </c>
      <c r="Q218" s="69"/>
      <c r="R218" s="76">
        <v>537.66739430700011</v>
      </c>
      <c r="S218" s="77">
        <v>5.0430396556664671E-4</v>
      </c>
      <c r="T218" s="77">
        <f t="shared" si="3"/>
        <v>5.7379022078453074E-3</v>
      </c>
      <c r="U218" s="77">
        <f>R218/'סכום נכסי הקרן'!$C$42</f>
        <v>1.6960108213492093E-4</v>
      </c>
    </row>
    <row r="219" spans="2:21">
      <c r="B219" s="75" t="s">
        <v>548</v>
      </c>
      <c r="C219" s="69">
        <v>1189190</v>
      </c>
      <c r="D219" s="82" t="s">
        <v>116</v>
      </c>
      <c r="E219" s="82" t="s">
        <v>26</v>
      </c>
      <c r="F219" s="69" t="s">
        <v>429</v>
      </c>
      <c r="G219" s="82" t="s">
        <v>152</v>
      </c>
      <c r="H219" s="69" t="s">
        <v>396</v>
      </c>
      <c r="I219" s="69" t="s">
        <v>261</v>
      </c>
      <c r="J219" s="69"/>
      <c r="K219" s="76">
        <v>4.0599999999970393</v>
      </c>
      <c r="L219" s="82" t="s">
        <v>129</v>
      </c>
      <c r="M219" s="83">
        <v>4.7300000000000002E-2</v>
      </c>
      <c r="N219" s="83">
        <v>6.0199999999964157E-2</v>
      </c>
      <c r="O219" s="76">
        <v>266490.22796400008</v>
      </c>
      <c r="P219" s="78">
        <v>96.34</v>
      </c>
      <c r="Q219" s="69"/>
      <c r="R219" s="76">
        <v>256.73669744600005</v>
      </c>
      <c r="S219" s="77">
        <v>6.7480401596292888E-4</v>
      </c>
      <c r="T219" s="77">
        <f t="shared" si="3"/>
        <v>2.739853818007757E-3</v>
      </c>
      <c r="U219" s="77">
        <f>R219/'סכום נכסי הקרן'!$C$42</f>
        <v>8.0984679695352867E-5</v>
      </c>
    </row>
    <row r="220" spans="2:21">
      <c r="B220" s="75" t="s">
        <v>549</v>
      </c>
      <c r="C220" s="69">
        <v>1132505</v>
      </c>
      <c r="D220" s="82" t="s">
        <v>116</v>
      </c>
      <c r="E220" s="82" t="s">
        <v>26</v>
      </c>
      <c r="F220" s="69" t="s">
        <v>431</v>
      </c>
      <c r="G220" s="82" t="s">
        <v>271</v>
      </c>
      <c r="H220" s="69" t="s">
        <v>396</v>
      </c>
      <c r="I220" s="69" t="s">
        <v>261</v>
      </c>
      <c r="J220" s="69"/>
      <c r="K220" s="78">
        <v>0.65999962695551617</v>
      </c>
      <c r="L220" s="82" t="s">
        <v>129</v>
      </c>
      <c r="M220" s="83">
        <v>6.4000000000000001E-2</v>
      </c>
      <c r="N220" s="83">
        <v>5.8099396191360897E-2</v>
      </c>
      <c r="O220" s="76">
        <v>1.0659E-2</v>
      </c>
      <c r="P220" s="78">
        <v>100.97</v>
      </c>
      <c r="Q220" s="69"/>
      <c r="R220" s="76">
        <v>1.0765000000000003E-5</v>
      </c>
      <c r="S220" s="77">
        <v>1.534556753942467E-11</v>
      </c>
      <c r="T220" s="77">
        <f t="shared" si="3"/>
        <v>1.1488239369074675E-10</v>
      </c>
      <c r="U220" s="77">
        <f>R220/'סכום נכסי הקרן'!$C$42</f>
        <v>3.3956971698751453E-12</v>
      </c>
    </row>
    <row r="221" spans="2:21">
      <c r="B221" s="75" t="s">
        <v>550</v>
      </c>
      <c r="C221" s="69">
        <v>1162817</v>
      </c>
      <c r="D221" s="82" t="s">
        <v>116</v>
      </c>
      <c r="E221" s="82" t="s">
        <v>26</v>
      </c>
      <c r="F221" s="69" t="s">
        <v>431</v>
      </c>
      <c r="G221" s="82" t="s">
        <v>271</v>
      </c>
      <c r="H221" s="69" t="s">
        <v>396</v>
      </c>
      <c r="I221" s="69" t="s">
        <v>261</v>
      </c>
      <c r="J221" s="69"/>
      <c r="K221" s="76">
        <v>4.6799999999969728</v>
      </c>
      <c r="L221" s="82" t="s">
        <v>129</v>
      </c>
      <c r="M221" s="83">
        <v>2.4300000000000002E-2</v>
      </c>
      <c r="N221" s="83">
        <v>5.4999999999960858E-2</v>
      </c>
      <c r="O221" s="76">
        <v>437088.49142100004</v>
      </c>
      <c r="P221" s="78">
        <v>87.67</v>
      </c>
      <c r="Q221" s="69"/>
      <c r="R221" s="76">
        <v>383.19548043700007</v>
      </c>
      <c r="S221" s="77">
        <v>2.9843234667199233E-4</v>
      </c>
      <c r="T221" s="77">
        <f t="shared" si="3"/>
        <v>4.0894021406482368E-3</v>
      </c>
      <c r="U221" s="77">
        <f>R221/'סכום נכסי הקרן'!$C$42</f>
        <v>1.2087466868823664E-4</v>
      </c>
    </row>
    <row r="222" spans="2:21">
      <c r="B222" s="75" t="s">
        <v>551</v>
      </c>
      <c r="C222" s="69">
        <v>1141415</v>
      </c>
      <c r="D222" s="82" t="s">
        <v>116</v>
      </c>
      <c r="E222" s="82" t="s">
        <v>26</v>
      </c>
      <c r="F222" s="69" t="s">
        <v>552</v>
      </c>
      <c r="G222" s="82" t="s">
        <v>152</v>
      </c>
      <c r="H222" s="69" t="s">
        <v>396</v>
      </c>
      <c r="I222" s="69" t="s">
        <v>261</v>
      </c>
      <c r="J222" s="69"/>
      <c r="K222" s="78">
        <v>0.73</v>
      </c>
      <c r="L222" s="82" t="s">
        <v>129</v>
      </c>
      <c r="M222" s="83">
        <v>2.1600000000000001E-2</v>
      </c>
      <c r="N222" s="83">
        <v>5.5905050942987214E-2</v>
      </c>
      <c r="O222" s="76">
        <v>4.667000000000001E-3</v>
      </c>
      <c r="P222" s="78">
        <v>98.16</v>
      </c>
      <c r="Q222" s="69"/>
      <c r="R222" s="76">
        <v>4.6130000000000006E-6</v>
      </c>
      <c r="S222" s="77">
        <v>3.6489000392004614E-11</v>
      </c>
      <c r="T222" s="77">
        <f t="shared" si="3"/>
        <v>4.9229213385547112E-11</v>
      </c>
      <c r="U222" s="77">
        <f>R222/'סכום נכסי הקרן'!$C$42</f>
        <v>1.4551185364267573E-12</v>
      </c>
    </row>
    <row r="223" spans="2:21">
      <c r="B223" s="75" t="s">
        <v>553</v>
      </c>
      <c r="C223" s="69">
        <v>1156397</v>
      </c>
      <c r="D223" s="82" t="s">
        <v>116</v>
      </c>
      <c r="E223" s="82" t="s">
        <v>26</v>
      </c>
      <c r="F223" s="69" t="s">
        <v>552</v>
      </c>
      <c r="G223" s="82" t="s">
        <v>152</v>
      </c>
      <c r="H223" s="69" t="s">
        <v>396</v>
      </c>
      <c r="I223" s="69" t="s">
        <v>261</v>
      </c>
      <c r="J223" s="69"/>
      <c r="K223" s="78">
        <v>2.6999999999999997</v>
      </c>
      <c r="L223" s="82" t="s">
        <v>129</v>
      </c>
      <c r="M223" s="83">
        <v>0.04</v>
      </c>
      <c r="N223" s="83">
        <v>5.3801407122651773E-2</v>
      </c>
      <c r="O223" s="76">
        <v>1.4159000000000001E-2</v>
      </c>
      <c r="P223" s="78">
        <v>97.49</v>
      </c>
      <c r="Q223" s="69"/>
      <c r="R223" s="76">
        <v>1.3787000000000002E-5</v>
      </c>
      <c r="S223" s="77">
        <v>2.0801634066127544E-11</v>
      </c>
      <c r="T223" s="77">
        <f t="shared" si="3"/>
        <v>1.471327043023061E-10</v>
      </c>
      <c r="U223" s="77">
        <f>R223/'סכום נכסי הקרן'!$C$42</f>
        <v>4.3489527989845449E-12</v>
      </c>
    </row>
    <row r="224" spans="2:21">
      <c r="B224" s="75" t="s">
        <v>554</v>
      </c>
      <c r="C224" s="69">
        <v>1136134</v>
      </c>
      <c r="D224" s="82" t="s">
        <v>116</v>
      </c>
      <c r="E224" s="82" t="s">
        <v>26</v>
      </c>
      <c r="F224" s="69" t="s">
        <v>555</v>
      </c>
      <c r="G224" s="82" t="s">
        <v>556</v>
      </c>
      <c r="H224" s="69" t="s">
        <v>396</v>
      </c>
      <c r="I224" s="69" t="s">
        <v>261</v>
      </c>
      <c r="J224" s="69"/>
      <c r="K224" s="78">
        <v>1.479998587824102</v>
      </c>
      <c r="L224" s="82" t="s">
        <v>129</v>
      </c>
      <c r="M224" s="83">
        <v>3.3500000000000002E-2</v>
      </c>
      <c r="N224" s="83">
        <v>5.3398339914578125E-2</v>
      </c>
      <c r="O224" s="76">
        <v>8.2730000000000026E-3</v>
      </c>
      <c r="P224" s="78">
        <v>97.22</v>
      </c>
      <c r="Q224" s="76">
        <v>4.3480000000000006E-6</v>
      </c>
      <c r="R224" s="76">
        <v>1.2409000000000001E-5</v>
      </c>
      <c r="S224" s="77">
        <v>9.0290349432165468E-11</v>
      </c>
      <c r="T224" s="77">
        <f t="shared" si="3"/>
        <v>1.3242690416242229E-10</v>
      </c>
      <c r="U224" s="77">
        <f>R224/'סכום נכסי הקרן'!$C$42</f>
        <v>3.9142783261477636E-12</v>
      </c>
    </row>
    <row r="225" spans="2:21">
      <c r="B225" s="75" t="s">
        <v>557</v>
      </c>
      <c r="C225" s="69">
        <v>1141951</v>
      </c>
      <c r="D225" s="82" t="s">
        <v>116</v>
      </c>
      <c r="E225" s="82" t="s">
        <v>26</v>
      </c>
      <c r="F225" s="69" t="s">
        <v>555</v>
      </c>
      <c r="G225" s="82" t="s">
        <v>556</v>
      </c>
      <c r="H225" s="69" t="s">
        <v>396</v>
      </c>
      <c r="I225" s="69" t="s">
        <v>261</v>
      </c>
      <c r="J225" s="69"/>
      <c r="K225" s="78">
        <v>3.4499974841213761</v>
      </c>
      <c r="L225" s="82" t="s">
        <v>129</v>
      </c>
      <c r="M225" s="83">
        <v>2.6200000000000001E-2</v>
      </c>
      <c r="N225" s="83">
        <v>5.5198596667084328E-2</v>
      </c>
      <c r="O225" s="76">
        <v>1.7499000000000001E-2</v>
      </c>
      <c r="P225" s="78">
        <v>91.29</v>
      </c>
      <c r="Q225" s="69"/>
      <c r="R225" s="76">
        <v>1.5962000000000004E-5</v>
      </c>
      <c r="S225" s="77">
        <v>3.4950933744484195E-11</v>
      </c>
      <c r="T225" s="77">
        <f t="shared" si="3"/>
        <v>1.7034396359421269E-10</v>
      </c>
      <c r="U225" s="77">
        <f>R225/'סכום נכסי הקרן'!$C$42</f>
        <v>5.0350318834693053E-12</v>
      </c>
    </row>
    <row r="226" spans="2:21">
      <c r="B226" s="75" t="s">
        <v>558</v>
      </c>
      <c r="C226" s="69">
        <v>1178417</v>
      </c>
      <c r="D226" s="82" t="s">
        <v>116</v>
      </c>
      <c r="E226" s="82" t="s">
        <v>26</v>
      </c>
      <c r="F226" s="69" t="s">
        <v>555</v>
      </c>
      <c r="G226" s="82" t="s">
        <v>556</v>
      </c>
      <c r="H226" s="69" t="s">
        <v>396</v>
      </c>
      <c r="I226" s="69" t="s">
        <v>261</v>
      </c>
      <c r="J226" s="69"/>
      <c r="K226" s="76">
        <v>5.8399999999981862</v>
      </c>
      <c r="L226" s="82" t="s">
        <v>129</v>
      </c>
      <c r="M226" s="83">
        <v>2.3399999999999997E-2</v>
      </c>
      <c r="N226" s="83">
        <v>5.729999999999337E-2</v>
      </c>
      <c r="O226" s="76">
        <v>347128.50372500008</v>
      </c>
      <c r="P226" s="78">
        <v>82.62</v>
      </c>
      <c r="Q226" s="69"/>
      <c r="R226" s="76">
        <v>286.7975698030001</v>
      </c>
      <c r="S226" s="77">
        <v>3.2864237039053262E-4</v>
      </c>
      <c r="T226" s="77">
        <f t="shared" si="3"/>
        <v>3.0606587388441867E-3</v>
      </c>
      <c r="U226" s="77">
        <f>R226/'סכום נכסי הקרן'!$C$42</f>
        <v>9.046704097604428E-5</v>
      </c>
    </row>
    <row r="227" spans="2:21">
      <c r="B227" s="75" t="s">
        <v>559</v>
      </c>
      <c r="C227" s="69">
        <v>7150410</v>
      </c>
      <c r="D227" s="82" t="s">
        <v>116</v>
      </c>
      <c r="E227" s="82" t="s">
        <v>26</v>
      </c>
      <c r="F227" s="69" t="s">
        <v>560</v>
      </c>
      <c r="G227" s="82" t="s">
        <v>443</v>
      </c>
      <c r="H227" s="69" t="s">
        <v>436</v>
      </c>
      <c r="I227" s="69" t="s">
        <v>127</v>
      </c>
      <c r="J227" s="69"/>
      <c r="K227" s="76">
        <v>1.8399999999991385</v>
      </c>
      <c r="L227" s="82" t="s">
        <v>129</v>
      </c>
      <c r="M227" s="83">
        <v>2.9500000000000002E-2</v>
      </c>
      <c r="N227" s="83">
        <v>6.2800000000007378E-2</v>
      </c>
      <c r="O227" s="76">
        <v>342316.54678000003</v>
      </c>
      <c r="P227" s="78">
        <v>94.95</v>
      </c>
      <c r="Q227" s="69"/>
      <c r="R227" s="76">
        <v>325.02956119200007</v>
      </c>
      <c r="S227" s="77">
        <v>8.6688006327943897E-4</v>
      </c>
      <c r="T227" s="77">
        <f t="shared" si="3"/>
        <v>3.4686645620055738E-3</v>
      </c>
      <c r="U227" s="77">
        <f>R227/'סכום נכסי הקרן'!$C$42</f>
        <v>1.0252688909107615E-4</v>
      </c>
    </row>
    <row r="228" spans="2:21">
      <c r="B228" s="75" t="s">
        <v>561</v>
      </c>
      <c r="C228" s="69">
        <v>7150444</v>
      </c>
      <c r="D228" s="82" t="s">
        <v>116</v>
      </c>
      <c r="E228" s="82" t="s">
        <v>26</v>
      </c>
      <c r="F228" s="69" t="s">
        <v>560</v>
      </c>
      <c r="G228" s="82" t="s">
        <v>443</v>
      </c>
      <c r="H228" s="69" t="s">
        <v>436</v>
      </c>
      <c r="I228" s="69" t="s">
        <v>127</v>
      </c>
      <c r="J228" s="69"/>
      <c r="K228" s="76">
        <v>3.1800000000301343</v>
      </c>
      <c r="L228" s="82" t="s">
        <v>129</v>
      </c>
      <c r="M228" s="83">
        <v>2.5499999999999998E-2</v>
      </c>
      <c r="N228" s="83">
        <v>6.2300000000803567E-2</v>
      </c>
      <c r="O228" s="76">
        <v>31003.773476000006</v>
      </c>
      <c r="P228" s="78">
        <v>89.91</v>
      </c>
      <c r="Q228" s="69"/>
      <c r="R228" s="76">
        <v>27.875492712000003</v>
      </c>
      <c r="S228" s="77">
        <v>5.3244557653402954E-5</v>
      </c>
      <c r="T228" s="77">
        <f t="shared" si="3"/>
        <v>2.9748289159902693E-4</v>
      </c>
      <c r="U228" s="77">
        <f>R228/'סכום נכסי הקרן'!$C$42</f>
        <v>8.793008054901405E-6</v>
      </c>
    </row>
    <row r="229" spans="2:21">
      <c r="B229" s="75" t="s">
        <v>562</v>
      </c>
      <c r="C229" s="69">
        <v>1155878</v>
      </c>
      <c r="D229" s="82" t="s">
        <v>116</v>
      </c>
      <c r="E229" s="82" t="s">
        <v>26</v>
      </c>
      <c r="F229" s="69" t="s">
        <v>563</v>
      </c>
      <c r="G229" s="82" t="s">
        <v>309</v>
      </c>
      <c r="H229" s="69" t="s">
        <v>436</v>
      </c>
      <c r="I229" s="69" t="s">
        <v>127</v>
      </c>
      <c r="J229" s="69"/>
      <c r="K229" s="76">
        <v>2.0500000000070613</v>
      </c>
      <c r="L229" s="82" t="s">
        <v>129</v>
      </c>
      <c r="M229" s="83">
        <v>3.27E-2</v>
      </c>
      <c r="N229" s="83">
        <v>5.6600000000159058E-2</v>
      </c>
      <c r="O229" s="76">
        <v>139286.87602800003</v>
      </c>
      <c r="P229" s="78">
        <v>96.6</v>
      </c>
      <c r="Q229" s="69"/>
      <c r="R229" s="76">
        <v>134.55112222099999</v>
      </c>
      <c r="S229" s="77">
        <v>4.4134970049399078E-4</v>
      </c>
      <c r="T229" s="77">
        <f t="shared" si="3"/>
        <v>1.4359084992591452E-3</v>
      </c>
      <c r="U229" s="77">
        <f>R229/'סכום נכסי הקרן'!$C$42</f>
        <v>4.2442625632083078E-5</v>
      </c>
    </row>
    <row r="230" spans="2:21">
      <c r="B230" s="75" t="s">
        <v>564</v>
      </c>
      <c r="C230" s="69">
        <v>7200249</v>
      </c>
      <c r="D230" s="82" t="s">
        <v>116</v>
      </c>
      <c r="E230" s="82" t="s">
        <v>26</v>
      </c>
      <c r="F230" s="69" t="s">
        <v>565</v>
      </c>
      <c r="G230" s="82" t="s">
        <v>479</v>
      </c>
      <c r="H230" s="69" t="s">
        <v>436</v>
      </c>
      <c r="I230" s="69" t="s">
        <v>127</v>
      </c>
      <c r="J230" s="69"/>
      <c r="K230" s="76">
        <v>4.829999999993742</v>
      </c>
      <c r="L230" s="82" t="s">
        <v>129</v>
      </c>
      <c r="M230" s="83">
        <v>7.4999999999999997E-3</v>
      </c>
      <c r="N230" s="83">
        <v>5.1699999999937421E-2</v>
      </c>
      <c r="O230" s="76">
        <v>393101.45658000006</v>
      </c>
      <c r="P230" s="78">
        <v>81.3</v>
      </c>
      <c r="Q230" s="69"/>
      <c r="R230" s="76">
        <v>319.59148420000008</v>
      </c>
      <c r="S230" s="77">
        <v>7.3949215189349563E-4</v>
      </c>
      <c r="T230" s="77">
        <f t="shared" si="3"/>
        <v>3.4106302562075677E-3</v>
      </c>
      <c r="U230" s="77">
        <f>R230/'סכום נכסי הקרן'!$C$42</f>
        <v>1.0081150937428121E-4</v>
      </c>
    </row>
    <row r="231" spans="2:21">
      <c r="B231" s="75" t="s">
        <v>566</v>
      </c>
      <c r="C231" s="69">
        <v>7200173</v>
      </c>
      <c r="D231" s="82" t="s">
        <v>116</v>
      </c>
      <c r="E231" s="82" t="s">
        <v>26</v>
      </c>
      <c r="F231" s="69" t="s">
        <v>565</v>
      </c>
      <c r="G231" s="82" t="s">
        <v>479</v>
      </c>
      <c r="H231" s="69" t="s">
        <v>436</v>
      </c>
      <c r="I231" s="69" t="s">
        <v>127</v>
      </c>
      <c r="J231" s="69"/>
      <c r="K231" s="76">
        <v>2.4600000000507665</v>
      </c>
      <c r="L231" s="82" t="s">
        <v>129</v>
      </c>
      <c r="M231" s="83">
        <v>3.4500000000000003E-2</v>
      </c>
      <c r="N231" s="83">
        <v>5.930000000025383E-2</v>
      </c>
      <c r="O231" s="76">
        <v>8325.5012110000025</v>
      </c>
      <c r="P231" s="78">
        <v>94.64</v>
      </c>
      <c r="Q231" s="69"/>
      <c r="R231" s="76">
        <v>7.8792540600000009</v>
      </c>
      <c r="S231" s="77">
        <v>1.1429517740962678E-5</v>
      </c>
      <c r="T231" s="77">
        <f t="shared" si="3"/>
        <v>8.4086165063663212E-5</v>
      </c>
      <c r="U231" s="77">
        <f>R231/'סכום נכסי הקרן'!$C$42</f>
        <v>2.4854213388081046E-6</v>
      </c>
    </row>
    <row r="232" spans="2:21">
      <c r="B232" s="75" t="s">
        <v>567</v>
      </c>
      <c r="C232" s="69">
        <v>1168483</v>
      </c>
      <c r="D232" s="82" t="s">
        <v>116</v>
      </c>
      <c r="E232" s="82" t="s">
        <v>26</v>
      </c>
      <c r="F232" s="69" t="s">
        <v>568</v>
      </c>
      <c r="G232" s="82" t="s">
        <v>479</v>
      </c>
      <c r="H232" s="69" t="s">
        <v>436</v>
      </c>
      <c r="I232" s="69" t="s">
        <v>127</v>
      </c>
      <c r="J232" s="69"/>
      <c r="K232" s="76">
        <v>3.8199999999961793</v>
      </c>
      <c r="L232" s="82" t="s">
        <v>129</v>
      </c>
      <c r="M232" s="83">
        <v>2.5000000000000001E-3</v>
      </c>
      <c r="N232" s="83">
        <v>5.8399999999966028E-2</v>
      </c>
      <c r="O232" s="76">
        <v>231818.65297900003</v>
      </c>
      <c r="P232" s="78">
        <v>81.3</v>
      </c>
      <c r="Q232" s="69"/>
      <c r="R232" s="76">
        <v>188.46855714600002</v>
      </c>
      <c r="S232" s="77">
        <v>4.0913843046618269E-4</v>
      </c>
      <c r="T232" s="77">
        <f t="shared" si="3"/>
        <v>2.0113069187527887E-3</v>
      </c>
      <c r="U232" s="77">
        <f>R232/'סכום נכסי הקרן'!$C$42</f>
        <v>5.9450269030294863E-5</v>
      </c>
    </row>
    <row r="233" spans="2:21">
      <c r="B233" s="75" t="s">
        <v>569</v>
      </c>
      <c r="C233" s="69">
        <v>1161751</v>
      </c>
      <c r="D233" s="82" t="s">
        <v>116</v>
      </c>
      <c r="E233" s="82" t="s">
        <v>26</v>
      </c>
      <c r="F233" s="69" t="s">
        <v>568</v>
      </c>
      <c r="G233" s="82" t="s">
        <v>479</v>
      </c>
      <c r="H233" s="69" t="s">
        <v>436</v>
      </c>
      <c r="I233" s="69" t="s">
        <v>127</v>
      </c>
      <c r="J233" s="69"/>
      <c r="K233" s="76">
        <v>3.2899999999202429</v>
      </c>
      <c r="L233" s="82" t="s">
        <v>129</v>
      </c>
      <c r="M233" s="83">
        <v>2.0499999999999997E-2</v>
      </c>
      <c r="N233" s="83">
        <v>5.7499999998383303E-2</v>
      </c>
      <c r="O233" s="76">
        <v>5211.280944000001</v>
      </c>
      <c r="P233" s="78">
        <v>89.02</v>
      </c>
      <c r="Q233" s="69"/>
      <c r="R233" s="76">
        <v>4.6390824530000012</v>
      </c>
      <c r="S233" s="77">
        <v>9.9937898091108035E-6</v>
      </c>
      <c r="T233" s="77">
        <f t="shared" si="3"/>
        <v>4.9507561238214688E-5</v>
      </c>
      <c r="U233" s="77">
        <f>R233/'סכום נכסי הקרן'!$C$42</f>
        <v>1.4633459504384158E-6</v>
      </c>
    </row>
    <row r="234" spans="2:21">
      <c r="B234" s="75" t="s">
        <v>570</v>
      </c>
      <c r="C234" s="69">
        <v>1162825</v>
      </c>
      <c r="D234" s="82" t="s">
        <v>116</v>
      </c>
      <c r="E234" s="82" t="s">
        <v>26</v>
      </c>
      <c r="F234" s="69" t="s">
        <v>571</v>
      </c>
      <c r="G234" s="82" t="s">
        <v>443</v>
      </c>
      <c r="H234" s="69" t="s">
        <v>436</v>
      </c>
      <c r="I234" s="69" t="s">
        <v>127</v>
      </c>
      <c r="J234" s="69"/>
      <c r="K234" s="78">
        <v>2.6099999807958332</v>
      </c>
      <c r="L234" s="82" t="s">
        <v>129</v>
      </c>
      <c r="M234" s="83">
        <v>2.4E-2</v>
      </c>
      <c r="N234" s="83">
        <v>6.0700183571444119E-2</v>
      </c>
      <c r="O234" s="76">
        <v>0.14917000000000002</v>
      </c>
      <c r="P234" s="78">
        <v>91.2</v>
      </c>
      <c r="Q234" s="76">
        <v>1.8030000000000001E-6</v>
      </c>
      <c r="R234" s="76">
        <v>1.3782100000000002E-4</v>
      </c>
      <c r="S234" s="77">
        <v>5.7239313051499656E-10</v>
      </c>
      <c r="T234" s="77">
        <f t="shared" si="3"/>
        <v>1.4708041226987835E-9</v>
      </c>
      <c r="U234" s="77">
        <f>R234/'סכום נכסי הקרן'!$C$42</f>
        <v>4.3474071495528321E-11</v>
      </c>
    </row>
    <row r="235" spans="2:21">
      <c r="B235" s="75" t="s">
        <v>572</v>
      </c>
      <c r="C235" s="69">
        <v>1140102</v>
      </c>
      <c r="D235" s="82" t="s">
        <v>116</v>
      </c>
      <c r="E235" s="82" t="s">
        <v>26</v>
      </c>
      <c r="F235" s="69" t="s">
        <v>442</v>
      </c>
      <c r="G235" s="82" t="s">
        <v>443</v>
      </c>
      <c r="H235" s="69" t="s">
        <v>444</v>
      </c>
      <c r="I235" s="69" t="s">
        <v>261</v>
      </c>
      <c r="J235" s="69"/>
      <c r="K235" s="76">
        <v>2.5499999999944873</v>
      </c>
      <c r="L235" s="82" t="s">
        <v>129</v>
      </c>
      <c r="M235" s="83">
        <v>4.2999999999999997E-2</v>
      </c>
      <c r="N235" s="83">
        <v>6.1099999999895675E-2</v>
      </c>
      <c r="O235" s="76">
        <v>244102.85433000003</v>
      </c>
      <c r="P235" s="78">
        <v>96.61</v>
      </c>
      <c r="Q235" s="69"/>
      <c r="R235" s="76">
        <v>235.82777568600002</v>
      </c>
      <c r="S235" s="77">
        <v>2.1988568305837469E-4</v>
      </c>
      <c r="T235" s="77">
        <f t="shared" si="3"/>
        <v>2.5167170803132521E-3</v>
      </c>
      <c r="U235" s="77">
        <f>R235/'סכום נכסי הקרן'!$C$42</f>
        <v>7.4389197443093419E-5</v>
      </c>
    </row>
    <row r="236" spans="2:21">
      <c r="B236" s="75" t="s">
        <v>573</v>
      </c>
      <c r="C236" s="69" t="s">
        <v>574</v>
      </c>
      <c r="D236" s="82" t="s">
        <v>116</v>
      </c>
      <c r="E236" s="82" t="s">
        <v>26</v>
      </c>
      <c r="F236" s="69" t="s">
        <v>575</v>
      </c>
      <c r="G236" s="82" t="s">
        <v>435</v>
      </c>
      <c r="H236" s="69" t="s">
        <v>436</v>
      </c>
      <c r="I236" s="69" t="s">
        <v>127</v>
      </c>
      <c r="J236" s="69"/>
      <c r="K236" s="76">
        <v>1.1000000000008265</v>
      </c>
      <c r="L236" s="82" t="s">
        <v>129</v>
      </c>
      <c r="M236" s="83">
        <v>3.5000000000000003E-2</v>
      </c>
      <c r="N236" s="83">
        <v>6.0699999999964456E-2</v>
      </c>
      <c r="O236" s="76">
        <v>123733.53950500001</v>
      </c>
      <c r="P236" s="78">
        <v>97.76</v>
      </c>
      <c r="Q236" s="69"/>
      <c r="R236" s="76">
        <v>120.96191094900001</v>
      </c>
      <c r="S236" s="77">
        <v>6.4538670720321305E-4</v>
      </c>
      <c r="T236" s="77">
        <f t="shared" si="3"/>
        <v>1.2908865652789656E-3</v>
      </c>
      <c r="U236" s="77">
        <f>R236/'סכום נכסי הקרן'!$C$42</f>
        <v>3.8156063044329643E-5</v>
      </c>
    </row>
    <row r="237" spans="2:21">
      <c r="B237" s="75" t="s">
        <v>576</v>
      </c>
      <c r="C237" s="69" t="s">
        <v>577</v>
      </c>
      <c r="D237" s="82" t="s">
        <v>116</v>
      </c>
      <c r="E237" s="82" t="s">
        <v>26</v>
      </c>
      <c r="F237" s="69" t="s">
        <v>575</v>
      </c>
      <c r="G237" s="82" t="s">
        <v>435</v>
      </c>
      <c r="H237" s="69" t="s">
        <v>436</v>
      </c>
      <c r="I237" s="69" t="s">
        <v>127</v>
      </c>
      <c r="J237" s="69"/>
      <c r="K237" s="76">
        <v>2.6099999999925396</v>
      </c>
      <c r="L237" s="82" t="s">
        <v>129</v>
      </c>
      <c r="M237" s="83">
        <v>2.6499999999999999E-2</v>
      </c>
      <c r="N237" s="83">
        <v>6.4299999999949189E-2</v>
      </c>
      <c r="O237" s="76">
        <v>101467.27887600001</v>
      </c>
      <c r="P237" s="78">
        <v>91.15</v>
      </c>
      <c r="Q237" s="69"/>
      <c r="R237" s="76">
        <v>92.487428129000008</v>
      </c>
      <c r="S237" s="77">
        <v>1.6510796071473962E-4</v>
      </c>
      <c r="T237" s="77">
        <f t="shared" si="3"/>
        <v>9.8701134507760526E-4</v>
      </c>
      <c r="U237" s="77">
        <f>R237/'סכום נכסי הקרן'!$C$42</f>
        <v>2.9174110352687057E-5</v>
      </c>
    </row>
    <row r="238" spans="2:21">
      <c r="B238" s="75" t="s">
        <v>578</v>
      </c>
      <c r="C238" s="69" t="s">
        <v>579</v>
      </c>
      <c r="D238" s="82" t="s">
        <v>116</v>
      </c>
      <c r="E238" s="82" t="s">
        <v>26</v>
      </c>
      <c r="F238" s="69" t="s">
        <v>575</v>
      </c>
      <c r="G238" s="82" t="s">
        <v>435</v>
      </c>
      <c r="H238" s="69" t="s">
        <v>436</v>
      </c>
      <c r="I238" s="69" t="s">
        <v>127</v>
      </c>
      <c r="J238" s="69"/>
      <c r="K238" s="76">
        <v>2.1600000000092439</v>
      </c>
      <c r="L238" s="82" t="s">
        <v>129</v>
      </c>
      <c r="M238" s="83">
        <v>4.99E-2</v>
      </c>
      <c r="N238" s="83">
        <v>5.9200000000118845E-2</v>
      </c>
      <c r="O238" s="76">
        <v>82139.434931000011</v>
      </c>
      <c r="P238" s="78">
        <v>98.22</v>
      </c>
      <c r="Q238" s="76">
        <v>10.196683447000002</v>
      </c>
      <c r="R238" s="76">
        <v>90.874036451000009</v>
      </c>
      <c r="S238" s="77">
        <v>4.6497245163870974E-4</v>
      </c>
      <c r="T238" s="77">
        <f t="shared" si="3"/>
        <v>9.6979348182359962E-4</v>
      </c>
      <c r="U238" s="77">
        <f>R238/'סכום נכסי הקרן'!$C$42</f>
        <v>2.8665184244476678E-5</v>
      </c>
    </row>
    <row r="239" spans="2:21">
      <c r="B239" s="75" t="s">
        <v>580</v>
      </c>
      <c r="C239" s="69" t="s">
        <v>581</v>
      </c>
      <c r="D239" s="82" t="s">
        <v>116</v>
      </c>
      <c r="E239" s="82" t="s">
        <v>26</v>
      </c>
      <c r="F239" s="69" t="s">
        <v>582</v>
      </c>
      <c r="G239" s="82" t="s">
        <v>443</v>
      </c>
      <c r="H239" s="69" t="s">
        <v>444</v>
      </c>
      <c r="I239" s="69" t="s">
        <v>261</v>
      </c>
      <c r="J239" s="69"/>
      <c r="K239" s="76">
        <v>3.6699999999982529</v>
      </c>
      <c r="L239" s="82" t="s">
        <v>129</v>
      </c>
      <c r="M239" s="83">
        <v>5.3399999999999996E-2</v>
      </c>
      <c r="N239" s="83">
        <v>6.3199999999964007E-2</v>
      </c>
      <c r="O239" s="76">
        <v>383308.65924100002</v>
      </c>
      <c r="P239" s="78">
        <v>98.56</v>
      </c>
      <c r="Q239" s="69"/>
      <c r="R239" s="76">
        <v>377.78902729800006</v>
      </c>
      <c r="S239" s="77">
        <v>9.5827164810250007E-4</v>
      </c>
      <c r="T239" s="77">
        <f t="shared" si="3"/>
        <v>4.0317053196556527E-3</v>
      </c>
      <c r="U239" s="77">
        <f>R239/'סכום נכסי הקרן'!$C$42</f>
        <v>1.1916926435724129E-4</v>
      </c>
    </row>
    <row r="240" spans="2:21">
      <c r="B240" s="75" t="s">
        <v>583</v>
      </c>
      <c r="C240" s="69" t="s">
        <v>584</v>
      </c>
      <c r="D240" s="82" t="s">
        <v>116</v>
      </c>
      <c r="E240" s="82" t="s">
        <v>26</v>
      </c>
      <c r="F240" s="69" t="s">
        <v>453</v>
      </c>
      <c r="G240" s="82" t="s">
        <v>271</v>
      </c>
      <c r="H240" s="69" t="s">
        <v>454</v>
      </c>
      <c r="I240" s="69" t="s">
        <v>261</v>
      </c>
      <c r="J240" s="69"/>
      <c r="K240" s="76">
        <v>3.7500000000103468</v>
      </c>
      <c r="L240" s="82" t="s">
        <v>129</v>
      </c>
      <c r="M240" s="83">
        <v>2.5000000000000001E-2</v>
      </c>
      <c r="N240" s="83">
        <v>6.4300000000277302E-2</v>
      </c>
      <c r="O240" s="76">
        <v>55688.285928000005</v>
      </c>
      <c r="P240" s="78">
        <v>86.77</v>
      </c>
      <c r="Q240" s="69"/>
      <c r="R240" s="76">
        <v>48.320723862000008</v>
      </c>
      <c r="S240" s="77">
        <v>6.5456565579059841E-5</v>
      </c>
      <c r="T240" s="77">
        <f t="shared" si="3"/>
        <v>5.1567119573953958E-4</v>
      </c>
      <c r="U240" s="77">
        <f>R240/'סכום נכסי הקרן'!$C$42</f>
        <v>1.5242224362704301E-5</v>
      </c>
    </row>
    <row r="241" spans="2:21">
      <c r="B241" s="75" t="s">
        <v>585</v>
      </c>
      <c r="C241" s="69" t="s">
        <v>586</v>
      </c>
      <c r="D241" s="82" t="s">
        <v>116</v>
      </c>
      <c r="E241" s="82" t="s">
        <v>26</v>
      </c>
      <c r="F241" s="69" t="s">
        <v>587</v>
      </c>
      <c r="G241" s="82" t="s">
        <v>443</v>
      </c>
      <c r="H241" s="69" t="s">
        <v>456</v>
      </c>
      <c r="I241" s="69" t="s">
        <v>127</v>
      </c>
      <c r="J241" s="69"/>
      <c r="K241" s="76">
        <v>3.1199999999997163</v>
      </c>
      <c r="L241" s="82" t="s">
        <v>129</v>
      </c>
      <c r="M241" s="83">
        <v>4.53E-2</v>
      </c>
      <c r="N241" s="83">
        <v>6.6699999999993598E-2</v>
      </c>
      <c r="O241" s="76">
        <v>741126.96130000008</v>
      </c>
      <c r="P241" s="78">
        <v>95.03</v>
      </c>
      <c r="Q241" s="69"/>
      <c r="R241" s="76">
        <v>704.29297603500004</v>
      </c>
      <c r="S241" s="77">
        <v>1.058752801857143E-3</v>
      </c>
      <c r="T241" s="77">
        <f t="shared" si="3"/>
        <v>7.5161043145824911E-3</v>
      </c>
      <c r="U241" s="77">
        <f>R241/'סכום נכסי הקרן'!$C$42</f>
        <v>2.2216123227914469E-4</v>
      </c>
    </row>
    <row r="242" spans="2:21">
      <c r="B242" s="75" t="s">
        <v>588</v>
      </c>
      <c r="C242" s="69" t="s">
        <v>589</v>
      </c>
      <c r="D242" s="82" t="s">
        <v>116</v>
      </c>
      <c r="E242" s="82" t="s">
        <v>26</v>
      </c>
      <c r="F242" s="69" t="s">
        <v>447</v>
      </c>
      <c r="G242" s="82" t="s">
        <v>435</v>
      </c>
      <c r="H242" s="69" t="s">
        <v>456</v>
      </c>
      <c r="I242" s="69" t="s">
        <v>127</v>
      </c>
      <c r="J242" s="69"/>
      <c r="K242" s="76">
        <v>4.6600000000087931</v>
      </c>
      <c r="L242" s="82" t="s">
        <v>129</v>
      </c>
      <c r="M242" s="83">
        <v>5.5E-2</v>
      </c>
      <c r="N242" s="83">
        <v>7.2400000000141962E-2</v>
      </c>
      <c r="O242" s="76">
        <v>265143.30000000005</v>
      </c>
      <c r="P242" s="78">
        <v>93.5</v>
      </c>
      <c r="Q242" s="69"/>
      <c r="R242" s="76">
        <v>247.90897897700006</v>
      </c>
      <c r="S242" s="77">
        <v>5.969840454993719E-4</v>
      </c>
      <c r="T242" s="77">
        <f t="shared" si="3"/>
        <v>2.6456457893457288E-3</v>
      </c>
      <c r="U242" s="77">
        <f>R242/'סכום נכסי הקרן'!$C$42</f>
        <v>7.8200076014754838E-5</v>
      </c>
    </row>
    <row r="243" spans="2:21">
      <c r="B243" s="75" t="s">
        <v>590</v>
      </c>
      <c r="C243" s="69" t="s">
        <v>591</v>
      </c>
      <c r="D243" s="82" t="s">
        <v>116</v>
      </c>
      <c r="E243" s="82" t="s">
        <v>26</v>
      </c>
      <c r="F243" s="69" t="s">
        <v>467</v>
      </c>
      <c r="G243" s="82" t="s">
        <v>468</v>
      </c>
      <c r="H243" s="69" t="s">
        <v>456</v>
      </c>
      <c r="I243" s="69" t="s">
        <v>127</v>
      </c>
      <c r="J243" s="69"/>
      <c r="K243" s="76">
        <v>1.6600000000065627</v>
      </c>
      <c r="L243" s="82" t="s">
        <v>129</v>
      </c>
      <c r="M243" s="83">
        <v>3.7499999999999999E-2</v>
      </c>
      <c r="N243" s="83">
        <v>6.2300000000346023E-2</v>
      </c>
      <c r="O243" s="76">
        <v>69080.038197000002</v>
      </c>
      <c r="P243" s="78">
        <v>97.06</v>
      </c>
      <c r="Q243" s="69"/>
      <c r="R243" s="76">
        <v>67.049085116000001</v>
      </c>
      <c r="S243" s="77">
        <v>1.8691205853387606E-4</v>
      </c>
      <c r="T243" s="77">
        <f t="shared" si="3"/>
        <v>7.155373332931442E-4</v>
      </c>
      <c r="U243" s="77">
        <f>R243/'סכום נכסי הקרן'!$C$42</f>
        <v>2.1149873531920006E-5</v>
      </c>
    </row>
    <row r="244" spans="2:21">
      <c r="B244" s="75" t="s">
        <v>592</v>
      </c>
      <c r="C244" s="69" t="s">
        <v>593</v>
      </c>
      <c r="D244" s="82" t="s">
        <v>116</v>
      </c>
      <c r="E244" s="82" t="s">
        <v>26</v>
      </c>
      <c r="F244" s="69" t="s">
        <v>467</v>
      </c>
      <c r="G244" s="82" t="s">
        <v>468</v>
      </c>
      <c r="H244" s="69" t="s">
        <v>456</v>
      </c>
      <c r="I244" s="69" t="s">
        <v>127</v>
      </c>
      <c r="J244" s="69"/>
      <c r="K244" s="76">
        <v>3.7399999999982434</v>
      </c>
      <c r="L244" s="82" t="s">
        <v>129</v>
      </c>
      <c r="M244" s="83">
        <v>2.6600000000000002E-2</v>
      </c>
      <c r="N244" s="83">
        <v>6.8299999999962779E-2</v>
      </c>
      <c r="O244" s="76">
        <v>833475.66025000007</v>
      </c>
      <c r="P244" s="78">
        <v>86.05</v>
      </c>
      <c r="Q244" s="69"/>
      <c r="R244" s="76">
        <v>717.20577784900001</v>
      </c>
      <c r="S244" s="77">
        <v>1.0751614553963192E-3</v>
      </c>
      <c r="T244" s="77">
        <f t="shared" si="3"/>
        <v>7.6539077127846765E-3</v>
      </c>
      <c r="U244" s="77">
        <f>R244/'סכום נכסי הקרן'!$C$42</f>
        <v>2.2623442917417102E-4</v>
      </c>
    </row>
    <row r="245" spans="2:21">
      <c r="B245" s="75" t="s">
        <v>594</v>
      </c>
      <c r="C245" s="69" t="s">
        <v>595</v>
      </c>
      <c r="D245" s="82" t="s">
        <v>116</v>
      </c>
      <c r="E245" s="82" t="s">
        <v>26</v>
      </c>
      <c r="F245" s="69" t="s">
        <v>596</v>
      </c>
      <c r="G245" s="82" t="s">
        <v>443</v>
      </c>
      <c r="H245" s="69" t="s">
        <v>456</v>
      </c>
      <c r="I245" s="69" t="s">
        <v>127</v>
      </c>
      <c r="J245" s="69"/>
      <c r="K245" s="76">
        <v>3.1600000000054425</v>
      </c>
      <c r="L245" s="82" t="s">
        <v>129</v>
      </c>
      <c r="M245" s="83">
        <v>2.5000000000000001E-2</v>
      </c>
      <c r="N245" s="83">
        <v>6.6200000000083345E-2</v>
      </c>
      <c r="O245" s="76">
        <v>265143.30000000005</v>
      </c>
      <c r="P245" s="78">
        <v>88.69</v>
      </c>
      <c r="Q245" s="69"/>
      <c r="R245" s="76">
        <v>235.15560454200005</v>
      </c>
      <c r="S245" s="77">
        <v>1.2572247798319266E-3</v>
      </c>
      <c r="T245" s="77">
        <f t="shared" si="3"/>
        <v>2.5095437751583459E-3</v>
      </c>
      <c r="U245" s="77">
        <f>R245/'סכום נכסי הקרן'!$C$42</f>
        <v>7.4177168678453154E-5</v>
      </c>
    </row>
    <row r="246" spans="2:21">
      <c r="B246" s="75" t="s">
        <v>597</v>
      </c>
      <c r="C246" s="69" t="s">
        <v>598</v>
      </c>
      <c r="D246" s="82" t="s">
        <v>116</v>
      </c>
      <c r="E246" s="82" t="s">
        <v>26</v>
      </c>
      <c r="F246" s="69" t="s">
        <v>599</v>
      </c>
      <c r="G246" s="82" t="s">
        <v>271</v>
      </c>
      <c r="H246" s="69" t="s">
        <v>456</v>
      </c>
      <c r="I246" s="69" t="s">
        <v>127</v>
      </c>
      <c r="J246" s="69"/>
      <c r="K246" s="76">
        <v>5.0000000000055422</v>
      </c>
      <c r="L246" s="82" t="s">
        <v>129</v>
      </c>
      <c r="M246" s="83">
        <v>6.7699999999999996E-2</v>
      </c>
      <c r="N246" s="83">
        <v>6.6900000000077314E-2</v>
      </c>
      <c r="O246" s="76">
        <v>354215.54020200006</v>
      </c>
      <c r="P246" s="78">
        <v>101.88</v>
      </c>
      <c r="Q246" s="69"/>
      <c r="R246" s="76">
        <v>360.87478800900004</v>
      </c>
      <c r="S246" s="77">
        <v>4.7228738693600006E-4</v>
      </c>
      <c r="T246" s="77">
        <f t="shared" si="3"/>
        <v>3.85119920753504E-3</v>
      </c>
      <c r="U246" s="77">
        <f>R246/'סכום נכסי הקרן'!$C$42</f>
        <v>1.1383385938889495E-4</v>
      </c>
    </row>
    <row r="247" spans="2:21">
      <c r="B247" s="75" t="s">
        <v>600</v>
      </c>
      <c r="C247" s="69" t="s">
        <v>601</v>
      </c>
      <c r="D247" s="82" t="s">
        <v>116</v>
      </c>
      <c r="E247" s="82" t="s">
        <v>26</v>
      </c>
      <c r="F247" s="69" t="s">
        <v>602</v>
      </c>
      <c r="G247" s="82" t="s">
        <v>479</v>
      </c>
      <c r="H247" s="69" t="s">
        <v>472</v>
      </c>
      <c r="I247" s="69"/>
      <c r="J247" s="69"/>
      <c r="K247" s="76">
        <v>1.2100000000114268</v>
      </c>
      <c r="L247" s="82" t="s">
        <v>129</v>
      </c>
      <c r="M247" s="83">
        <v>3.5499999999999997E-2</v>
      </c>
      <c r="N247" s="83">
        <v>7.5700000000433351E-2</v>
      </c>
      <c r="O247" s="76">
        <v>48148.911799000009</v>
      </c>
      <c r="P247" s="78">
        <v>96.33</v>
      </c>
      <c r="Q247" s="69"/>
      <c r="R247" s="76">
        <v>46.381847307000001</v>
      </c>
      <c r="S247" s="77">
        <v>1.6811629999958103E-4</v>
      </c>
      <c r="T247" s="77">
        <f t="shared" si="3"/>
        <v>4.9497980886454944E-4</v>
      </c>
      <c r="U247" s="77">
        <f>R247/'סכום נכסי הקרן'!$C$42</f>
        <v>1.4630627741194704E-5</v>
      </c>
    </row>
    <row r="248" spans="2:21">
      <c r="B248" s="75" t="s">
        <v>603</v>
      </c>
      <c r="C248" s="69" t="s">
        <v>604</v>
      </c>
      <c r="D248" s="82" t="s">
        <v>116</v>
      </c>
      <c r="E248" s="82" t="s">
        <v>26</v>
      </c>
      <c r="F248" s="69" t="s">
        <v>602</v>
      </c>
      <c r="G248" s="82" t="s">
        <v>479</v>
      </c>
      <c r="H248" s="69" t="s">
        <v>472</v>
      </c>
      <c r="I248" s="69"/>
      <c r="J248" s="69"/>
      <c r="K248" s="76">
        <v>3.5899999999940562</v>
      </c>
      <c r="L248" s="82" t="s">
        <v>129</v>
      </c>
      <c r="M248" s="83">
        <v>6.0499999999999998E-2</v>
      </c>
      <c r="N248" s="83">
        <v>6.1399999999916452E-2</v>
      </c>
      <c r="O248" s="76">
        <v>241688.72368200004</v>
      </c>
      <c r="P248" s="78">
        <v>99.98</v>
      </c>
      <c r="Q248" s="76">
        <v>7.3110838910000009</v>
      </c>
      <c r="R248" s="76">
        <v>248.99208697200004</v>
      </c>
      <c r="S248" s="77">
        <v>1.0985851076454546E-3</v>
      </c>
      <c r="T248" s="77">
        <f t="shared" si="3"/>
        <v>2.657204548202318E-3</v>
      </c>
      <c r="U248" s="77">
        <f>R248/'סכום נכסי הקרן'!$C$42</f>
        <v>7.8541730148827351E-5</v>
      </c>
    </row>
    <row r="249" spans="2:21">
      <c r="B249" s="75" t="s">
        <v>605</v>
      </c>
      <c r="C249" s="69">
        <v>7200116</v>
      </c>
      <c r="D249" s="82" t="s">
        <v>116</v>
      </c>
      <c r="E249" s="82" t="s">
        <v>26</v>
      </c>
      <c r="F249" s="69" t="s">
        <v>565</v>
      </c>
      <c r="G249" s="82" t="s">
        <v>479</v>
      </c>
      <c r="H249" s="69" t="s">
        <v>472</v>
      </c>
      <c r="I249" s="69"/>
      <c r="J249" s="69"/>
      <c r="K249" s="78">
        <v>1.31</v>
      </c>
      <c r="L249" s="82" t="s">
        <v>129</v>
      </c>
      <c r="M249" s="83">
        <v>4.2500000000000003E-2</v>
      </c>
      <c r="N249" s="83">
        <v>6.1197639268749111E-2</v>
      </c>
      <c r="O249" s="76">
        <v>7.1060000000000012E-3</v>
      </c>
      <c r="P249" s="78">
        <v>98.05</v>
      </c>
      <c r="Q249" s="69"/>
      <c r="R249" s="76">
        <v>6.9470000000000006E-6</v>
      </c>
      <c r="S249" s="77">
        <v>8.0980056980057E-11</v>
      </c>
      <c r="T249" s="77">
        <f t="shared" si="3"/>
        <v>7.4137295770517188E-11</v>
      </c>
      <c r="U249" s="77">
        <f>R249/'סכום נכסי הקרן'!$C$42</f>
        <v>2.1913523677772997E-12</v>
      </c>
    </row>
    <row r="250" spans="2:21">
      <c r="B250" s="75" t="s">
        <v>606</v>
      </c>
      <c r="C250" s="69">
        <v>1183581</v>
      </c>
      <c r="D250" s="82" t="s">
        <v>116</v>
      </c>
      <c r="E250" s="82" t="s">
        <v>26</v>
      </c>
      <c r="F250" s="69" t="s">
        <v>607</v>
      </c>
      <c r="G250" s="82" t="s">
        <v>264</v>
      </c>
      <c r="H250" s="69" t="s">
        <v>472</v>
      </c>
      <c r="I250" s="69"/>
      <c r="J250" s="69"/>
      <c r="K250" s="76">
        <v>2.2299999999923594</v>
      </c>
      <c r="L250" s="82" t="s">
        <v>129</v>
      </c>
      <c r="M250" s="83">
        <v>0.01</v>
      </c>
      <c r="N250" s="83">
        <v>7.0699999999923588E-2</v>
      </c>
      <c r="O250" s="76">
        <v>74367.392784000011</v>
      </c>
      <c r="P250" s="78">
        <v>88</v>
      </c>
      <c r="Q250" s="69"/>
      <c r="R250" s="76">
        <v>65.443305650000013</v>
      </c>
      <c r="S250" s="77">
        <v>4.1315218213333339E-4</v>
      </c>
      <c r="T250" s="77">
        <f t="shared" si="3"/>
        <v>6.9840070637316955E-4</v>
      </c>
      <c r="U250" s="77">
        <f>R250/'סכום נכסי הקרן'!$C$42</f>
        <v>2.0643348609658998E-5</v>
      </c>
    </row>
    <row r="251" spans="2:21">
      <c r="B251" s="72"/>
      <c r="C251" s="69"/>
      <c r="D251" s="69"/>
      <c r="E251" s="69"/>
      <c r="F251" s="69"/>
      <c r="G251" s="69"/>
      <c r="H251" s="69"/>
      <c r="I251" s="69"/>
      <c r="J251" s="69"/>
      <c r="K251" s="69"/>
      <c r="L251" s="69"/>
      <c r="M251" s="69"/>
      <c r="N251" s="69"/>
      <c r="O251" s="76"/>
      <c r="P251" s="78"/>
      <c r="Q251" s="69"/>
      <c r="R251" s="69"/>
      <c r="S251" s="69"/>
      <c r="T251" s="77"/>
      <c r="U251" s="69"/>
    </row>
    <row r="252" spans="2:21">
      <c r="B252" s="86" t="s">
        <v>46</v>
      </c>
      <c r="C252" s="71"/>
      <c r="D252" s="71"/>
      <c r="E252" s="71"/>
      <c r="F252" s="71"/>
      <c r="G252" s="71"/>
      <c r="H252" s="71"/>
      <c r="I252" s="71"/>
      <c r="J252" s="71"/>
      <c r="K252" s="79">
        <v>3.3961974867350415</v>
      </c>
      <c r="L252" s="71"/>
      <c r="M252" s="71"/>
      <c r="N252" s="91">
        <v>5.6999436699278941E-2</v>
      </c>
      <c r="O252" s="79"/>
      <c r="P252" s="81"/>
      <c r="Q252" s="71"/>
      <c r="R252" s="79">
        <v>240.04864177900004</v>
      </c>
      <c r="S252" s="71"/>
      <c r="T252" s="80">
        <f t="shared" si="3"/>
        <v>2.5617615020700523E-3</v>
      </c>
      <c r="U252" s="80">
        <f>R252/'סכום נכסי הקרן'!$C$42</f>
        <v>7.5720621785538571E-5</v>
      </c>
    </row>
    <row r="253" spans="2:21">
      <c r="B253" s="75" t="s">
        <v>608</v>
      </c>
      <c r="C253" s="69">
        <v>1178250</v>
      </c>
      <c r="D253" s="82" t="s">
        <v>116</v>
      </c>
      <c r="E253" s="82" t="s">
        <v>26</v>
      </c>
      <c r="F253" s="69" t="s">
        <v>609</v>
      </c>
      <c r="G253" s="82" t="s">
        <v>486</v>
      </c>
      <c r="H253" s="69" t="s">
        <v>296</v>
      </c>
      <c r="I253" s="69" t="s">
        <v>261</v>
      </c>
      <c r="J253" s="69"/>
      <c r="K253" s="76">
        <v>3.0200000000014979</v>
      </c>
      <c r="L253" s="82" t="s">
        <v>129</v>
      </c>
      <c r="M253" s="83">
        <v>2.12E-2</v>
      </c>
      <c r="N253" s="83">
        <v>5.6899999999992505E-2</v>
      </c>
      <c r="O253" s="76">
        <v>188556.98795099999</v>
      </c>
      <c r="P253" s="78">
        <v>106.21</v>
      </c>
      <c r="Q253" s="69"/>
      <c r="R253" s="76">
        <v>200.26636663500005</v>
      </c>
      <c r="S253" s="77">
        <v>1.2570465863399999E-3</v>
      </c>
      <c r="T253" s="77">
        <f t="shared" si="3"/>
        <v>2.1372112935232231E-3</v>
      </c>
      <c r="U253" s="77">
        <f>R253/'סכום נכסי הקרן'!$C$42</f>
        <v>6.3171754240933377E-5</v>
      </c>
    </row>
    <row r="254" spans="2:21">
      <c r="B254" s="75" t="s">
        <v>610</v>
      </c>
      <c r="C254" s="69">
        <v>1178268</v>
      </c>
      <c r="D254" s="82" t="s">
        <v>116</v>
      </c>
      <c r="E254" s="82" t="s">
        <v>26</v>
      </c>
      <c r="F254" s="69" t="s">
        <v>609</v>
      </c>
      <c r="G254" s="82" t="s">
        <v>486</v>
      </c>
      <c r="H254" s="69" t="s">
        <v>296</v>
      </c>
      <c r="I254" s="69" t="s">
        <v>261</v>
      </c>
      <c r="J254" s="69"/>
      <c r="K254" s="76">
        <v>5.2899999999379119</v>
      </c>
      <c r="L254" s="82" t="s">
        <v>129</v>
      </c>
      <c r="M254" s="83">
        <v>2.6699999999999998E-2</v>
      </c>
      <c r="N254" s="83">
        <v>5.749999999943442E-2</v>
      </c>
      <c r="O254" s="76">
        <v>39541.050526000006</v>
      </c>
      <c r="P254" s="78">
        <v>100.61</v>
      </c>
      <c r="Q254" s="69"/>
      <c r="R254" s="76">
        <v>39.782249743000008</v>
      </c>
      <c r="S254" s="77">
        <v>2.3064075201819883E-4</v>
      </c>
      <c r="T254" s="77">
        <f t="shared" si="3"/>
        <v>4.2454993747133621E-4</v>
      </c>
      <c r="U254" s="77">
        <f>R254/'סכום נכסי הקרן'!$C$42</f>
        <v>1.2548859532147823E-5</v>
      </c>
    </row>
    <row r="255" spans="2:21">
      <c r="B255" s="75" t="s">
        <v>611</v>
      </c>
      <c r="C255" s="69">
        <v>2320174</v>
      </c>
      <c r="D255" s="82" t="s">
        <v>116</v>
      </c>
      <c r="E255" s="82" t="s">
        <v>26</v>
      </c>
      <c r="F255" s="69" t="s">
        <v>497</v>
      </c>
      <c r="G255" s="82" t="s">
        <v>123</v>
      </c>
      <c r="H255" s="69" t="s">
        <v>296</v>
      </c>
      <c r="I255" s="69" t="s">
        <v>261</v>
      </c>
      <c r="J255" s="69"/>
      <c r="K255" s="78">
        <v>0.97999951594382451</v>
      </c>
      <c r="L255" s="82" t="s">
        <v>129</v>
      </c>
      <c r="M255" s="83">
        <v>3.49E-2</v>
      </c>
      <c r="N255" s="83">
        <v>7.2696916126497743E-2</v>
      </c>
      <c r="O255" s="76">
        <v>9.7570000000000018E-3</v>
      </c>
      <c r="P255" s="78">
        <v>104.41</v>
      </c>
      <c r="Q255" s="69"/>
      <c r="R255" s="76">
        <v>1.0182000000000002E-5</v>
      </c>
      <c r="S255" s="77">
        <v>1.1621375574261902E-11</v>
      </c>
      <c r="T255" s="77">
        <f t="shared" si="3"/>
        <v>1.0866070901618051E-10</v>
      </c>
      <c r="U255" s="77">
        <f>R255/'סכום נכסי הקרן'!$C$42</f>
        <v>3.2117964313672761E-12</v>
      </c>
    </row>
    <row r="256" spans="2:21">
      <c r="B256" s="75" t="s">
        <v>612</v>
      </c>
      <c r="C256" s="69">
        <v>2320224</v>
      </c>
      <c r="D256" s="82" t="s">
        <v>116</v>
      </c>
      <c r="E256" s="82" t="s">
        <v>26</v>
      </c>
      <c r="F256" s="69" t="s">
        <v>497</v>
      </c>
      <c r="G256" s="82" t="s">
        <v>123</v>
      </c>
      <c r="H256" s="69" t="s">
        <v>296</v>
      </c>
      <c r="I256" s="69" t="s">
        <v>261</v>
      </c>
      <c r="J256" s="69"/>
      <c r="K256" s="78">
        <v>3.6500002698574616</v>
      </c>
      <c r="L256" s="82" t="s">
        <v>129</v>
      </c>
      <c r="M256" s="83">
        <v>3.7699999999999997E-2</v>
      </c>
      <c r="N256" s="83">
        <v>6.5700768775872248E-2</v>
      </c>
      <c r="O256" s="76">
        <v>1.4636000000000003E-2</v>
      </c>
      <c r="P256" s="78">
        <v>104</v>
      </c>
      <c r="Q256" s="69"/>
      <c r="R256" s="76">
        <v>1.5219000000000003E-5</v>
      </c>
      <c r="S256" s="77">
        <v>7.6590939180954221E-11</v>
      </c>
      <c r="T256" s="77">
        <f t="shared" si="3"/>
        <v>1.6241478398323034E-10</v>
      </c>
      <c r="U256" s="77">
        <f>R256/'סכום נכסי הקרן'!$C$42</f>
        <v>4.8006609594361202E-12</v>
      </c>
    </row>
    <row r="257" spans="2:21">
      <c r="B257" s="116"/>
      <c r="C257" s="117"/>
      <c r="D257" s="117"/>
      <c r="E257" s="117"/>
      <c r="F257" s="117"/>
      <c r="G257" s="117"/>
      <c r="H257" s="117"/>
      <c r="I257" s="117"/>
      <c r="J257" s="117"/>
      <c r="K257" s="117"/>
      <c r="L257" s="117"/>
      <c r="M257" s="117"/>
      <c r="N257" s="117"/>
      <c r="O257" s="117"/>
      <c r="P257" s="117"/>
      <c r="Q257" s="117"/>
      <c r="R257" s="117"/>
      <c r="S257" s="117"/>
      <c r="T257" s="117"/>
      <c r="U257" s="117"/>
    </row>
    <row r="258" spans="2:21">
      <c r="B258" s="116"/>
      <c r="C258" s="117"/>
      <c r="D258" s="117"/>
      <c r="E258" s="117"/>
      <c r="F258" s="117"/>
      <c r="G258" s="117"/>
      <c r="H258" s="117"/>
      <c r="I258" s="117"/>
      <c r="J258" s="117"/>
      <c r="K258" s="117"/>
      <c r="L258" s="117"/>
      <c r="M258" s="117"/>
      <c r="N258" s="117"/>
      <c r="O258" s="117"/>
      <c r="P258" s="117"/>
      <c r="Q258" s="117"/>
      <c r="R258" s="117"/>
      <c r="S258" s="117"/>
      <c r="T258" s="117"/>
      <c r="U258" s="117"/>
    </row>
    <row r="259" spans="2:21">
      <c r="B259" s="116"/>
      <c r="C259" s="117"/>
      <c r="D259" s="117"/>
      <c r="E259" s="117"/>
      <c r="F259" s="117"/>
      <c r="G259" s="117"/>
      <c r="H259" s="117"/>
      <c r="I259" s="117"/>
      <c r="J259" s="117"/>
      <c r="K259" s="117"/>
      <c r="L259" s="117"/>
      <c r="M259" s="117"/>
      <c r="N259" s="117"/>
      <c r="O259" s="117"/>
      <c r="P259" s="117"/>
      <c r="Q259" s="117"/>
      <c r="R259" s="117"/>
      <c r="S259" s="117"/>
      <c r="T259" s="117"/>
      <c r="U259" s="117"/>
    </row>
    <row r="260" spans="2:21">
      <c r="B260" s="120" t="s">
        <v>216</v>
      </c>
      <c r="C260" s="122"/>
      <c r="D260" s="122"/>
      <c r="E260" s="122"/>
      <c r="F260" s="122"/>
      <c r="G260" s="122"/>
      <c r="H260" s="122"/>
      <c r="I260" s="122"/>
      <c r="J260" s="122"/>
      <c r="K260" s="122"/>
      <c r="L260" s="117"/>
      <c r="M260" s="117"/>
      <c r="N260" s="117"/>
      <c r="O260" s="117"/>
      <c r="P260" s="117"/>
      <c r="Q260" s="117"/>
      <c r="R260" s="117"/>
      <c r="S260" s="117"/>
      <c r="T260" s="117"/>
      <c r="U260" s="117"/>
    </row>
    <row r="261" spans="2:21">
      <c r="B261" s="120" t="s">
        <v>108</v>
      </c>
      <c r="C261" s="122"/>
      <c r="D261" s="122"/>
      <c r="E261" s="122"/>
      <c r="F261" s="122"/>
      <c r="G261" s="122"/>
      <c r="H261" s="122"/>
      <c r="I261" s="122"/>
      <c r="J261" s="122"/>
      <c r="K261" s="122"/>
      <c r="L261" s="117"/>
      <c r="M261" s="117"/>
      <c r="N261" s="117"/>
      <c r="O261" s="117"/>
      <c r="P261" s="117"/>
      <c r="Q261" s="117"/>
      <c r="R261" s="117"/>
      <c r="S261" s="117"/>
      <c r="T261" s="117"/>
      <c r="U261" s="117"/>
    </row>
    <row r="262" spans="2:21">
      <c r="B262" s="120" t="s">
        <v>199</v>
      </c>
      <c r="C262" s="122"/>
      <c r="D262" s="122"/>
      <c r="E262" s="122"/>
      <c r="F262" s="122"/>
      <c r="G262" s="122"/>
      <c r="H262" s="122"/>
      <c r="I262" s="122"/>
      <c r="J262" s="122"/>
      <c r="K262" s="122"/>
      <c r="L262" s="117"/>
      <c r="M262" s="117"/>
      <c r="N262" s="117"/>
      <c r="O262" s="117"/>
      <c r="P262" s="117"/>
      <c r="Q262" s="117"/>
      <c r="R262" s="117"/>
      <c r="S262" s="117"/>
      <c r="T262" s="117"/>
      <c r="U262" s="117"/>
    </row>
    <row r="263" spans="2:21">
      <c r="B263" s="120" t="s">
        <v>207</v>
      </c>
      <c r="C263" s="122"/>
      <c r="D263" s="122"/>
      <c r="E263" s="122"/>
      <c r="F263" s="122"/>
      <c r="G263" s="122"/>
      <c r="H263" s="122"/>
      <c r="I263" s="122"/>
      <c r="J263" s="122"/>
      <c r="K263" s="122"/>
      <c r="L263" s="117"/>
      <c r="M263" s="117"/>
      <c r="N263" s="117"/>
      <c r="O263" s="117"/>
      <c r="P263" s="117"/>
      <c r="Q263" s="117"/>
      <c r="R263" s="117"/>
      <c r="S263" s="117"/>
      <c r="T263" s="117"/>
      <c r="U263" s="117"/>
    </row>
    <row r="264" spans="2:21">
      <c r="B264" s="162" t="s">
        <v>212</v>
      </c>
      <c r="C264" s="162"/>
      <c r="D264" s="162"/>
      <c r="E264" s="162"/>
      <c r="F264" s="162"/>
      <c r="G264" s="162"/>
      <c r="H264" s="162"/>
      <c r="I264" s="162"/>
      <c r="J264" s="162"/>
      <c r="K264" s="162"/>
      <c r="L264" s="117"/>
      <c r="M264" s="117"/>
      <c r="N264" s="117"/>
      <c r="O264" s="117"/>
      <c r="P264" s="117"/>
      <c r="Q264" s="117"/>
      <c r="R264" s="117"/>
      <c r="S264" s="117"/>
      <c r="T264" s="117"/>
      <c r="U264" s="117"/>
    </row>
    <row r="265" spans="2:21">
      <c r="B265" s="116"/>
      <c r="C265" s="117"/>
      <c r="D265" s="117"/>
      <c r="E265" s="117"/>
      <c r="F265" s="117"/>
      <c r="G265" s="117"/>
      <c r="H265" s="117"/>
      <c r="I265" s="117"/>
      <c r="J265" s="117"/>
      <c r="K265" s="117"/>
      <c r="L265" s="117"/>
      <c r="M265" s="117"/>
      <c r="N265" s="117"/>
      <c r="O265" s="117"/>
      <c r="P265" s="117"/>
      <c r="Q265" s="117"/>
      <c r="R265" s="117"/>
      <c r="S265" s="117"/>
      <c r="T265" s="117"/>
      <c r="U265" s="117"/>
    </row>
    <row r="266" spans="2:21">
      <c r="B266" s="116"/>
      <c r="C266" s="117"/>
      <c r="D266" s="117"/>
      <c r="E266" s="117"/>
      <c r="F266" s="117"/>
      <c r="G266" s="117"/>
      <c r="H266" s="117"/>
      <c r="I266" s="117"/>
      <c r="J266" s="117"/>
      <c r="K266" s="117"/>
      <c r="L266" s="117"/>
      <c r="M266" s="117"/>
      <c r="N266" s="117"/>
      <c r="O266" s="117"/>
      <c r="P266" s="117"/>
      <c r="Q266" s="117"/>
      <c r="R266" s="117"/>
      <c r="S266" s="117"/>
      <c r="T266" s="117"/>
      <c r="U266" s="117"/>
    </row>
    <row r="267" spans="2:21">
      <c r="B267" s="116"/>
      <c r="C267" s="117"/>
      <c r="D267" s="117"/>
      <c r="E267" s="117"/>
      <c r="F267" s="117"/>
      <c r="G267" s="117"/>
      <c r="H267" s="117"/>
      <c r="I267" s="117"/>
      <c r="J267" s="117"/>
      <c r="K267" s="117"/>
      <c r="L267" s="117"/>
      <c r="M267" s="117"/>
      <c r="N267" s="117"/>
      <c r="O267" s="117"/>
      <c r="P267" s="117"/>
      <c r="Q267" s="117"/>
      <c r="R267" s="117"/>
      <c r="S267" s="117"/>
      <c r="T267" s="117"/>
      <c r="U267" s="117"/>
    </row>
    <row r="268" spans="2:21">
      <c r="B268" s="116"/>
      <c r="C268" s="117"/>
      <c r="D268" s="117"/>
      <c r="E268" s="117"/>
      <c r="F268" s="117"/>
      <c r="G268" s="117"/>
      <c r="H268" s="117"/>
      <c r="I268" s="117"/>
      <c r="J268" s="117"/>
      <c r="K268" s="117"/>
      <c r="L268" s="117"/>
      <c r="M268" s="117"/>
      <c r="N268" s="117"/>
      <c r="O268" s="117"/>
      <c r="P268" s="117"/>
      <c r="Q268" s="117"/>
      <c r="R268" s="117"/>
      <c r="S268" s="117"/>
      <c r="T268" s="117"/>
      <c r="U268" s="117"/>
    </row>
    <row r="269" spans="2:21">
      <c r="B269" s="116"/>
      <c r="C269" s="117"/>
      <c r="D269" s="117"/>
      <c r="E269" s="117"/>
      <c r="F269" s="117"/>
      <c r="G269" s="117"/>
      <c r="H269" s="117"/>
      <c r="I269" s="117"/>
      <c r="J269" s="117"/>
      <c r="K269" s="117"/>
      <c r="L269" s="117"/>
      <c r="M269" s="117"/>
      <c r="N269" s="117"/>
      <c r="O269" s="117"/>
      <c r="P269" s="117"/>
      <c r="Q269" s="117"/>
      <c r="R269" s="117"/>
      <c r="S269" s="117"/>
      <c r="T269" s="117"/>
      <c r="U269" s="117"/>
    </row>
    <row r="270" spans="2:21">
      <c r="B270" s="116"/>
      <c r="C270" s="117"/>
      <c r="D270" s="117"/>
      <c r="E270" s="117"/>
      <c r="F270" s="117"/>
      <c r="G270" s="117"/>
      <c r="H270" s="117"/>
      <c r="I270" s="117"/>
      <c r="J270" s="117"/>
      <c r="K270" s="117"/>
      <c r="L270" s="117"/>
      <c r="M270" s="117"/>
      <c r="N270" s="117"/>
      <c r="O270" s="117"/>
      <c r="P270" s="117"/>
      <c r="Q270" s="117"/>
      <c r="R270" s="117"/>
      <c r="S270" s="117"/>
      <c r="T270" s="117"/>
      <c r="U270" s="117"/>
    </row>
    <row r="271" spans="2:21">
      <c r="B271" s="116"/>
      <c r="C271" s="117"/>
      <c r="D271" s="117"/>
      <c r="E271" s="117"/>
      <c r="F271" s="117"/>
      <c r="G271" s="117"/>
      <c r="H271" s="117"/>
      <c r="I271" s="117"/>
      <c r="J271" s="117"/>
      <c r="K271" s="117"/>
      <c r="L271" s="117"/>
      <c r="M271" s="117"/>
      <c r="N271" s="117"/>
      <c r="O271" s="117"/>
      <c r="P271" s="117"/>
      <c r="Q271" s="117"/>
      <c r="R271" s="117"/>
      <c r="S271" s="117"/>
      <c r="T271" s="117"/>
      <c r="U271" s="117"/>
    </row>
    <row r="272" spans="2:21">
      <c r="B272" s="116"/>
      <c r="C272" s="117"/>
      <c r="D272" s="117"/>
      <c r="E272" s="117"/>
      <c r="F272" s="117"/>
      <c r="G272" s="117"/>
      <c r="H272" s="117"/>
      <c r="I272" s="117"/>
      <c r="J272" s="117"/>
      <c r="K272" s="117"/>
      <c r="L272" s="117"/>
      <c r="M272" s="117"/>
      <c r="N272" s="117"/>
      <c r="O272" s="117"/>
      <c r="P272" s="117"/>
      <c r="Q272" s="117"/>
      <c r="R272" s="117"/>
      <c r="S272" s="117"/>
      <c r="T272" s="117"/>
      <c r="U272" s="117"/>
    </row>
    <row r="273" spans="2:21">
      <c r="B273" s="116"/>
      <c r="C273" s="117"/>
      <c r="D273" s="117"/>
      <c r="E273" s="117"/>
      <c r="F273" s="117"/>
      <c r="G273" s="117"/>
      <c r="H273" s="117"/>
      <c r="I273" s="117"/>
      <c r="J273" s="117"/>
      <c r="K273" s="117"/>
      <c r="L273" s="117"/>
      <c r="M273" s="117"/>
      <c r="N273" s="117"/>
      <c r="O273" s="117"/>
      <c r="P273" s="117"/>
      <c r="Q273" s="117"/>
      <c r="R273" s="117"/>
      <c r="S273" s="117"/>
      <c r="T273" s="117"/>
      <c r="U273" s="117"/>
    </row>
    <row r="274" spans="2:21">
      <c r="B274" s="116"/>
      <c r="C274" s="117"/>
      <c r="D274" s="117"/>
      <c r="E274" s="117"/>
      <c r="F274" s="117"/>
      <c r="G274" s="117"/>
      <c r="H274" s="117"/>
      <c r="I274" s="117"/>
      <c r="J274" s="117"/>
      <c r="K274" s="117"/>
      <c r="L274" s="117"/>
      <c r="M274" s="117"/>
      <c r="N274" s="117"/>
      <c r="O274" s="117"/>
      <c r="P274" s="117"/>
      <c r="Q274" s="117"/>
      <c r="R274" s="117"/>
      <c r="S274" s="117"/>
      <c r="T274" s="117"/>
      <c r="U274" s="117"/>
    </row>
    <row r="275" spans="2:21">
      <c r="B275" s="116"/>
      <c r="C275" s="117"/>
      <c r="D275" s="117"/>
      <c r="E275" s="117"/>
      <c r="F275" s="117"/>
      <c r="G275" s="117"/>
      <c r="H275" s="117"/>
      <c r="I275" s="117"/>
      <c r="J275" s="117"/>
      <c r="K275" s="117"/>
      <c r="L275" s="117"/>
      <c r="M275" s="117"/>
      <c r="N275" s="117"/>
      <c r="O275" s="117"/>
      <c r="P275" s="117"/>
      <c r="Q275" s="117"/>
      <c r="R275" s="117"/>
      <c r="S275" s="117"/>
      <c r="T275" s="117"/>
      <c r="U275" s="117"/>
    </row>
    <row r="276" spans="2:21">
      <c r="B276" s="116"/>
      <c r="C276" s="117"/>
      <c r="D276" s="117"/>
      <c r="E276" s="117"/>
      <c r="F276" s="117"/>
      <c r="G276" s="117"/>
      <c r="H276" s="117"/>
      <c r="I276" s="117"/>
      <c r="J276" s="117"/>
      <c r="K276" s="117"/>
      <c r="L276" s="117"/>
      <c r="M276" s="117"/>
      <c r="N276" s="117"/>
      <c r="O276" s="117"/>
      <c r="P276" s="117"/>
      <c r="Q276" s="117"/>
      <c r="R276" s="117"/>
      <c r="S276" s="117"/>
      <c r="T276" s="117"/>
      <c r="U276" s="117"/>
    </row>
    <row r="277" spans="2:21">
      <c r="B277" s="116"/>
      <c r="C277" s="117"/>
      <c r="D277" s="117"/>
      <c r="E277" s="117"/>
      <c r="F277" s="117"/>
      <c r="G277" s="117"/>
      <c r="H277" s="117"/>
      <c r="I277" s="117"/>
      <c r="J277" s="117"/>
      <c r="K277" s="117"/>
      <c r="L277" s="117"/>
      <c r="M277" s="117"/>
      <c r="N277" s="117"/>
      <c r="O277" s="117"/>
      <c r="P277" s="117"/>
      <c r="Q277" s="117"/>
      <c r="R277" s="117"/>
      <c r="S277" s="117"/>
      <c r="T277" s="117"/>
      <c r="U277" s="117"/>
    </row>
    <row r="278" spans="2:21">
      <c r="B278" s="116"/>
      <c r="C278" s="117"/>
      <c r="D278" s="117"/>
      <c r="E278" s="117"/>
      <c r="F278" s="117"/>
      <c r="G278" s="117"/>
      <c r="H278" s="117"/>
      <c r="I278" s="117"/>
      <c r="J278" s="117"/>
      <c r="K278" s="117"/>
      <c r="L278" s="117"/>
      <c r="M278" s="117"/>
      <c r="N278" s="117"/>
      <c r="O278" s="117"/>
      <c r="P278" s="117"/>
      <c r="Q278" s="117"/>
      <c r="R278" s="117"/>
      <c r="S278" s="117"/>
      <c r="T278" s="117"/>
      <c r="U278" s="117"/>
    </row>
    <row r="279" spans="2:21">
      <c r="B279" s="116"/>
      <c r="C279" s="117"/>
      <c r="D279" s="117"/>
      <c r="E279" s="117"/>
      <c r="F279" s="117"/>
      <c r="G279" s="117"/>
      <c r="H279" s="117"/>
      <c r="I279" s="117"/>
      <c r="J279" s="117"/>
      <c r="K279" s="117"/>
      <c r="L279" s="117"/>
      <c r="M279" s="117"/>
      <c r="N279" s="117"/>
      <c r="O279" s="117"/>
      <c r="P279" s="117"/>
      <c r="Q279" s="117"/>
      <c r="R279" s="117"/>
      <c r="S279" s="117"/>
      <c r="T279" s="117"/>
      <c r="U279" s="117"/>
    </row>
    <row r="280" spans="2:21">
      <c r="B280" s="116"/>
      <c r="C280" s="117"/>
      <c r="D280" s="117"/>
      <c r="E280" s="117"/>
      <c r="F280" s="117"/>
      <c r="G280" s="117"/>
      <c r="H280" s="117"/>
      <c r="I280" s="117"/>
      <c r="J280" s="117"/>
      <c r="K280" s="117"/>
      <c r="L280" s="117"/>
      <c r="M280" s="117"/>
      <c r="N280" s="117"/>
      <c r="O280" s="117"/>
      <c r="P280" s="117"/>
      <c r="Q280" s="117"/>
      <c r="R280" s="117"/>
      <c r="S280" s="117"/>
      <c r="T280" s="117"/>
      <c r="U280" s="117"/>
    </row>
    <row r="281" spans="2:21">
      <c r="B281" s="116"/>
      <c r="C281" s="117"/>
      <c r="D281" s="117"/>
      <c r="E281" s="117"/>
      <c r="F281" s="117"/>
      <c r="G281" s="117"/>
      <c r="H281" s="117"/>
      <c r="I281" s="117"/>
      <c r="J281" s="117"/>
      <c r="K281" s="117"/>
      <c r="L281" s="117"/>
      <c r="M281" s="117"/>
      <c r="N281" s="117"/>
      <c r="O281" s="117"/>
      <c r="P281" s="117"/>
      <c r="Q281" s="117"/>
      <c r="R281" s="117"/>
      <c r="S281" s="117"/>
      <c r="T281" s="117"/>
      <c r="U281" s="117"/>
    </row>
    <row r="282" spans="2:21">
      <c r="B282" s="116"/>
      <c r="C282" s="117"/>
      <c r="D282" s="117"/>
      <c r="E282" s="117"/>
      <c r="F282" s="117"/>
      <c r="G282" s="117"/>
      <c r="H282" s="117"/>
      <c r="I282" s="117"/>
      <c r="J282" s="117"/>
      <c r="K282" s="117"/>
      <c r="L282" s="117"/>
      <c r="M282" s="117"/>
      <c r="N282" s="117"/>
      <c r="O282" s="117"/>
      <c r="P282" s="117"/>
      <c r="Q282" s="117"/>
      <c r="R282" s="117"/>
      <c r="S282" s="117"/>
      <c r="T282" s="117"/>
      <c r="U282" s="117"/>
    </row>
    <row r="283" spans="2:21">
      <c r="B283" s="116"/>
      <c r="C283" s="117"/>
      <c r="D283" s="117"/>
      <c r="E283" s="117"/>
      <c r="F283" s="117"/>
      <c r="G283" s="117"/>
      <c r="H283" s="117"/>
      <c r="I283" s="117"/>
      <c r="J283" s="117"/>
      <c r="K283" s="117"/>
      <c r="L283" s="117"/>
      <c r="M283" s="117"/>
      <c r="N283" s="117"/>
      <c r="O283" s="117"/>
      <c r="P283" s="117"/>
      <c r="Q283" s="117"/>
      <c r="R283" s="117"/>
      <c r="S283" s="117"/>
      <c r="T283" s="117"/>
      <c r="U283" s="117"/>
    </row>
    <row r="284" spans="2:21">
      <c r="B284" s="116"/>
      <c r="C284" s="117"/>
      <c r="D284" s="117"/>
      <c r="E284" s="117"/>
      <c r="F284" s="117"/>
      <c r="G284" s="117"/>
      <c r="H284" s="117"/>
      <c r="I284" s="117"/>
      <c r="J284" s="117"/>
      <c r="K284" s="117"/>
      <c r="L284" s="117"/>
      <c r="M284" s="117"/>
      <c r="N284" s="117"/>
      <c r="O284" s="117"/>
      <c r="P284" s="117"/>
      <c r="Q284" s="117"/>
      <c r="R284" s="117"/>
      <c r="S284" s="117"/>
      <c r="T284" s="117"/>
      <c r="U284" s="117"/>
    </row>
    <row r="285" spans="2:21">
      <c r="B285" s="116"/>
      <c r="C285" s="117"/>
      <c r="D285" s="117"/>
      <c r="E285" s="117"/>
      <c r="F285" s="117"/>
      <c r="G285" s="117"/>
      <c r="H285" s="117"/>
      <c r="I285" s="117"/>
      <c r="J285" s="117"/>
      <c r="K285" s="117"/>
      <c r="L285" s="117"/>
      <c r="M285" s="117"/>
      <c r="N285" s="117"/>
      <c r="O285" s="117"/>
      <c r="P285" s="117"/>
      <c r="Q285" s="117"/>
      <c r="R285" s="117"/>
      <c r="S285" s="117"/>
      <c r="T285" s="117"/>
      <c r="U285" s="117"/>
    </row>
    <row r="286" spans="2:21">
      <c r="B286" s="116"/>
      <c r="C286" s="117"/>
      <c r="D286" s="117"/>
      <c r="E286" s="117"/>
      <c r="F286" s="117"/>
      <c r="G286" s="117"/>
      <c r="H286" s="117"/>
      <c r="I286" s="117"/>
      <c r="J286" s="117"/>
      <c r="K286" s="117"/>
      <c r="L286" s="117"/>
      <c r="M286" s="117"/>
      <c r="N286" s="117"/>
      <c r="O286" s="117"/>
      <c r="P286" s="117"/>
      <c r="Q286" s="117"/>
      <c r="R286" s="117"/>
      <c r="S286" s="117"/>
      <c r="T286" s="117"/>
      <c r="U286" s="117"/>
    </row>
    <row r="287" spans="2:21">
      <c r="B287" s="116"/>
      <c r="C287" s="117"/>
      <c r="D287" s="117"/>
      <c r="E287" s="117"/>
      <c r="F287" s="117"/>
      <c r="G287" s="117"/>
      <c r="H287" s="117"/>
      <c r="I287" s="117"/>
      <c r="J287" s="117"/>
      <c r="K287" s="117"/>
      <c r="L287" s="117"/>
      <c r="M287" s="117"/>
      <c r="N287" s="117"/>
      <c r="O287" s="117"/>
      <c r="P287" s="117"/>
      <c r="Q287" s="117"/>
      <c r="R287" s="117"/>
      <c r="S287" s="117"/>
      <c r="T287" s="117"/>
      <c r="U287" s="117"/>
    </row>
    <row r="288" spans="2:21">
      <c r="B288" s="116"/>
      <c r="C288" s="117"/>
      <c r="D288" s="117"/>
      <c r="E288" s="117"/>
      <c r="F288" s="117"/>
      <c r="G288" s="117"/>
      <c r="H288" s="117"/>
      <c r="I288" s="117"/>
      <c r="J288" s="117"/>
      <c r="K288" s="117"/>
      <c r="L288" s="117"/>
      <c r="M288" s="117"/>
      <c r="N288" s="117"/>
      <c r="O288" s="117"/>
      <c r="P288" s="117"/>
      <c r="Q288" s="117"/>
      <c r="R288" s="117"/>
      <c r="S288" s="117"/>
      <c r="T288" s="117"/>
      <c r="U288" s="117"/>
    </row>
    <row r="289" spans="2:21">
      <c r="B289" s="116"/>
      <c r="C289" s="117"/>
      <c r="D289" s="117"/>
      <c r="E289" s="117"/>
      <c r="F289" s="117"/>
      <c r="G289" s="117"/>
      <c r="H289" s="117"/>
      <c r="I289" s="117"/>
      <c r="J289" s="117"/>
      <c r="K289" s="117"/>
      <c r="L289" s="117"/>
      <c r="M289" s="117"/>
      <c r="N289" s="117"/>
      <c r="O289" s="117"/>
      <c r="P289" s="117"/>
      <c r="Q289" s="117"/>
      <c r="R289" s="117"/>
      <c r="S289" s="117"/>
      <c r="T289" s="117"/>
      <c r="U289" s="117"/>
    </row>
    <row r="290" spans="2:21">
      <c r="B290" s="116"/>
      <c r="C290" s="117"/>
      <c r="D290" s="117"/>
      <c r="E290" s="117"/>
      <c r="F290" s="117"/>
      <c r="G290" s="117"/>
      <c r="H290" s="117"/>
      <c r="I290" s="117"/>
      <c r="J290" s="117"/>
      <c r="K290" s="117"/>
      <c r="L290" s="117"/>
      <c r="M290" s="117"/>
      <c r="N290" s="117"/>
      <c r="O290" s="117"/>
      <c r="P290" s="117"/>
      <c r="Q290" s="117"/>
      <c r="R290" s="117"/>
      <c r="S290" s="117"/>
      <c r="T290" s="117"/>
      <c r="U290" s="117"/>
    </row>
    <row r="291" spans="2:21">
      <c r="B291" s="116"/>
      <c r="C291" s="117"/>
      <c r="D291" s="117"/>
      <c r="E291" s="117"/>
      <c r="F291" s="117"/>
      <c r="G291" s="117"/>
      <c r="H291" s="117"/>
      <c r="I291" s="117"/>
      <c r="J291" s="117"/>
      <c r="K291" s="117"/>
      <c r="L291" s="117"/>
      <c r="M291" s="117"/>
      <c r="N291" s="117"/>
      <c r="O291" s="117"/>
      <c r="P291" s="117"/>
      <c r="Q291" s="117"/>
      <c r="R291" s="117"/>
      <c r="S291" s="117"/>
      <c r="T291" s="117"/>
      <c r="U291" s="117"/>
    </row>
    <row r="292" spans="2:21">
      <c r="B292" s="116"/>
      <c r="C292" s="117"/>
      <c r="D292" s="117"/>
      <c r="E292" s="117"/>
      <c r="F292" s="117"/>
      <c r="G292" s="117"/>
      <c r="H292" s="117"/>
      <c r="I292" s="117"/>
      <c r="J292" s="117"/>
      <c r="K292" s="117"/>
      <c r="L292" s="117"/>
      <c r="M292" s="117"/>
      <c r="N292" s="117"/>
      <c r="O292" s="117"/>
      <c r="P292" s="117"/>
      <c r="Q292" s="117"/>
      <c r="R292" s="117"/>
      <c r="S292" s="117"/>
      <c r="T292" s="117"/>
      <c r="U292" s="117"/>
    </row>
    <row r="293" spans="2:21">
      <c r="B293" s="116"/>
      <c r="C293" s="117"/>
      <c r="D293" s="117"/>
      <c r="E293" s="117"/>
      <c r="F293" s="117"/>
      <c r="G293" s="117"/>
      <c r="H293" s="117"/>
      <c r="I293" s="117"/>
      <c r="J293" s="117"/>
      <c r="K293" s="117"/>
      <c r="L293" s="117"/>
      <c r="M293" s="117"/>
      <c r="N293" s="117"/>
      <c r="O293" s="117"/>
      <c r="P293" s="117"/>
      <c r="Q293" s="117"/>
      <c r="R293" s="117"/>
      <c r="S293" s="117"/>
      <c r="T293" s="117"/>
      <c r="U293" s="117"/>
    </row>
    <row r="294" spans="2:21">
      <c r="B294" s="116"/>
      <c r="C294" s="117"/>
      <c r="D294" s="117"/>
      <c r="E294" s="117"/>
      <c r="F294" s="117"/>
      <c r="G294" s="117"/>
      <c r="H294" s="117"/>
      <c r="I294" s="117"/>
      <c r="J294" s="117"/>
      <c r="K294" s="117"/>
      <c r="L294" s="117"/>
      <c r="M294" s="117"/>
      <c r="N294" s="117"/>
      <c r="O294" s="117"/>
      <c r="P294" s="117"/>
      <c r="Q294" s="117"/>
      <c r="R294" s="117"/>
      <c r="S294" s="117"/>
      <c r="T294" s="117"/>
      <c r="U294" s="117"/>
    </row>
    <row r="295" spans="2:21">
      <c r="B295" s="116"/>
      <c r="C295" s="117"/>
      <c r="D295" s="117"/>
      <c r="E295" s="117"/>
      <c r="F295" s="117"/>
      <c r="G295" s="117"/>
      <c r="H295" s="117"/>
      <c r="I295" s="117"/>
      <c r="J295" s="117"/>
      <c r="K295" s="117"/>
      <c r="L295" s="117"/>
      <c r="M295" s="117"/>
      <c r="N295" s="117"/>
      <c r="O295" s="117"/>
      <c r="P295" s="117"/>
      <c r="Q295" s="117"/>
      <c r="R295" s="117"/>
      <c r="S295" s="117"/>
      <c r="T295" s="117"/>
      <c r="U295" s="117"/>
    </row>
    <row r="296" spans="2:21">
      <c r="B296" s="116"/>
      <c r="C296" s="117"/>
      <c r="D296" s="117"/>
      <c r="E296" s="117"/>
      <c r="F296" s="117"/>
      <c r="G296" s="117"/>
      <c r="H296" s="117"/>
      <c r="I296" s="117"/>
      <c r="J296" s="117"/>
      <c r="K296" s="117"/>
      <c r="L296" s="117"/>
      <c r="M296" s="117"/>
      <c r="N296" s="117"/>
      <c r="O296" s="117"/>
      <c r="P296" s="117"/>
      <c r="Q296" s="117"/>
      <c r="R296" s="117"/>
      <c r="S296" s="117"/>
      <c r="T296" s="117"/>
      <c r="U296" s="117"/>
    </row>
    <row r="297" spans="2:21">
      <c r="B297" s="116"/>
      <c r="C297" s="117"/>
      <c r="D297" s="117"/>
      <c r="E297" s="117"/>
      <c r="F297" s="117"/>
      <c r="G297" s="117"/>
      <c r="H297" s="117"/>
      <c r="I297" s="117"/>
      <c r="J297" s="117"/>
      <c r="K297" s="117"/>
      <c r="L297" s="117"/>
      <c r="M297" s="117"/>
      <c r="N297" s="117"/>
      <c r="O297" s="117"/>
      <c r="P297" s="117"/>
      <c r="Q297" s="117"/>
      <c r="R297" s="117"/>
      <c r="S297" s="117"/>
      <c r="T297" s="117"/>
      <c r="U297" s="117"/>
    </row>
    <row r="298" spans="2:21">
      <c r="B298" s="116"/>
      <c r="C298" s="117"/>
      <c r="D298" s="117"/>
      <c r="E298" s="117"/>
      <c r="F298" s="117"/>
      <c r="G298" s="117"/>
      <c r="H298" s="117"/>
      <c r="I298" s="117"/>
      <c r="J298" s="117"/>
      <c r="K298" s="117"/>
      <c r="L298" s="117"/>
      <c r="M298" s="117"/>
      <c r="N298" s="117"/>
      <c r="O298" s="117"/>
      <c r="P298" s="117"/>
      <c r="Q298" s="117"/>
      <c r="R298" s="117"/>
      <c r="S298" s="117"/>
      <c r="T298" s="117"/>
      <c r="U298" s="117"/>
    </row>
    <row r="299" spans="2:21">
      <c r="B299" s="116"/>
      <c r="C299" s="117"/>
      <c r="D299" s="117"/>
      <c r="E299" s="117"/>
      <c r="F299" s="117"/>
      <c r="G299" s="117"/>
      <c r="H299" s="117"/>
      <c r="I299" s="117"/>
      <c r="J299" s="117"/>
      <c r="K299" s="117"/>
      <c r="L299" s="117"/>
      <c r="M299" s="117"/>
      <c r="N299" s="117"/>
      <c r="O299" s="117"/>
      <c r="P299" s="117"/>
      <c r="Q299" s="117"/>
      <c r="R299" s="117"/>
      <c r="S299" s="117"/>
      <c r="T299" s="117"/>
      <c r="U299" s="117"/>
    </row>
    <row r="300" spans="2:21">
      <c r="B300" s="116"/>
      <c r="C300" s="117"/>
      <c r="D300" s="117"/>
      <c r="E300" s="117"/>
      <c r="F300" s="117"/>
      <c r="G300" s="117"/>
      <c r="H300" s="117"/>
      <c r="I300" s="117"/>
      <c r="J300" s="117"/>
      <c r="K300" s="117"/>
      <c r="L300" s="117"/>
      <c r="M300" s="117"/>
      <c r="N300" s="117"/>
      <c r="O300" s="117"/>
      <c r="P300" s="117"/>
      <c r="Q300" s="117"/>
      <c r="R300" s="117"/>
      <c r="S300" s="117"/>
      <c r="T300" s="117"/>
      <c r="U300" s="117"/>
    </row>
    <row r="301" spans="2:21">
      <c r="B301" s="116"/>
      <c r="C301" s="117"/>
      <c r="D301" s="117"/>
      <c r="E301" s="117"/>
      <c r="F301" s="117"/>
      <c r="G301" s="117"/>
      <c r="H301" s="117"/>
      <c r="I301" s="117"/>
      <c r="J301" s="117"/>
      <c r="K301" s="117"/>
      <c r="L301" s="117"/>
      <c r="M301" s="117"/>
      <c r="N301" s="117"/>
      <c r="O301" s="117"/>
      <c r="P301" s="117"/>
      <c r="Q301" s="117"/>
      <c r="R301" s="117"/>
      <c r="S301" s="117"/>
      <c r="T301" s="117"/>
      <c r="U301" s="117"/>
    </row>
    <row r="302" spans="2:21">
      <c r="B302" s="116"/>
      <c r="C302" s="117"/>
      <c r="D302" s="117"/>
      <c r="E302" s="117"/>
      <c r="F302" s="117"/>
      <c r="G302" s="117"/>
      <c r="H302" s="117"/>
      <c r="I302" s="117"/>
      <c r="J302" s="117"/>
      <c r="K302" s="117"/>
      <c r="L302" s="117"/>
      <c r="M302" s="117"/>
      <c r="N302" s="117"/>
      <c r="O302" s="117"/>
      <c r="P302" s="117"/>
      <c r="Q302" s="117"/>
      <c r="R302" s="117"/>
      <c r="S302" s="117"/>
      <c r="T302" s="117"/>
      <c r="U302" s="117"/>
    </row>
    <row r="303" spans="2:21">
      <c r="B303" s="116"/>
      <c r="C303" s="117"/>
      <c r="D303" s="117"/>
      <c r="E303" s="117"/>
      <c r="F303" s="117"/>
      <c r="G303" s="117"/>
      <c r="H303" s="117"/>
      <c r="I303" s="117"/>
      <c r="J303" s="117"/>
      <c r="K303" s="117"/>
      <c r="L303" s="117"/>
      <c r="M303" s="117"/>
      <c r="N303" s="117"/>
      <c r="O303" s="117"/>
      <c r="P303" s="117"/>
      <c r="Q303" s="117"/>
      <c r="R303" s="117"/>
      <c r="S303" s="117"/>
      <c r="T303" s="117"/>
      <c r="U303" s="117"/>
    </row>
    <row r="304" spans="2:21">
      <c r="B304" s="116"/>
      <c r="C304" s="117"/>
      <c r="D304" s="117"/>
      <c r="E304" s="117"/>
      <c r="F304" s="117"/>
      <c r="G304" s="117"/>
      <c r="H304" s="117"/>
      <c r="I304" s="117"/>
      <c r="J304" s="117"/>
      <c r="K304" s="117"/>
      <c r="L304" s="117"/>
      <c r="M304" s="117"/>
      <c r="N304" s="117"/>
      <c r="O304" s="117"/>
      <c r="P304" s="117"/>
      <c r="Q304" s="117"/>
      <c r="R304" s="117"/>
      <c r="S304" s="117"/>
      <c r="T304" s="117"/>
      <c r="U304" s="117"/>
    </row>
    <row r="305" spans="2:21">
      <c r="B305" s="116"/>
      <c r="C305" s="117"/>
      <c r="D305" s="117"/>
      <c r="E305" s="117"/>
      <c r="F305" s="117"/>
      <c r="G305" s="117"/>
      <c r="H305" s="117"/>
      <c r="I305" s="117"/>
      <c r="J305" s="117"/>
      <c r="K305" s="117"/>
      <c r="L305" s="117"/>
      <c r="M305" s="117"/>
      <c r="N305" s="117"/>
      <c r="O305" s="117"/>
      <c r="P305" s="117"/>
      <c r="Q305" s="117"/>
      <c r="R305" s="117"/>
      <c r="S305" s="117"/>
      <c r="T305" s="117"/>
      <c r="U305" s="117"/>
    </row>
    <row r="306" spans="2:21">
      <c r="B306" s="116"/>
      <c r="C306" s="117"/>
      <c r="D306" s="117"/>
      <c r="E306" s="117"/>
      <c r="F306" s="117"/>
      <c r="G306" s="117"/>
      <c r="H306" s="117"/>
      <c r="I306" s="117"/>
      <c r="J306" s="117"/>
      <c r="K306" s="117"/>
      <c r="L306" s="117"/>
      <c r="M306" s="117"/>
      <c r="N306" s="117"/>
      <c r="O306" s="117"/>
      <c r="P306" s="117"/>
      <c r="Q306" s="117"/>
      <c r="R306" s="117"/>
      <c r="S306" s="117"/>
      <c r="T306" s="117"/>
      <c r="U306" s="117"/>
    </row>
    <row r="307" spans="2:21">
      <c r="B307" s="116"/>
      <c r="C307" s="117"/>
      <c r="D307" s="117"/>
      <c r="E307" s="117"/>
      <c r="F307" s="117"/>
      <c r="G307" s="117"/>
      <c r="H307" s="117"/>
      <c r="I307" s="117"/>
      <c r="J307" s="117"/>
      <c r="K307" s="117"/>
      <c r="L307" s="117"/>
      <c r="M307" s="117"/>
      <c r="N307" s="117"/>
      <c r="O307" s="117"/>
      <c r="P307" s="117"/>
      <c r="Q307" s="117"/>
      <c r="R307" s="117"/>
      <c r="S307" s="117"/>
      <c r="T307" s="117"/>
      <c r="U307" s="117"/>
    </row>
    <row r="308" spans="2:21">
      <c r="B308" s="116"/>
      <c r="C308" s="117"/>
      <c r="D308" s="117"/>
      <c r="E308" s="117"/>
      <c r="F308" s="117"/>
      <c r="G308" s="117"/>
      <c r="H308" s="117"/>
      <c r="I308" s="117"/>
      <c r="J308" s="117"/>
      <c r="K308" s="117"/>
      <c r="L308" s="117"/>
      <c r="M308" s="117"/>
      <c r="N308" s="117"/>
      <c r="O308" s="117"/>
      <c r="P308" s="117"/>
      <c r="Q308" s="117"/>
      <c r="R308" s="117"/>
      <c r="S308" s="117"/>
      <c r="T308" s="117"/>
      <c r="U308" s="117"/>
    </row>
    <row r="309" spans="2:21">
      <c r="B309" s="116"/>
      <c r="C309" s="117"/>
      <c r="D309" s="117"/>
      <c r="E309" s="117"/>
      <c r="F309" s="117"/>
      <c r="G309" s="117"/>
      <c r="H309" s="117"/>
      <c r="I309" s="117"/>
      <c r="J309" s="117"/>
      <c r="K309" s="117"/>
      <c r="L309" s="117"/>
      <c r="M309" s="117"/>
      <c r="N309" s="117"/>
      <c r="O309" s="117"/>
      <c r="P309" s="117"/>
      <c r="Q309" s="117"/>
      <c r="R309" s="117"/>
      <c r="S309" s="117"/>
      <c r="T309" s="117"/>
      <c r="U309" s="117"/>
    </row>
    <row r="310" spans="2:21">
      <c r="B310" s="116"/>
      <c r="C310" s="117"/>
      <c r="D310" s="117"/>
      <c r="E310" s="117"/>
      <c r="F310" s="117"/>
      <c r="G310" s="117"/>
      <c r="H310" s="117"/>
      <c r="I310" s="117"/>
      <c r="J310" s="117"/>
      <c r="K310" s="117"/>
      <c r="L310" s="117"/>
      <c r="M310" s="117"/>
      <c r="N310" s="117"/>
      <c r="O310" s="117"/>
      <c r="P310" s="117"/>
      <c r="Q310" s="117"/>
      <c r="R310" s="117"/>
      <c r="S310" s="117"/>
      <c r="T310" s="117"/>
      <c r="U310" s="117"/>
    </row>
    <row r="311" spans="2:21">
      <c r="B311" s="116"/>
      <c r="C311" s="117"/>
      <c r="D311" s="117"/>
      <c r="E311" s="117"/>
      <c r="F311" s="117"/>
      <c r="G311" s="117"/>
      <c r="H311" s="117"/>
      <c r="I311" s="117"/>
      <c r="J311" s="117"/>
      <c r="K311" s="117"/>
      <c r="L311" s="117"/>
      <c r="M311" s="117"/>
      <c r="N311" s="117"/>
      <c r="O311" s="117"/>
      <c r="P311" s="117"/>
      <c r="Q311" s="117"/>
      <c r="R311" s="117"/>
      <c r="S311" s="117"/>
      <c r="T311" s="117"/>
      <c r="U311" s="117"/>
    </row>
    <row r="312" spans="2:21">
      <c r="B312" s="116"/>
      <c r="C312" s="117"/>
      <c r="D312" s="117"/>
      <c r="E312" s="117"/>
      <c r="F312" s="117"/>
      <c r="G312" s="117"/>
      <c r="H312" s="117"/>
      <c r="I312" s="117"/>
      <c r="J312" s="117"/>
      <c r="K312" s="117"/>
      <c r="L312" s="117"/>
      <c r="M312" s="117"/>
      <c r="N312" s="117"/>
      <c r="O312" s="117"/>
      <c r="P312" s="117"/>
      <c r="Q312" s="117"/>
      <c r="R312" s="117"/>
      <c r="S312" s="117"/>
      <c r="T312" s="117"/>
      <c r="U312" s="117"/>
    </row>
    <row r="313" spans="2:21">
      <c r="B313" s="116"/>
      <c r="C313" s="117"/>
      <c r="D313" s="117"/>
      <c r="E313" s="117"/>
      <c r="F313" s="117"/>
      <c r="G313" s="117"/>
      <c r="H313" s="117"/>
      <c r="I313" s="117"/>
      <c r="J313" s="117"/>
      <c r="K313" s="117"/>
      <c r="L313" s="117"/>
      <c r="M313" s="117"/>
      <c r="N313" s="117"/>
      <c r="O313" s="117"/>
      <c r="P313" s="117"/>
      <c r="Q313" s="117"/>
      <c r="R313" s="117"/>
      <c r="S313" s="117"/>
      <c r="T313" s="117"/>
      <c r="U313" s="117"/>
    </row>
    <row r="314" spans="2:21">
      <c r="B314" s="116"/>
      <c r="C314" s="117"/>
      <c r="D314" s="117"/>
      <c r="E314" s="117"/>
      <c r="F314" s="117"/>
      <c r="G314" s="117"/>
      <c r="H314" s="117"/>
      <c r="I314" s="117"/>
      <c r="J314" s="117"/>
      <c r="K314" s="117"/>
      <c r="L314" s="117"/>
      <c r="M314" s="117"/>
      <c r="N314" s="117"/>
      <c r="O314" s="117"/>
      <c r="P314" s="117"/>
      <c r="Q314" s="117"/>
      <c r="R314" s="117"/>
      <c r="S314" s="117"/>
      <c r="T314" s="117"/>
      <c r="U314" s="117"/>
    </row>
    <row r="315" spans="2:21">
      <c r="B315" s="116"/>
      <c r="C315" s="117"/>
      <c r="D315" s="117"/>
      <c r="E315" s="117"/>
      <c r="F315" s="117"/>
      <c r="G315" s="117"/>
      <c r="H315" s="117"/>
      <c r="I315" s="117"/>
      <c r="J315" s="117"/>
      <c r="K315" s="117"/>
      <c r="L315" s="117"/>
      <c r="M315" s="117"/>
      <c r="N315" s="117"/>
      <c r="O315" s="117"/>
      <c r="P315" s="117"/>
      <c r="Q315" s="117"/>
      <c r="R315" s="117"/>
      <c r="S315" s="117"/>
      <c r="T315" s="117"/>
      <c r="U315" s="117"/>
    </row>
    <row r="316" spans="2:21">
      <c r="B316" s="116"/>
      <c r="C316" s="117"/>
      <c r="D316" s="117"/>
      <c r="E316" s="117"/>
      <c r="F316" s="117"/>
      <c r="G316" s="117"/>
      <c r="H316" s="117"/>
      <c r="I316" s="117"/>
      <c r="J316" s="117"/>
      <c r="K316" s="117"/>
      <c r="L316" s="117"/>
      <c r="M316" s="117"/>
      <c r="N316" s="117"/>
      <c r="O316" s="117"/>
      <c r="P316" s="117"/>
      <c r="Q316" s="117"/>
      <c r="R316" s="117"/>
      <c r="S316" s="117"/>
      <c r="T316" s="117"/>
      <c r="U316" s="117"/>
    </row>
    <row r="317" spans="2:21">
      <c r="B317" s="116"/>
      <c r="C317" s="117"/>
      <c r="D317" s="117"/>
      <c r="E317" s="117"/>
      <c r="F317" s="117"/>
      <c r="G317" s="117"/>
      <c r="H317" s="117"/>
      <c r="I317" s="117"/>
      <c r="J317" s="117"/>
      <c r="K317" s="117"/>
      <c r="L317" s="117"/>
      <c r="M317" s="117"/>
      <c r="N317" s="117"/>
      <c r="O317" s="117"/>
      <c r="P317" s="117"/>
      <c r="Q317" s="117"/>
      <c r="R317" s="117"/>
      <c r="S317" s="117"/>
      <c r="T317" s="117"/>
      <c r="U317" s="117"/>
    </row>
    <row r="318" spans="2:21">
      <c r="B318" s="116"/>
      <c r="C318" s="117"/>
      <c r="D318" s="117"/>
      <c r="E318" s="117"/>
      <c r="F318" s="117"/>
      <c r="G318" s="117"/>
      <c r="H318" s="117"/>
      <c r="I318" s="117"/>
      <c r="J318" s="117"/>
      <c r="K318" s="117"/>
      <c r="L318" s="117"/>
      <c r="M318" s="117"/>
      <c r="N318" s="117"/>
      <c r="O318" s="117"/>
      <c r="P318" s="117"/>
      <c r="Q318" s="117"/>
      <c r="R318" s="117"/>
      <c r="S318" s="117"/>
      <c r="T318" s="117"/>
      <c r="U318" s="117"/>
    </row>
    <row r="319" spans="2:21">
      <c r="B319" s="116"/>
      <c r="C319" s="117"/>
      <c r="D319" s="117"/>
      <c r="E319" s="117"/>
      <c r="F319" s="117"/>
      <c r="G319" s="117"/>
      <c r="H319" s="117"/>
      <c r="I319" s="117"/>
      <c r="J319" s="117"/>
      <c r="K319" s="117"/>
      <c r="L319" s="117"/>
      <c r="M319" s="117"/>
      <c r="N319" s="117"/>
      <c r="O319" s="117"/>
      <c r="P319" s="117"/>
      <c r="Q319" s="117"/>
      <c r="R319" s="117"/>
      <c r="S319" s="117"/>
      <c r="T319" s="117"/>
      <c r="U319" s="117"/>
    </row>
    <row r="320" spans="2:21">
      <c r="B320" s="116"/>
      <c r="C320" s="117"/>
      <c r="D320" s="117"/>
      <c r="E320" s="117"/>
      <c r="F320" s="117"/>
      <c r="G320" s="117"/>
      <c r="H320" s="117"/>
      <c r="I320" s="117"/>
      <c r="J320" s="117"/>
      <c r="K320" s="117"/>
      <c r="L320" s="117"/>
      <c r="M320" s="117"/>
      <c r="N320" s="117"/>
      <c r="O320" s="117"/>
      <c r="P320" s="117"/>
      <c r="Q320" s="117"/>
      <c r="R320" s="117"/>
      <c r="S320" s="117"/>
      <c r="T320" s="117"/>
      <c r="U320" s="117"/>
    </row>
    <row r="321" spans="2:21">
      <c r="B321" s="116"/>
      <c r="C321" s="117"/>
      <c r="D321" s="117"/>
      <c r="E321" s="117"/>
      <c r="F321" s="117"/>
      <c r="G321" s="117"/>
      <c r="H321" s="117"/>
      <c r="I321" s="117"/>
      <c r="J321" s="117"/>
      <c r="K321" s="117"/>
      <c r="L321" s="117"/>
      <c r="M321" s="117"/>
      <c r="N321" s="117"/>
      <c r="O321" s="117"/>
      <c r="P321" s="117"/>
      <c r="Q321" s="117"/>
      <c r="R321" s="117"/>
      <c r="S321" s="117"/>
      <c r="T321" s="117"/>
      <c r="U321" s="117"/>
    </row>
    <row r="322" spans="2:21">
      <c r="B322" s="116"/>
      <c r="C322" s="117"/>
      <c r="D322" s="117"/>
      <c r="E322" s="117"/>
      <c r="F322" s="117"/>
      <c r="G322" s="117"/>
      <c r="H322" s="117"/>
      <c r="I322" s="117"/>
      <c r="J322" s="117"/>
      <c r="K322" s="117"/>
      <c r="L322" s="117"/>
      <c r="M322" s="117"/>
      <c r="N322" s="117"/>
      <c r="O322" s="117"/>
      <c r="P322" s="117"/>
      <c r="Q322" s="117"/>
      <c r="R322" s="117"/>
      <c r="S322" s="117"/>
      <c r="T322" s="117"/>
      <c r="U322" s="117"/>
    </row>
    <row r="323" spans="2:21">
      <c r="B323" s="116"/>
      <c r="C323" s="117"/>
      <c r="D323" s="117"/>
      <c r="E323" s="117"/>
      <c r="F323" s="117"/>
      <c r="G323" s="117"/>
      <c r="H323" s="117"/>
      <c r="I323" s="117"/>
      <c r="J323" s="117"/>
      <c r="K323" s="117"/>
      <c r="L323" s="117"/>
      <c r="M323" s="117"/>
      <c r="N323" s="117"/>
      <c r="O323" s="117"/>
      <c r="P323" s="117"/>
      <c r="Q323" s="117"/>
      <c r="R323" s="117"/>
      <c r="S323" s="117"/>
      <c r="T323" s="117"/>
      <c r="U323" s="117"/>
    </row>
    <row r="324" spans="2:21">
      <c r="B324" s="116"/>
      <c r="C324" s="117"/>
      <c r="D324" s="117"/>
      <c r="E324" s="117"/>
      <c r="F324" s="117"/>
      <c r="G324" s="117"/>
      <c r="H324" s="117"/>
      <c r="I324" s="117"/>
      <c r="J324" s="117"/>
      <c r="K324" s="117"/>
      <c r="L324" s="117"/>
      <c r="M324" s="117"/>
      <c r="N324" s="117"/>
      <c r="O324" s="117"/>
      <c r="P324" s="117"/>
      <c r="Q324" s="117"/>
      <c r="R324" s="117"/>
      <c r="S324" s="117"/>
      <c r="T324" s="117"/>
      <c r="U324" s="117"/>
    </row>
    <row r="325" spans="2:21">
      <c r="B325" s="116"/>
      <c r="C325" s="117"/>
      <c r="D325" s="117"/>
      <c r="E325" s="117"/>
      <c r="F325" s="117"/>
      <c r="G325" s="117"/>
      <c r="H325" s="117"/>
      <c r="I325" s="117"/>
      <c r="J325" s="117"/>
      <c r="K325" s="117"/>
      <c r="L325" s="117"/>
      <c r="M325" s="117"/>
      <c r="N325" s="117"/>
      <c r="O325" s="117"/>
      <c r="P325" s="117"/>
      <c r="Q325" s="117"/>
      <c r="R325" s="117"/>
      <c r="S325" s="117"/>
      <c r="T325" s="117"/>
      <c r="U325" s="117"/>
    </row>
    <row r="326" spans="2:21">
      <c r="B326" s="116"/>
      <c r="C326" s="117"/>
      <c r="D326" s="117"/>
      <c r="E326" s="117"/>
      <c r="F326" s="117"/>
      <c r="G326" s="117"/>
      <c r="H326" s="117"/>
      <c r="I326" s="117"/>
      <c r="J326" s="117"/>
      <c r="K326" s="117"/>
      <c r="L326" s="117"/>
      <c r="M326" s="117"/>
      <c r="N326" s="117"/>
      <c r="O326" s="117"/>
      <c r="P326" s="117"/>
      <c r="Q326" s="117"/>
      <c r="R326" s="117"/>
      <c r="S326" s="117"/>
      <c r="T326" s="117"/>
      <c r="U326" s="117"/>
    </row>
    <row r="327" spans="2:21">
      <c r="B327" s="116"/>
      <c r="C327" s="117"/>
      <c r="D327" s="117"/>
      <c r="E327" s="117"/>
      <c r="F327" s="117"/>
      <c r="G327" s="117"/>
      <c r="H327" s="117"/>
      <c r="I327" s="117"/>
      <c r="J327" s="117"/>
      <c r="K327" s="117"/>
      <c r="L327" s="117"/>
      <c r="M327" s="117"/>
      <c r="N327" s="117"/>
      <c r="O327" s="117"/>
      <c r="P327" s="117"/>
      <c r="Q327" s="117"/>
      <c r="R327" s="117"/>
      <c r="S327" s="117"/>
      <c r="T327" s="117"/>
      <c r="U327" s="117"/>
    </row>
    <row r="328" spans="2:21">
      <c r="B328" s="116"/>
      <c r="C328" s="117"/>
      <c r="D328" s="117"/>
      <c r="E328" s="117"/>
      <c r="F328" s="117"/>
      <c r="G328" s="117"/>
      <c r="H328" s="117"/>
      <c r="I328" s="117"/>
      <c r="J328" s="117"/>
      <c r="K328" s="117"/>
      <c r="L328" s="117"/>
      <c r="M328" s="117"/>
      <c r="N328" s="117"/>
      <c r="O328" s="117"/>
      <c r="P328" s="117"/>
      <c r="Q328" s="117"/>
      <c r="R328" s="117"/>
      <c r="S328" s="117"/>
      <c r="T328" s="117"/>
      <c r="U328" s="117"/>
    </row>
    <row r="329" spans="2:21">
      <c r="B329" s="116"/>
      <c r="C329" s="117"/>
      <c r="D329" s="117"/>
      <c r="E329" s="117"/>
      <c r="F329" s="117"/>
      <c r="G329" s="117"/>
      <c r="H329" s="117"/>
      <c r="I329" s="117"/>
      <c r="J329" s="117"/>
      <c r="K329" s="117"/>
      <c r="L329" s="117"/>
      <c r="M329" s="117"/>
      <c r="N329" s="117"/>
      <c r="O329" s="117"/>
      <c r="P329" s="117"/>
      <c r="Q329" s="117"/>
      <c r="R329" s="117"/>
      <c r="S329" s="117"/>
      <c r="T329" s="117"/>
      <c r="U329" s="117"/>
    </row>
    <row r="330" spans="2:21">
      <c r="B330" s="116"/>
      <c r="C330" s="117"/>
      <c r="D330" s="117"/>
      <c r="E330" s="117"/>
      <c r="F330" s="117"/>
      <c r="G330" s="117"/>
      <c r="H330" s="117"/>
      <c r="I330" s="117"/>
      <c r="J330" s="117"/>
      <c r="K330" s="117"/>
      <c r="L330" s="117"/>
      <c r="M330" s="117"/>
      <c r="N330" s="117"/>
      <c r="O330" s="117"/>
      <c r="P330" s="117"/>
      <c r="Q330" s="117"/>
      <c r="R330" s="117"/>
      <c r="S330" s="117"/>
      <c r="T330" s="117"/>
      <c r="U330" s="117"/>
    </row>
    <row r="331" spans="2:21">
      <c r="B331" s="116"/>
      <c r="C331" s="117"/>
      <c r="D331" s="117"/>
      <c r="E331" s="117"/>
      <c r="F331" s="117"/>
      <c r="G331" s="117"/>
      <c r="H331" s="117"/>
      <c r="I331" s="117"/>
      <c r="J331" s="117"/>
      <c r="K331" s="117"/>
      <c r="L331" s="117"/>
      <c r="M331" s="117"/>
      <c r="N331" s="117"/>
      <c r="O331" s="117"/>
      <c r="P331" s="117"/>
      <c r="Q331" s="117"/>
      <c r="R331" s="117"/>
      <c r="S331" s="117"/>
      <c r="T331" s="117"/>
      <c r="U331" s="117"/>
    </row>
    <row r="332" spans="2:21">
      <c r="B332" s="116"/>
      <c r="C332" s="117"/>
      <c r="D332" s="117"/>
      <c r="E332" s="117"/>
      <c r="F332" s="117"/>
      <c r="G332" s="117"/>
      <c r="H332" s="117"/>
      <c r="I332" s="117"/>
      <c r="J332" s="117"/>
      <c r="K332" s="117"/>
      <c r="L332" s="117"/>
      <c r="M332" s="117"/>
      <c r="N332" s="117"/>
      <c r="O332" s="117"/>
      <c r="P332" s="117"/>
      <c r="Q332" s="117"/>
      <c r="R332" s="117"/>
      <c r="S332" s="117"/>
      <c r="T332" s="117"/>
      <c r="U332" s="117"/>
    </row>
    <row r="333" spans="2:21">
      <c r="B333" s="116"/>
      <c r="C333" s="117"/>
      <c r="D333" s="117"/>
      <c r="E333" s="117"/>
      <c r="F333" s="117"/>
      <c r="G333" s="117"/>
      <c r="H333" s="117"/>
      <c r="I333" s="117"/>
      <c r="J333" s="117"/>
      <c r="K333" s="117"/>
      <c r="L333" s="117"/>
      <c r="M333" s="117"/>
      <c r="N333" s="117"/>
      <c r="O333" s="117"/>
      <c r="P333" s="117"/>
      <c r="Q333" s="117"/>
      <c r="R333" s="117"/>
      <c r="S333" s="117"/>
      <c r="T333" s="117"/>
      <c r="U333" s="117"/>
    </row>
    <row r="334" spans="2:21">
      <c r="B334" s="116"/>
      <c r="C334" s="117"/>
      <c r="D334" s="117"/>
      <c r="E334" s="117"/>
      <c r="F334" s="117"/>
      <c r="G334" s="117"/>
      <c r="H334" s="117"/>
      <c r="I334" s="117"/>
      <c r="J334" s="117"/>
      <c r="K334" s="117"/>
      <c r="L334" s="117"/>
      <c r="M334" s="117"/>
      <c r="N334" s="117"/>
      <c r="O334" s="117"/>
      <c r="P334" s="117"/>
      <c r="Q334" s="117"/>
      <c r="R334" s="117"/>
      <c r="S334" s="117"/>
      <c r="T334" s="117"/>
      <c r="U334" s="117"/>
    </row>
    <row r="335" spans="2:21">
      <c r="B335" s="116"/>
      <c r="C335" s="117"/>
      <c r="D335" s="117"/>
      <c r="E335" s="117"/>
      <c r="F335" s="117"/>
      <c r="G335" s="117"/>
      <c r="H335" s="117"/>
      <c r="I335" s="117"/>
      <c r="J335" s="117"/>
      <c r="K335" s="117"/>
      <c r="L335" s="117"/>
      <c r="M335" s="117"/>
      <c r="N335" s="117"/>
      <c r="O335" s="117"/>
      <c r="P335" s="117"/>
      <c r="Q335" s="117"/>
      <c r="R335" s="117"/>
      <c r="S335" s="117"/>
      <c r="T335" s="117"/>
      <c r="U335" s="117"/>
    </row>
    <row r="336" spans="2:21">
      <c r="B336" s="116"/>
      <c r="C336" s="117"/>
      <c r="D336" s="117"/>
      <c r="E336" s="117"/>
      <c r="F336" s="117"/>
      <c r="G336" s="117"/>
      <c r="H336" s="117"/>
      <c r="I336" s="117"/>
      <c r="J336" s="117"/>
      <c r="K336" s="117"/>
      <c r="L336" s="117"/>
      <c r="M336" s="117"/>
      <c r="N336" s="117"/>
      <c r="O336" s="117"/>
      <c r="P336" s="117"/>
      <c r="Q336" s="117"/>
      <c r="R336" s="117"/>
      <c r="S336" s="117"/>
      <c r="T336" s="117"/>
      <c r="U336" s="117"/>
    </row>
    <row r="337" spans="2:21">
      <c r="B337" s="116"/>
      <c r="C337" s="117"/>
      <c r="D337" s="117"/>
      <c r="E337" s="117"/>
      <c r="F337" s="117"/>
      <c r="G337" s="117"/>
      <c r="H337" s="117"/>
      <c r="I337" s="117"/>
      <c r="J337" s="117"/>
      <c r="K337" s="117"/>
      <c r="L337" s="117"/>
      <c r="M337" s="117"/>
      <c r="N337" s="117"/>
      <c r="O337" s="117"/>
      <c r="P337" s="117"/>
      <c r="Q337" s="117"/>
      <c r="R337" s="117"/>
      <c r="S337" s="117"/>
      <c r="T337" s="117"/>
      <c r="U337" s="117"/>
    </row>
    <row r="338" spans="2:21">
      <c r="B338" s="116"/>
      <c r="C338" s="117"/>
      <c r="D338" s="117"/>
      <c r="E338" s="117"/>
      <c r="F338" s="117"/>
      <c r="G338" s="117"/>
      <c r="H338" s="117"/>
      <c r="I338" s="117"/>
      <c r="J338" s="117"/>
      <c r="K338" s="117"/>
      <c r="L338" s="117"/>
      <c r="M338" s="117"/>
      <c r="N338" s="117"/>
      <c r="O338" s="117"/>
      <c r="P338" s="117"/>
      <c r="Q338" s="117"/>
      <c r="R338" s="117"/>
      <c r="S338" s="117"/>
      <c r="T338" s="117"/>
      <c r="U338" s="117"/>
    </row>
    <row r="339" spans="2:21">
      <c r="B339" s="116"/>
      <c r="C339" s="117"/>
      <c r="D339" s="117"/>
      <c r="E339" s="117"/>
      <c r="F339" s="117"/>
      <c r="G339" s="117"/>
      <c r="H339" s="117"/>
      <c r="I339" s="117"/>
      <c r="J339" s="117"/>
      <c r="K339" s="117"/>
      <c r="L339" s="117"/>
      <c r="M339" s="117"/>
      <c r="N339" s="117"/>
      <c r="O339" s="117"/>
      <c r="P339" s="117"/>
      <c r="Q339" s="117"/>
      <c r="R339" s="117"/>
      <c r="S339" s="117"/>
      <c r="T339" s="117"/>
      <c r="U339" s="117"/>
    </row>
    <row r="340" spans="2:21">
      <c r="B340" s="116"/>
      <c r="C340" s="117"/>
      <c r="D340" s="117"/>
      <c r="E340" s="117"/>
      <c r="F340" s="117"/>
      <c r="G340" s="117"/>
      <c r="H340" s="117"/>
      <c r="I340" s="117"/>
      <c r="J340" s="117"/>
      <c r="K340" s="117"/>
      <c r="L340" s="117"/>
      <c r="M340" s="117"/>
      <c r="N340" s="117"/>
      <c r="O340" s="117"/>
      <c r="P340" s="117"/>
      <c r="Q340" s="117"/>
      <c r="R340" s="117"/>
      <c r="S340" s="117"/>
      <c r="T340" s="117"/>
      <c r="U340" s="117"/>
    </row>
    <row r="341" spans="2:21">
      <c r="B341" s="116"/>
      <c r="C341" s="117"/>
      <c r="D341" s="117"/>
      <c r="E341" s="117"/>
      <c r="F341" s="117"/>
      <c r="G341" s="117"/>
      <c r="H341" s="117"/>
      <c r="I341" s="117"/>
      <c r="J341" s="117"/>
      <c r="K341" s="117"/>
      <c r="L341" s="117"/>
      <c r="M341" s="117"/>
      <c r="N341" s="117"/>
      <c r="O341" s="117"/>
      <c r="P341" s="117"/>
      <c r="Q341" s="117"/>
      <c r="R341" s="117"/>
      <c r="S341" s="117"/>
      <c r="T341" s="117"/>
      <c r="U341" s="117"/>
    </row>
    <row r="342" spans="2:21">
      <c r="B342" s="116"/>
      <c r="C342" s="117"/>
      <c r="D342" s="117"/>
      <c r="E342" s="117"/>
      <c r="F342" s="117"/>
      <c r="G342" s="117"/>
      <c r="H342" s="117"/>
      <c r="I342" s="117"/>
      <c r="J342" s="117"/>
      <c r="K342" s="117"/>
      <c r="L342" s="117"/>
      <c r="M342" s="117"/>
      <c r="N342" s="117"/>
      <c r="O342" s="117"/>
      <c r="P342" s="117"/>
      <c r="Q342" s="117"/>
      <c r="R342" s="117"/>
      <c r="S342" s="117"/>
      <c r="T342" s="117"/>
      <c r="U342" s="117"/>
    </row>
    <row r="343" spans="2:21">
      <c r="B343" s="116"/>
      <c r="C343" s="117"/>
      <c r="D343" s="117"/>
      <c r="E343" s="117"/>
      <c r="F343" s="117"/>
      <c r="G343" s="117"/>
      <c r="H343" s="117"/>
      <c r="I343" s="117"/>
      <c r="J343" s="117"/>
      <c r="K343" s="117"/>
      <c r="L343" s="117"/>
      <c r="M343" s="117"/>
      <c r="N343" s="117"/>
      <c r="O343" s="117"/>
      <c r="P343" s="117"/>
      <c r="Q343" s="117"/>
      <c r="R343" s="117"/>
      <c r="S343" s="117"/>
      <c r="T343" s="117"/>
      <c r="U343" s="117"/>
    </row>
    <row r="344" spans="2:21">
      <c r="B344" s="116"/>
      <c r="C344" s="117"/>
      <c r="D344" s="117"/>
      <c r="E344" s="117"/>
      <c r="F344" s="117"/>
      <c r="G344" s="117"/>
      <c r="H344" s="117"/>
      <c r="I344" s="117"/>
      <c r="J344" s="117"/>
      <c r="K344" s="117"/>
      <c r="L344" s="117"/>
      <c r="M344" s="117"/>
      <c r="N344" s="117"/>
      <c r="O344" s="117"/>
      <c r="P344" s="117"/>
      <c r="Q344" s="117"/>
      <c r="R344" s="117"/>
      <c r="S344" s="117"/>
      <c r="T344" s="117"/>
      <c r="U344" s="117"/>
    </row>
    <row r="345" spans="2:21">
      <c r="B345" s="116"/>
      <c r="C345" s="117"/>
      <c r="D345" s="117"/>
      <c r="E345" s="117"/>
      <c r="F345" s="117"/>
      <c r="G345" s="117"/>
      <c r="H345" s="117"/>
      <c r="I345" s="117"/>
      <c r="J345" s="117"/>
      <c r="K345" s="117"/>
      <c r="L345" s="117"/>
      <c r="M345" s="117"/>
      <c r="N345" s="117"/>
      <c r="O345" s="117"/>
      <c r="P345" s="117"/>
      <c r="Q345" s="117"/>
      <c r="R345" s="117"/>
      <c r="S345" s="117"/>
      <c r="T345" s="117"/>
      <c r="U345" s="117"/>
    </row>
    <row r="346" spans="2:21">
      <c r="B346" s="116"/>
      <c r="C346" s="117"/>
      <c r="D346" s="117"/>
      <c r="E346" s="117"/>
      <c r="F346" s="117"/>
      <c r="G346" s="117"/>
      <c r="H346" s="117"/>
      <c r="I346" s="117"/>
      <c r="J346" s="117"/>
      <c r="K346" s="117"/>
      <c r="L346" s="117"/>
      <c r="M346" s="117"/>
      <c r="N346" s="117"/>
      <c r="O346" s="117"/>
      <c r="P346" s="117"/>
      <c r="Q346" s="117"/>
      <c r="R346" s="117"/>
      <c r="S346" s="117"/>
      <c r="T346" s="117"/>
      <c r="U346" s="117"/>
    </row>
    <row r="347" spans="2:21">
      <c r="B347" s="116"/>
      <c r="C347" s="117"/>
      <c r="D347" s="117"/>
      <c r="E347" s="117"/>
      <c r="F347" s="117"/>
      <c r="G347" s="117"/>
      <c r="H347" s="117"/>
      <c r="I347" s="117"/>
      <c r="J347" s="117"/>
      <c r="K347" s="117"/>
      <c r="L347" s="117"/>
      <c r="M347" s="117"/>
      <c r="N347" s="117"/>
      <c r="O347" s="117"/>
      <c r="P347" s="117"/>
      <c r="Q347" s="117"/>
      <c r="R347" s="117"/>
      <c r="S347" s="117"/>
      <c r="T347" s="117"/>
      <c r="U347" s="117"/>
    </row>
    <row r="348" spans="2:21">
      <c r="B348" s="116"/>
      <c r="C348" s="117"/>
      <c r="D348" s="117"/>
      <c r="E348" s="117"/>
      <c r="F348" s="117"/>
      <c r="G348" s="117"/>
      <c r="H348" s="117"/>
      <c r="I348" s="117"/>
      <c r="J348" s="117"/>
      <c r="K348" s="117"/>
      <c r="L348" s="117"/>
      <c r="M348" s="117"/>
      <c r="N348" s="117"/>
      <c r="O348" s="117"/>
      <c r="P348" s="117"/>
      <c r="Q348" s="117"/>
      <c r="R348" s="117"/>
      <c r="S348" s="117"/>
      <c r="T348" s="117"/>
      <c r="U348" s="117"/>
    </row>
    <row r="349" spans="2:21">
      <c r="B349" s="116"/>
      <c r="C349" s="117"/>
      <c r="D349" s="117"/>
      <c r="E349" s="117"/>
      <c r="F349" s="117"/>
      <c r="G349" s="117"/>
      <c r="H349" s="117"/>
      <c r="I349" s="117"/>
      <c r="J349" s="117"/>
      <c r="K349" s="117"/>
      <c r="L349" s="117"/>
      <c r="M349" s="117"/>
      <c r="N349" s="117"/>
      <c r="O349" s="117"/>
      <c r="P349" s="117"/>
      <c r="Q349" s="117"/>
      <c r="R349" s="117"/>
      <c r="S349" s="117"/>
      <c r="T349" s="117"/>
      <c r="U349" s="117"/>
    </row>
    <row r="350" spans="2:21">
      <c r="B350" s="116"/>
      <c r="C350" s="117"/>
      <c r="D350" s="117"/>
      <c r="E350" s="117"/>
      <c r="F350" s="117"/>
      <c r="G350" s="117"/>
      <c r="H350" s="117"/>
      <c r="I350" s="117"/>
      <c r="J350" s="117"/>
      <c r="K350" s="117"/>
      <c r="L350" s="117"/>
      <c r="M350" s="117"/>
      <c r="N350" s="117"/>
      <c r="O350" s="117"/>
      <c r="P350" s="117"/>
      <c r="Q350" s="117"/>
      <c r="R350" s="117"/>
      <c r="S350" s="117"/>
      <c r="T350" s="117"/>
      <c r="U350" s="117"/>
    </row>
    <row r="351" spans="2:21">
      <c r="B351" s="116"/>
      <c r="C351" s="117"/>
      <c r="D351" s="117"/>
      <c r="E351" s="117"/>
      <c r="F351" s="117"/>
      <c r="G351" s="117"/>
      <c r="H351" s="117"/>
      <c r="I351" s="117"/>
      <c r="J351" s="117"/>
      <c r="K351" s="117"/>
      <c r="L351" s="117"/>
      <c r="M351" s="117"/>
      <c r="N351" s="117"/>
      <c r="O351" s="117"/>
      <c r="P351" s="117"/>
      <c r="Q351" s="117"/>
      <c r="R351" s="117"/>
      <c r="S351" s="117"/>
      <c r="T351" s="117"/>
      <c r="U351" s="117"/>
    </row>
    <row r="352" spans="2:21">
      <c r="B352" s="116"/>
      <c r="C352" s="117"/>
      <c r="D352" s="117"/>
      <c r="E352" s="117"/>
      <c r="F352" s="117"/>
      <c r="G352" s="117"/>
      <c r="H352" s="117"/>
      <c r="I352" s="117"/>
      <c r="J352" s="117"/>
      <c r="K352" s="117"/>
      <c r="L352" s="117"/>
      <c r="M352" s="117"/>
      <c r="N352" s="117"/>
      <c r="O352" s="117"/>
      <c r="P352" s="117"/>
      <c r="Q352" s="117"/>
      <c r="R352" s="117"/>
      <c r="S352" s="117"/>
      <c r="T352" s="117"/>
      <c r="U352" s="117"/>
    </row>
    <row r="353" spans="2:21">
      <c r="B353" s="116"/>
      <c r="C353" s="117"/>
      <c r="D353" s="117"/>
      <c r="E353" s="117"/>
      <c r="F353" s="117"/>
      <c r="G353" s="117"/>
      <c r="H353" s="117"/>
      <c r="I353" s="117"/>
      <c r="J353" s="117"/>
      <c r="K353" s="117"/>
      <c r="L353" s="117"/>
      <c r="M353" s="117"/>
      <c r="N353" s="117"/>
      <c r="O353" s="117"/>
      <c r="P353" s="117"/>
      <c r="Q353" s="117"/>
      <c r="R353" s="117"/>
      <c r="S353" s="117"/>
      <c r="T353" s="117"/>
      <c r="U353" s="117"/>
    </row>
    <row r="354" spans="2:21">
      <c r="B354" s="116"/>
      <c r="C354" s="117"/>
      <c r="D354" s="117"/>
      <c r="E354" s="117"/>
      <c r="F354" s="117"/>
      <c r="G354" s="117"/>
      <c r="H354" s="117"/>
      <c r="I354" s="117"/>
      <c r="J354" s="117"/>
      <c r="K354" s="117"/>
      <c r="L354" s="117"/>
      <c r="M354" s="117"/>
      <c r="N354" s="117"/>
      <c r="O354" s="117"/>
      <c r="P354" s="117"/>
      <c r="Q354" s="117"/>
      <c r="R354" s="117"/>
      <c r="S354" s="117"/>
      <c r="T354" s="117"/>
      <c r="U354" s="117"/>
    </row>
    <row r="355" spans="2:21">
      <c r="B355" s="116"/>
      <c r="C355" s="117"/>
      <c r="D355" s="117"/>
      <c r="E355" s="117"/>
      <c r="F355" s="117"/>
      <c r="G355" s="117"/>
      <c r="H355" s="117"/>
      <c r="I355" s="117"/>
      <c r="J355" s="117"/>
      <c r="K355" s="117"/>
      <c r="L355" s="117"/>
      <c r="M355" s="117"/>
      <c r="N355" s="117"/>
      <c r="O355" s="117"/>
      <c r="P355" s="117"/>
      <c r="Q355" s="117"/>
      <c r="R355" s="117"/>
      <c r="S355" s="117"/>
      <c r="T355" s="117"/>
      <c r="U355" s="117"/>
    </row>
    <row r="356" spans="2:21">
      <c r="B356" s="116"/>
      <c r="C356" s="117"/>
      <c r="D356" s="117"/>
      <c r="E356" s="117"/>
      <c r="F356" s="117"/>
      <c r="G356" s="117"/>
      <c r="H356" s="117"/>
      <c r="I356" s="117"/>
      <c r="J356" s="117"/>
      <c r="K356" s="117"/>
      <c r="L356" s="117"/>
      <c r="M356" s="117"/>
      <c r="N356" s="117"/>
      <c r="O356" s="117"/>
      <c r="P356" s="117"/>
      <c r="Q356" s="117"/>
      <c r="R356" s="117"/>
      <c r="S356" s="117"/>
      <c r="T356" s="117"/>
      <c r="U356" s="117"/>
    </row>
    <row r="357" spans="2:21">
      <c r="B357" s="116"/>
      <c r="C357" s="117"/>
      <c r="D357" s="117"/>
      <c r="E357" s="117"/>
      <c r="F357" s="117"/>
      <c r="G357" s="117"/>
      <c r="H357" s="117"/>
      <c r="I357" s="117"/>
      <c r="J357" s="117"/>
      <c r="K357" s="117"/>
      <c r="L357" s="117"/>
      <c r="M357" s="117"/>
      <c r="N357" s="117"/>
      <c r="O357" s="117"/>
      <c r="P357" s="117"/>
      <c r="Q357" s="117"/>
      <c r="R357" s="117"/>
      <c r="S357" s="117"/>
      <c r="T357" s="117"/>
      <c r="U357" s="117"/>
    </row>
    <row r="358" spans="2:21">
      <c r="B358" s="116"/>
      <c r="C358" s="117"/>
      <c r="D358" s="117"/>
      <c r="E358" s="117"/>
      <c r="F358" s="117"/>
      <c r="G358" s="117"/>
      <c r="H358" s="117"/>
      <c r="I358" s="117"/>
      <c r="J358" s="117"/>
      <c r="K358" s="117"/>
      <c r="L358" s="117"/>
      <c r="M358" s="117"/>
      <c r="N358" s="117"/>
      <c r="O358" s="117"/>
      <c r="P358" s="117"/>
      <c r="Q358" s="117"/>
      <c r="R358" s="117"/>
      <c r="S358" s="117"/>
      <c r="T358" s="117"/>
      <c r="U358" s="117"/>
    </row>
    <row r="359" spans="2:21">
      <c r="B359" s="116"/>
      <c r="C359" s="117"/>
      <c r="D359" s="117"/>
      <c r="E359" s="117"/>
      <c r="F359" s="117"/>
      <c r="G359" s="117"/>
      <c r="H359" s="117"/>
      <c r="I359" s="117"/>
      <c r="J359" s="117"/>
      <c r="K359" s="117"/>
      <c r="L359" s="117"/>
      <c r="M359" s="117"/>
      <c r="N359" s="117"/>
      <c r="O359" s="117"/>
      <c r="P359" s="117"/>
      <c r="Q359" s="117"/>
      <c r="R359" s="117"/>
      <c r="S359" s="117"/>
      <c r="T359" s="117"/>
      <c r="U359" s="117"/>
    </row>
    <row r="360" spans="2:21">
      <c r="B360" s="116"/>
      <c r="C360" s="117"/>
      <c r="D360" s="117"/>
      <c r="E360" s="117"/>
      <c r="F360" s="117"/>
      <c r="G360" s="117"/>
      <c r="H360" s="117"/>
      <c r="I360" s="117"/>
      <c r="J360" s="117"/>
      <c r="K360" s="117"/>
      <c r="L360" s="117"/>
      <c r="M360" s="117"/>
      <c r="N360" s="117"/>
      <c r="O360" s="117"/>
      <c r="P360" s="117"/>
      <c r="Q360" s="117"/>
      <c r="R360" s="117"/>
      <c r="S360" s="117"/>
      <c r="T360" s="117"/>
      <c r="U360" s="117"/>
    </row>
    <row r="361" spans="2:21">
      <c r="B361" s="116"/>
      <c r="C361" s="117"/>
      <c r="D361" s="117"/>
      <c r="E361" s="117"/>
      <c r="F361" s="117"/>
      <c r="G361" s="117"/>
      <c r="H361" s="117"/>
      <c r="I361" s="117"/>
      <c r="J361" s="117"/>
      <c r="K361" s="117"/>
      <c r="L361" s="117"/>
      <c r="M361" s="117"/>
      <c r="N361" s="117"/>
      <c r="O361" s="117"/>
      <c r="P361" s="117"/>
      <c r="Q361" s="117"/>
      <c r="R361" s="117"/>
      <c r="S361" s="117"/>
      <c r="T361" s="117"/>
      <c r="U361" s="117"/>
    </row>
    <row r="362" spans="2:21">
      <c r="B362" s="116"/>
      <c r="C362" s="117"/>
      <c r="D362" s="117"/>
      <c r="E362" s="117"/>
      <c r="F362" s="117"/>
      <c r="G362" s="117"/>
      <c r="H362" s="117"/>
      <c r="I362" s="117"/>
      <c r="J362" s="117"/>
      <c r="K362" s="117"/>
      <c r="L362" s="117"/>
      <c r="M362" s="117"/>
      <c r="N362" s="117"/>
      <c r="O362" s="117"/>
      <c r="P362" s="117"/>
      <c r="Q362" s="117"/>
      <c r="R362" s="117"/>
      <c r="S362" s="117"/>
      <c r="T362" s="117"/>
      <c r="U362" s="117"/>
    </row>
    <row r="363" spans="2:21">
      <c r="B363" s="116"/>
      <c r="C363" s="117"/>
      <c r="D363" s="117"/>
      <c r="E363" s="117"/>
      <c r="F363" s="117"/>
      <c r="G363" s="117"/>
      <c r="H363" s="117"/>
      <c r="I363" s="117"/>
      <c r="J363" s="117"/>
      <c r="K363" s="117"/>
      <c r="L363" s="117"/>
      <c r="M363" s="117"/>
      <c r="N363" s="117"/>
      <c r="O363" s="117"/>
      <c r="P363" s="117"/>
      <c r="Q363" s="117"/>
      <c r="R363" s="117"/>
      <c r="S363" s="117"/>
      <c r="T363" s="117"/>
      <c r="U363" s="117"/>
    </row>
    <row r="364" spans="2:21">
      <c r="B364" s="116"/>
      <c r="C364" s="117"/>
      <c r="D364" s="117"/>
      <c r="E364" s="117"/>
      <c r="F364" s="117"/>
      <c r="G364" s="117"/>
      <c r="H364" s="117"/>
      <c r="I364" s="117"/>
      <c r="J364" s="117"/>
      <c r="K364" s="117"/>
      <c r="L364" s="117"/>
      <c r="M364" s="117"/>
      <c r="N364" s="117"/>
      <c r="O364" s="117"/>
      <c r="P364" s="117"/>
      <c r="Q364" s="117"/>
      <c r="R364" s="117"/>
      <c r="S364" s="117"/>
      <c r="T364" s="117"/>
      <c r="U364" s="117"/>
    </row>
    <row r="365" spans="2:21">
      <c r="B365" s="116"/>
      <c r="C365" s="117"/>
      <c r="D365" s="117"/>
      <c r="E365" s="117"/>
      <c r="F365" s="117"/>
      <c r="G365" s="117"/>
      <c r="H365" s="117"/>
      <c r="I365" s="117"/>
      <c r="J365" s="117"/>
      <c r="K365" s="117"/>
      <c r="L365" s="117"/>
      <c r="M365" s="117"/>
      <c r="N365" s="117"/>
      <c r="O365" s="117"/>
      <c r="P365" s="117"/>
      <c r="Q365" s="117"/>
      <c r="R365" s="117"/>
      <c r="S365" s="117"/>
      <c r="T365" s="117"/>
      <c r="U365" s="117"/>
    </row>
    <row r="366" spans="2:21">
      <c r="B366" s="116"/>
      <c r="C366" s="117"/>
      <c r="D366" s="117"/>
      <c r="E366" s="117"/>
      <c r="F366" s="117"/>
      <c r="G366" s="117"/>
      <c r="H366" s="117"/>
      <c r="I366" s="117"/>
      <c r="J366" s="117"/>
      <c r="K366" s="117"/>
      <c r="L366" s="117"/>
      <c r="M366" s="117"/>
      <c r="N366" s="117"/>
      <c r="O366" s="117"/>
      <c r="P366" s="117"/>
      <c r="Q366" s="117"/>
      <c r="R366" s="117"/>
      <c r="S366" s="117"/>
      <c r="T366" s="117"/>
      <c r="U366" s="117"/>
    </row>
    <row r="367" spans="2:21">
      <c r="B367" s="116"/>
      <c r="C367" s="117"/>
      <c r="D367" s="117"/>
      <c r="E367" s="117"/>
      <c r="F367" s="117"/>
      <c r="G367" s="117"/>
      <c r="H367" s="117"/>
      <c r="I367" s="117"/>
      <c r="J367" s="117"/>
      <c r="K367" s="117"/>
      <c r="L367" s="117"/>
      <c r="M367" s="117"/>
      <c r="N367" s="117"/>
      <c r="O367" s="117"/>
      <c r="P367" s="117"/>
      <c r="Q367" s="117"/>
      <c r="R367" s="117"/>
      <c r="S367" s="117"/>
      <c r="T367" s="117"/>
      <c r="U367" s="117"/>
    </row>
    <row r="368" spans="2:21">
      <c r="B368" s="116"/>
      <c r="C368" s="117"/>
      <c r="D368" s="117"/>
      <c r="E368" s="117"/>
      <c r="F368" s="117"/>
      <c r="G368" s="117"/>
      <c r="H368" s="117"/>
      <c r="I368" s="117"/>
      <c r="J368" s="117"/>
      <c r="K368" s="117"/>
      <c r="L368" s="117"/>
      <c r="M368" s="117"/>
      <c r="N368" s="117"/>
      <c r="O368" s="117"/>
      <c r="P368" s="117"/>
      <c r="Q368" s="117"/>
      <c r="R368" s="117"/>
      <c r="S368" s="117"/>
      <c r="T368" s="117"/>
      <c r="U368" s="117"/>
    </row>
    <row r="369" spans="2:21">
      <c r="B369" s="116"/>
      <c r="C369" s="117"/>
      <c r="D369" s="117"/>
      <c r="E369" s="117"/>
      <c r="F369" s="117"/>
      <c r="G369" s="117"/>
      <c r="H369" s="117"/>
      <c r="I369" s="117"/>
      <c r="J369" s="117"/>
      <c r="K369" s="117"/>
      <c r="L369" s="117"/>
      <c r="M369" s="117"/>
      <c r="N369" s="117"/>
      <c r="O369" s="117"/>
      <c r="P369" s="117"/>
      <c r="Q369" s="117"/>
      <c r="R369" s="117"/>
      <c r="S369" s="117"/>
      <c r="T369" s="117"/>
      <c r="U369" s="117"/>
    </row>
    <row r="370" spans="2:21">
      <c r="B370" s="116"/>
      <c r="C370" s="117"/>
      <c r="D370" s="117"/>
      <c r="E370" s="117"/>
      <c r="F370" s="117"/>
      <c r="G370" s="117"/>
      <c r="H370" s="117"/>
      <c r="I370" s="117"/>
      <c r="J370" s="117"/>
      <c r="K370" s="117"/>
      <c r="L370" s="117"/>
      <c r="M370" s="117"/>
      <c r="N370" s="117"/>
      <c r="O370" s="117"/>
      <c r="P370" s="117"/>
      <c r="Q370" s="117"/>
      <c r="R370" s="117"/>
      <c r="S370" s="117"/>
      <c r="T370" s="117"/>
      <c r="U370" s="117"/>
    </row>
    <row r="371" spans="2:21">
      <c r="B371" s="116"/>
      <c r="C371" s="117"/>
      <c r="D371" s="117"/>
      <c r="E371" s="117"/>
      <c r="F371" s="117"/>
      <c r="G371" s="117"/>
      <c r="H371" s="117"/>
      <c r="I371" s="117"/>
      <c r="J371" s="117"/>
      <c r="K371" s="117"/>
      <c r="L371" s="117"/>
      <c r="M371" s="117"/>
      <c r="N371" s="117"/>
      <c r="O371" s="117"/>
      <c r="P371" s="117"/>
      <c r="Q371" s="117"/>
      <c r="R371" s="117"/>
      <c r="S371" s="117"/>
      <c r="T371" s="117"/>
      <c r="U371" s="117"/>
    </row>
    <row r="372" spans="2:21">
      <c r="B372" s="116"/>
      <c r="C372" s="117"/>
      <c r="D372" s="117"/>
      <c r="E372" s="117"/>
      <c r="F372" s="117"/>
      <c r="G372" s="117"/>
      <c r="H372" s="117"/>
      <c r="I372" s="117"/>
      <c r="J372" s="117"/>
      <c r="K372" s="117"/>
      <c r="L372" s="117"/>
      <c r="M372" s="117"/>
      <c r="N372" s="117"/>
      <c r="O372" s="117"/>
      <c r="P372" s="117"/>
      <c r="Q372" s="117"/>
      <c r="R372" s="117"/>
      <c r="S372" s="117"/>
      <c r="T372" s="117"/>
      <c r="U372" s="117"/>
    </row>
    <row r="373" spans="2:21">
      <c r="B373" s="116"/>
      <c r="C373" s="117"/>
      <c r="D373" s="117"/>
      <c r="E373" s="117"/>
      <c r="F373" s="117"/>
      <c r="G373" s="117"/>
      <c r="H373" s="117"/>
      <c r="I373" s="117"/>
      <c r="J373" s="117"/>
      <c r="K373" s="117"/>
      <c r="L373" s="117"/>
      <c r="M373" s="117"/>
      <c r="N373" s="117"/>
      <c r="O373" s="117"/>
      <c r="P373" s="117"/>
      <c r="Q373" s="117"/>
      <c r="R373" s="117"/>
      <c r="S373" s="117"/>
      <c r="T373" s="117"/>
      <c r="U373" s="117"/>
    </row>
    <row r="374" spans="2:21">
      <c r="B374" s="116"/>
      <c r="C374" s="117"/>
      <c r="D374" s="117"/>
      <c r="E374" s="117"/>
      <c r="F374" s="117"/>
      <c r="G374" s="117"/>
      <c r="H374" s="117"/>
      <c r="I374" s="117"/>
      <c r="J374" s="117"/>
      <c r="K374" s="117"/>
      <c r="L374" s="117"/>
      <c r="M374" s="117"/>
      <c r="N374" s="117"/>
      <c r="O374" s="117"/>
      <c r="P374" s="117"/>
      <c r="Q374" s="117"/>
      <c r="R374" s="117"/>
      <c r="S374" s="117"/>
      <c r="T374" s="117"/>
      <c r="U374" s="117"/>
    </row>
    <row r="375" spans="2:21">
      <c r="B375" s="116"/>
      <c r="C375" s="117"/>
      <c r="D375" s="117"/>
      <c r="E375" s="117"/>
      <c r="F375" s="117"/>
      <c r="G375" s="117"/>
      <c r="H375" s="117"/>
      <c r="I375" s="117"/>
      <c r="J375" s="117"/>
      <c r="K375" s="117"/>
      <c r="L375" s="117"/>
      <c r="M375" s="117"/>
      <c r="N375" s="117"/>
      <c r="O375" s="117"/>
      <c r="P375" s="117"/>
      <c r="Q375" s="117"/>
      <c r="R375" s="117"/>
      <c r="S375" s="117"/>
      <c r="T375" s="117"/>
      <c r="U375" s="117"/>
    </row>
    <row r="376" spans="2:21">
      <c r="B376" s="116"/>
      <c r="C376" s="117"/>
      <c r="D376" s="117"/>
      <c r="E376" s="117"/>
      <c r="F376" s="117"/>
      <c r="G376" s="117"/>
      <c r="H376" s="117"/>
      <c r="I376" s="117"/>
      <c r="J376" s="117"/>
      <c r="K376" s="117"/>
      <c r="L376" s="117"/>
      <c r="M376" s="117"/>
      <c r="N376" s="117"/>
      <c r="O376" s="117"/>
      <c r="P376" s="117"/>
      <c r="Q376" s="117"/>
      <c r="R376" s="117"/>
      <c r="S376" s="117"/>
      <c r="T376" s="117"/>
      <c r="U376" s="117"/>
    </row>
    <row r="377" spans="2:21">
      <c r="B377" s="116"/>
      <c r="C377" s="117"/>
      <c r="D377" s="117"/>
      <c r="E377" s="117"/>
      <c r="F377" s="117"/>
      <c r="G377" s="117"/>
      <c r="H377" s="117"/>
      <c r="I377" s="117"/>
      <c r="J377" s="117"/>
      <c r="K377" s="117"/>
      <c r="L377" s="117"/>
      <c r="M377" s="117"/>
      <c r="N377" s="117"/>
      <c r="O377" s="117"/>
      <c r="P377" s="117"/>
      <c r="Q377" s="117"/>
      <c r="R377" s="117"/>
      <c r="S377" s="117"/>
      <c r="T377" s="117"/>
      <c r="U377" s="117"/>
    </row>
    <row r="378" spans="2:21">
      <c r="B378" s="116"/>
      <c r="C378" s="117"/>
      <c r="D378" s="117"/>
      <c r="E378" s="117"/>
      <c r="F378" s="117"/>
      <c r="G378" s="117"/>
      <c r="H378" s="117"/>
      <c r="I378" s="117"/>
      <c r="J378" s="117"/>
      <c r="K378" s="117"/>
      <c r="L378" s="117"/>
      <c r="M378" s="117"/>
      <c r="N378" s="117"/>
      <c r="O378" s="117"/>
      <c r="P378" s="117"/>
      <c r="Q378" s="117"/>
      <c r="R378" s="117"/>
      <c r="S378" s="117"/>
      <c r="T378" s="117"/>
      <c r="U378" s="117"/>
    </row>
    <row r="379" spans="2:21">
      <c r="B379" s="116"/>
      <c r="C379" s="117"/>
      <c r="D379" s="117"/>
      <c r="E379" s="117"/>
      <c r="F379" s="117"/>
      <c r="G379" s="117"/>
      <c r="H379" s="117"/>
      <c r="I379" s="117"/>
      <c r="J379" s="117"/>
      <c r="K379" s="117"/>
      <c r="L379" s="117"/>
      <c r="M379" s="117"/>
      <c r="N379" s="117"/>
      <c r="O379" s="117"/>
      <c r="P379" s="117"/>
      <c r="Q379" s="117"/>
      <c r="R379" s="117"/>
      <c r="S379" s="117"/>
      <c r="T379" s="117"/>
      <c r="U379" s="117"/>
    </row>
    <row r="380" spans="2:21">
      <c r="B380" s="116"/>
      <c r="C380" s="117"/>
      <c r="D380" s="117"/>
      <c r="E380" s="117"/>
      <c r="F380" s="117"/>
      <c r="G380" s="117"/>
      <c r="H380" s="117"/>
      <c r="I380" s="117"/>
      <c r="J380" s="117"/>
      <c r="K380" s="117"/>
      <c r="L380" s="117"/>
      <c r="M380" s="117"/>
      <c r="N380" s="117"/>
      <c r="O380" s="117"/>
      <c r="P380" s="117"/>
      <c r="Q380" s="117"/>
      <c r="R380" s="117"/>
      <c r="S380" s="117"/>
      <c r="T380" s="117"/>
      <c r="U380" s="117"/>
    </row>
    <row r="381" spans="2:21">
      <c r="B381" s="116"/>
      <c r="C381" s="117"/>
      <c r="D381" s="117"/>
      <c r="E381" s="117"/>
      <c r="F381" s="117"/>
      <c r="G381" s="117"/>
      <c r="H381" s="117"/>
      <c r="I381" s="117"/>
      <c r="J381" s="117"/>
      <c r="K381" s="117"/>
      <c r="L381" s="117"/>
      <c r="M381" s="117"/>
      <c r="N381" s="117"/>
      <c r="O381" s="117"/>
      <c r="P381" s="117"/>
      <c r="Q381" s="117"/>
      <c r="R381" s="117"/>
      <c r="S381" s="117"/>
      <c r="T381" s="117"/>
      <c r="U381" s="117"/>
    </row>
    <row r="382" spans="2:21">
      <c r="B382" s="116"/>
      <c r="C382" s="117"/>
      <c r="D382" s="117"/>
      <c r="E382" s="117"/>
      <c r="F382" s="117"/>
      <c r="G382" s="117"/>
      <c r="H382" s="117"/>
      <c r="I382" s="117"/>
      <c r="J382" s="117"/>
      <c r="K382" s="117"/>
      <c r="L382" s="117"/>
      <c r="M382" s="117"/>
      <c r="N382" s="117"/>
      <c r="O382" s="117"/>
      <c r="P382" s="117"/>
      <c r="Q382" s="117"/>
      <c r="R382" s="117"/>
      <c r="S382" s="117"/>
      <c r="T382" s="117"/>
      <c r="U382" s="117"/>
    </row>
    <row r="383" spans="2:21">
      <c r="B383" s="116"/>
      <c r="C383" s="117"/>
      <c r="D383" s="117"/>
      <c r="E383" s="117"/>
      <c r="F383" s="117"/>
      <c r="G383" s="117"/>
      <c r="H383" s="117"/>
      <c r="I383" s="117"/>
      <c r="J383" s="117"/>
      <c r="K383" s="117"/>
      <c r="L383" s="117"/>
      <c r="M383" s="117"/>
      <c r="N383" s="117"/>
      <c r="O383" s="117"/>
      <c r="P383" s="117"/>
      <c r="Q383" s="117"/>
      <c r="R383" s="117"/>
      <c r="S383" s="117"/>
      <c r="T383" s="117"/>
      <c r="U383" s="117"/>
    </row>
    <row r="384" spans="2:21">
      <c r="B384" s="116"/>
      <c r="C384" s="117"/>
      <c r="D384" s="117"/>
      <c r="E384" s="117"/>
      <c r="F384" s="117"/>
      <c r="G384" s="117"/>
      <c r="H384" s="117"/>
      <c r="I384" s="117"/>
      <c r="J384" s="117"/>
      <c r="K384" s="117"/>
      <c r="L384" s="117"/>
      <c r="M384" s="117"/>
      <c r="N384" s="117"/>
      <c r="O384" s="117"/>
      <c r="P384" s="117"/>
      <c r="Q384" s="117"/>
      <c r="R384" s="117"/>
      <c r="S384" s="117"/>
      <c r="T384" s="117"/>
      <c r="U384" s="117"/>
    </row>
    <row r="385" spans="2:21">
      <c r="B385" s="116"/>
      <c r="C385" s="117"/>
      <c r="D385" s="117"/>
      <c r="E385" s="117"/>
      <c r="F385" s="117"/>
      <c r="G385" s="117"/>
      <c r="H385" s="117"/>
      <c r="I385" s="117"/>
      <c r="J385" s="117"/>
      <c r="K385" s="117"/>
      <c r="L385" s="117"/>
      <c r="M385" s="117"/>
      <c r="N385" s="117"/>
      <c r="O385" s="117"/>
      <c r="P385" s="117"/>
      <c r="Q385" s="117"/>
      <c r="R385" s="117"/>
      <c r="S385" s="117"/>
      <c r="T385" s="117"/>
      <c r="U385" s="117"/>
    </row>
    <row r="386" spans="2:21">
      <c r="B386" s="116"/>
      <c r="C386" s="117"/>
      <c r="D386" s="117"/>
      <c r="E386" s="117"/>
      <c r="F386" s="117"/>
      <c r="G386" s="117"/>
      <c r="H386" s="117"/>
      <c r="I386" s="117"/>
      <c r="J386" s="117"/>
      <c r="K386" s="117"/>
      <c r="L386" s="117"/>
      <c r="M386" s="117"/>
      <c r="N386" s="117"/>
      <c r="O386" s="117"/>
      <c r="P386" s="117"/>
      <c r="Q386" s="117"/>
      <c r="R386" s="117"/>
      <c r="S386" s="117"/>
      <c r="T386" s="117"/>
      <c r="U386" s="117"/>
    </row>
    <row r="387" spans="2:21">
      <c r="B387" s="116"/>
      <c r="C387" s="117"/>
      <c r="D387" s="117"/>
      <c r="E387" s="117"/>
      <c r="F387" s="117"/>
      <c r="G387" s="117"/>
      <c r="H387" s="117"/>
      <c r="I387" s="117"/>
      <c r="J387" s="117"/>
      <c r="K387" s="117"/>
      <c r="L387" s="117"/>
      <c r="M387" s="117"/>
      <c r="N387" s="117"/>
      <c r="O387" s="117"/>
      <c r="P387" s="117"/>
      <c r="Q387" s="117"/>
      <c r="R387" s="117"/>
      <c r="S387" s="117"/>
      <c r="T387" s="117"/>
      <c r="U387" s="117"/>
    </row>
    <row r="388" spans="2:21">
      <c r="B388" s="116"/>
      <c r="C388" s="117"/>
      <c r="D388" s="117"/>
      <c r="E388" s="117"/>
      <c r="F388" s="117"/>
      <c r="G388" s="117"/>
      <c r="H388" s="117"/>
      <c r="I388" s="117"/>
      <c r="J388" s="117"/>
      <c r="K388" s="117"/>
      <c r="L388" s="117"/>
      <c r="M388" s="117"/>
      <c r="N388" s="117"/>
      <c r="O388" s="117"/>
      <c r="P388" s="117"/>
      <c r="Q388" s="117"/>
      <c r="R388" s="117"/>
      <c r="S388" s="117"/>
      <c r="T388" s="117"/>
      <c r="U388" s="117"/>
    </row>
    <row r="389" spans="2:21">
      <c r="B389" s="116"/>
      <c r="C389" s="117"/>
      <c r="D389" s="117"/>
      <c r="E389" s="117"/>
      <c r="F389" s="117"/>
      <c r="G389" s="117"/>
      <c r="H389" s="117"/>
      <c r="I389" s="117"/>
      <c r="J389" s="117"/>
      <c r="K389" s="117"/>
      <c r="L389" s="117"/>
      <c r="M389" s="117"/>
      <c r="N389" s="117"/>
      <c r="O389" s="117"/>
      <c r="P389" s="117"/>
      <c r="Q389" s="117"/>
      <c r="R389" s="117"/>
      <c r="S389" s="117"/>
      <c r="T389" s="117"/>
      <c r="U389" s="117"/>
    </row>
    <row r="390" spans="2:21">
      <c r="B390" s="116"/>
      <c r="C390" s="117"/>
      <c r="D390" s="117"/>
      <c r="E390" s="117"/>
      <c r="F390" s="117"/>
      <c r="G390" s="117"/>
      <c r="H390" s="117"/>
      <c r="I390" s="117"/>
      <c r="J390" s="117"/>
      <c r="K390" s="117"/>
      <c r="L390" s="117"/>
      <c r="M390" s="117"/>
      <c r="N390" s="117"/>
      <c r="O390" s="117"/>
      <c r="P390" s="117"/>
      <c r="Q390" s="117"/>
      <c r="R390" s="117"/>
      <c r="S390" s="117"/>
      <c r="T390" s="117"/>
      <c r="U390" s="117"/>
    </row>
    <row r="391" spans="2:21">
      <c r="B391" s="116"/>
      <c r="C391" s="117"/>
      <c r="D391" s="117"/>
      <c r="E391" s="117"/>
      <c r="F391" s="117"/>
      <c r="G391" s="117"/>
      <c r="H391" s="117"/>
      <c r="I391" s="117"/>
      <c r="J391" s="117"/>
      <c r="K391" s="117"/>
      <c r="L391" s="117"/>
      <c r="M391" s="117"/>
      <c r="N391" s="117"/>
      <c r="O391" s="117"/>
      <c r="P391" s="117"/>
      <c r="Q391" s="117"/>
      <c r="R391" s="117"/>
      <c r="S391" s="117"/>
      <c r="T391" s="117"/>
      <c r="U391" s="117"/>
    </row>
    <row r="392" spans="2:21">
      <c r="B392" s="116"/>
      <c r="C392" s="117"/>
      <c r="D392" s="117"/>
      <c r="E392" s="117"/>
      <c r="F392" s="117"/>
      <c r="G392" s="117"/>
      <c r="H392" s="117"/>
      <c r="I392" s="117"/>
      <c r="J392" s="117"/>
      <c r="K392" s="117"/>
      <c r="L392" s="117"/>
      <c r="M392" s="117"/>
      <c r="N392" s="117"/>
      <c r="O392" s="117"/>
      <c r="P392" s="117"/>
      <c r="Q392" s="117"/>
      <c r="R392" s="117"/>
      <c r="S392" s="117"/>
      <c r="T392" s="117"/>
      <c r="U392" s="117"/>
    </row>
    <row r="393" spans="2:21">
      <c r="B393" s="116"/>
      <c r="C393" s="117"/>
      <c r="D393" s="117"/>
      <c r="E393" s="117"/>
      <c r="F393" s="117"/>
      <c r="G393" s="117"/>
      <c r="H393" s="117"/>
      <c r="I393" s="117"/>
      <c r="J393" s="117"/>
      <c r="K393" s="117"/>
      <c r="L393" s="117"/>
      <c r="M393" s="117"/>
      <c r="N393" s="117"/>
      <c r="O393" s="117"/>
      <c r="P393" s="117"/>
      <c r="Q393" s="117"/>
      <c r="R393" s="117"/>
      <c r="S393" s="117"/>
      <c r="T393" s="117"/>
      <c r="U393" s="117"/>
    </row>
    <row r="394" spans="2:21">
      <c r="B394" s="116"/>
      <c r="C394" s="117"/>
      <c r="D394" s="117"/>
      <c r="E394" s="117"/>
      <c r="F394" s="117"/>
      <c r="G394" s="117"/>
      <c r="H394" s="117"/>
      <c r="I394" s="117"/>
      <c r="J394" s="117"/>
      <c r="K394" s="117"/>
      <c r="L394" s="117"/>
      <c r="M394" s="117"/>
      <c r="N394" s="117"/>
      <c r="O394" s="117"/>
      <c r="P394" s="117"/>
      <c r="Q394" s="117"/>
      <c r="R394" s="117"/>
      <c r="S394" s="117"/>
      <c r="T394" s="117"/>
      <c r="U394" s="117"/>
    </row>
    <row r="395" spans="2:21">
      <c r="B395" s="116"/>
      <c r="C395" s="117"/>
      <c r="D395" s="117"/>
      <c r="E395" s="117"/>
      <c r="F395" s="117"/>
      <c r="G395" s="117"/>
      <c r="H395" s="117"/>
      <c r="I395" s="117"/>
      <c r="J395" s="117"/>
      <c r="K395" s="117"/>
      <c r="L395" s="117"/>
      <c r="M395" s="117"/>
      <c r="N395" s="117"/>
      <c r="O395" s="117"/>
      <c r="P395" s="117"/>
      <c r="Q395" s="117"/>
      <c r="R395" s="117"/>
      <c r="S395" s="117"/>
      <c r="T395" s="117"/>
      <c r="U395" s="117"/>
    </row>
    <row r="396" spans="2:21">
      <c r="B396" s="116"/>
      <c r="C396" s="117"/>
      <c r="D396" s="117"/>
      <c r="E396" s="117"/>
      <c r="F396" s="117"/>
      <c r="G396" s="117"/>
      <c r="H396" s="117"/>
      <c r="I396" s="117"/>
      <c r="J396" s="117"/>
      <c r="K396" s="117"/>
      <c r="L396" s="117"/>
      <c r="M396" s="117"/>
      <c r="N396" s="117"/>
      <c r="O396" s="117"/>
      <c r="P396" s="117"/>
      <c r="Q396" s="117"/>
      <c r="R396" s="117"/>
      <c r="S396" s="117"/>
      <c r="T396" s="117"/>
      <c r="U396" s="117"/>
    </row>
    <row r="397" spans="2:21">
      <c r="B397" s="116"/>
      <c r="C397" s="117"/>
      <c r="D397" s="117"/>
      <c r="E397" s="117"/>
      <c r="F397" s="117"/>
      <c r="G397" s="117"/>
      <c r="H397" s="117"/>
      <c r="I397" s="117"/>
      <c r="J397" s="117"/>
      <c r="K397" s="117"/>
      <c r="L397" s="117"/>
      <c r="M397" s="117"/>
      <c r="N397" s="117"/>
      <c r="O397" s="117"/>
      <c r="P397" s="117"/>
      <c r="Q397" s="117"/>
      <c r="R397" s="117"/>
      <c r="S397" s="117"/>
      <c r="T397" s="117"/>
      <c r="U397" s="117"/>
    </row>
    <row r="398" spans="2:21">
      <c r="B398" s="116"/>
      <c r="C398" s="117"/>
      <c r="D398" s="117"/>
      <c r="E398" s="117"/>
      <c r="F398" s="117"/>
      <c r="G398" s="117"/>
      <c r="H398" s="117"/>
      <c r="I398" s="117"/>
      <c r="J398" s="117"/>
      <c r="K398" s="117"/>
      <c r="L398" s="117"/>
      <c r="M398" s="117"/>
      <c r="N398" s="117"/>
      <c r="O398" s="117"/>
      <c r="P398" s="117"/>
      <c r="Q398" s="117"/>
      <c r="R398" s="117"/>
      <c r="S398" s="117"/>
      <c r="T398" s="117"/>
      <c r="U398" s="117"/>
    </row>
    <row r="399" spans="2:21">
      <c r="B399" s="116"/>
      <c r="C399" s="117"/>
      <c r="D399" s="117"/>
      <c r="E399" s="117"/>
      <c r="F399" s="117"/>
      <c r="G399" s="117"/>
      <c r="H399" s="117"/>
      <c r="I399" s="117"/>
      <c r="J399" s="117"/>
      <c r="K399" s="117"/>
      <c r="L399" s="117"/>
      <c r="M399" s="117"/>
      <c r="N399" s="117"/>
      <c r="O399" s="117"/>
      <c r="P399" s="117"/>
      <c r="Q399" s="117"/>
      <c r="R399" s="117"/>
      <c r="S399" s="117"/>
      <c r="T399" s="117"/>
      <c r="U399" s="117"/>
    </row>
    <row r="400" spans="2:21">
      <c r="B400" s="116"/>
      <c r="C400" s="117"/>
      <c r="D400" s="117"/>
      <c r="E400" s="117"/>
      <c r="F400" s="117"/>
      <c r="G400" s="117"/>
      <c r="H400" s="117"/>
      <c r="I400" s="117"/>
      <c r="J400" s="117"/>
      <c r="K400" s="117"/>
      <c r="L400" s="117"/>
      <c r="M400" s="117"/>
      <c r="N400" s="117"/>
      <c r="O400" s="117"/>
      <c r="P400" s="117"/>
      <c r="Q400" s="117"/>
      <c r="R400" s="117"/>
      <c r="S400" s="117"/>
      <c r="T400" s="117"/>
      <c r="U400" s="117"/>
    </row>
    <row r="401" spans="2:21">
      <c r="B401" s="116"/>
      <c r="C401" s="117"/>
      <c r="D401" s="117"/>
      <c r="E401" s="117"/>
      <c r="F401" s="117"/>
      <c r="G401" s="117"/>
      <c r="H401" s="117"/>
      <c r="I401" s="117"/>
      <c r="J401" s="117"/>
      <c r="K401" s="117"/>
      <c r="L401" s="117"/>
      <c r="M401" s="117"/>
      <c r="N401" s="117"/>
      <c r="O401" s="117"/>
      <c r="P401" s="117"/>
      <c r="Q401" s="117"/>
      <c r="R401" s="117"/>
      <c r="S401" s="117"/>
      <c r="T401" s="117"/>
      <c r="U401" s="117"/>
    </row>
    <row r="402" spans="2:21">
      <c r="B402" s="116"/>
      <c r="C402" s="117"/>
      <c r="D402" s="117"/>
      <c r="E402" s="117"/>
      <c r="F402" s="117"/>
      <c r="G402" s="117"/>
      <c r="H402" s="117"/>
      <c r="I402" s="117"/>
      <c r="J402" s="117"/>
      <c r="K402" s="117"/>
      <c r="L402" s="117"/>
      <c r="M402" s="117"/>
      <c r="N402" s="117"/>
      <c r="O402" s="117"/>
      <c r="P402" s="117"/>
      <c r="Q402" s="117"/>
      <c r="R402" s="117"/>
      <c r="S402" s="117"/>
      <c r="T402" s="117"/>
      <c r="U402" s="117"/>
    </row>
    <row r="403" spans="2:21">
      <c r="B403" s="116"/>
      <c r="C403" s="117"/>
      <c r="D403" s="117"/>
      <c r="E403" s="117"/>
      <c r="F403" s="117"/>
      <c r="G403" s="117"/>
      <c r="H403" s="117"/>
      <c r="I403" s="117"/>
      <c r="J403" s="117"/>
      <c r="K403" s="117"/>
      <c r="L403" s="117"/>
      <c r="M403" s="117"/>
      <c r="N403" s="117"/>
      <c r="O403" s="117"/>
      <c r="P403" s="117"/>
      <c r="Q403" s="117"/>
      <c r="R403" s="117"/>
      <c r="S403" s="117"/>
      <c r="T403" s="117"/>
      <c r="U403" s="117"/>
    </row>
    <row r="404" spans="2:21">
      <c r="B404" s="116"/>
      <c r="C404" s="117"/>
      <c r="D404" s="117"/>
      <c r="E404" s="117"/>
      <c r="F404" s="117"/>
      <c r="G404" s="117"/>
      <c r="H404" s="117"/>
      <c r="I404" s="117"/>
      <c r="J404" s="117"/>
      <c r="K404" s="117"/>
      <c r="L404" s="117"/>
      <c r="M404" s="117"/>
      <c r="N404" s="117"/>
      <c r="O404" s="117"/>
      <c r="P404" s="117"/>
      <c r="Q404" s="117"/>
      <c r="R404" s="117"/>
      <c r="S404" s="117"/>
      <c r="T404" s="117"/>
      <c r="U404" s="117"/>
    </row>
    <row r="405" spans="2:21">
      <c r="B405" s="116"/>
      <c r="C405" s="117"/>
      <c r="D405" s="117"/>
      <c r="E405" s="117"/>
      <c r="F405" s="117"/>
      <c r="G405" s="117"/>
      <c r="H405" s="117"/>
      <c r="I405" s="117"/>
      <c r="J405" s="117"/>
      <c r="K405" s="117"/>
      <c r="L405" s="117"/>
      <c r="M405" s="117"/>
      <c r="N405" s="117"/>
      <c r="O405" s="117"/>
      <c r="P405" s="117"/>
      <c r="Q405" s="117"/>
      <c r="R405" s="117"/>
      <c r="S405" s="117"/>
      <c r="T405" s="117"/>
      <c r="U405" s="117"/>
    </row>
    <row r="406" spans="2:21">
      <c r="B406" s="116"/>
      <c r="C406" s="117"/>
      <c r="D406" s="117"/>
      <c r="E406" s="117"/>
      <c r="F406" s="117"/>
      <c r="G406" s="117"/>
      <c r="H406" s="117"/>
      <c r="I406" s="117"/>
      <c r="J406" s="117"/>
      <c r="K406" s="117"/>
      <c r="L406" s="117"/>
      <c r="M406" s="117"/>
      <c r="N406" s="117"/>
      <c r="O406" s="117"/>
      <c r="P406" s="117"/>
      <c r="Q406" s="117"/>
      <c r="R406" s="117"/>
      <c r="S406" s="117"/>
      <c r="T406" s="117"/>
      <c r="U406" s="117"/>
    </row>
    <row r="407" spans="2:21">
      <c r="B407" s="116"/>
      <c r="C407" s="117"/>
      <c r="D407" s="117"/>
      <c r="E407" s="117"/>
      <c r="F407" s="117"/>
      <c r="G407" s="117"/>
      <c r="H407" s="117"/>
      <c r="I407" s="117"/>
      <c r="J407" s="117"/>
      <c r="K407" s="117"/>
      <c r="L407" s="117"/>
      <c r="M407" s="117"/>
      <c r="N407" s="117"/>
      <c r="O407" s="117"/>
      <c r="P407" s="117"/>
      <c r="Q407" s="117"/>
      <c r="R407" s="117"/>
      <c r="S407" s="117"/>
      <c r="T407" s="117"/>
      <c r="U407" s="117"/>
    </row>
    <row r="408" spans="2:21">
      <c r="B408" s="116"/>
      <c r="C408" s="117"/>
      <c r="D408" s="117"/>
      <c r="E408" s="117"/>
      <c r="F408" s="117"/>
      <c r="G408" s="117"/>
      <c r="H408" s="117"/>
      <c r="I408" s="117"/>
      <c r="J408" s="117"/>
      <c r="K408" s="117"/>
      <c r="L408" s="117"/>
      <c r="M408" s="117"/>
      <c r="N408" s="117"/>
      <c r="O408" s="117"/>
      <c r="P408" s="117"/>
      <c r="Q408" s="117"/>
      <c r="R408" s="117"/>
      <c r="S408" s="117"/>
      <c r="T408" s="117"/>
      <c r="U408" s="117"/>
    </row>
    <row r="409" spans="2:21">
      <c r="B409" s="116"/>
      <c r="C409" s="117"/>
      <c r="D409" s="117"/>
      <c r="E409" s="117"/>
      <c r="F409" s="117"/>
      <c r="G409" s="117"/>
      <c r="H409" s="117"/>
      <c r="I409" s="117"/>
      <c r="J409" s="117"/>
      <c r="K409" s="117"/>
      <c r="L409" s="117"/>
      <c r="M409" s="117"/>
      <c r="N409" s="117"/>
      <c r="O409" s="117"/>
      <c r="P409" s="117"/>
      <c r="Q409" s="117"/>
      <c r="R409" s="117"/>
      <c r="S409" s="117"/>
      <c r="T409" s="117"/>
      <c r="U409" s="117"/>
    </row>
    <row r="410" spans="2:21">
      <c r="B410" s="116"/>
      <c r="C410" s="117"/>
      <c r="D410" s="117"/>
      <c r="E410" s="117"/>
      <c r="F410" s="117"/>
      <c r="G410" s="117"/>
      <c r="H410" s="117"/>
      <c r="I410" s="117"/>
      <c r="J410" s="117"/>
      <c r="K410" s="117"/>
      <c r="L410" s="117"/>
      <c r="M410" s="117"/>
      <c r="N410" s="117"/>
      <c r="O410" s="117"/>
      <c r="P410" s="117"/>
      <c r="Q410" s="117"/>
      <c r="R410" s="117"/>
      <c r="S410" s="117"/>
      <c r="T410" s="117"/>
      <c r="U410" s="117"/>
    </row>
    <row r="411" spans="2:21">
      <c r="B411" s="116"/>
      <c r="C411" s="117"/>
      <c r="D411" s="117"/>
      <c r="E411" s="117"/>
      <c r="F411" s="117"/>
      <c r="G411" s="117"/>
      <c r="H411" s="117"/>
      <c r="I411" s="117"/>
      <c r="J411" s="117"/>
      <c r="K411" s="117"/>
      <c r="L411" s="117"/>
      <c r="M411" s="117"/>
      <c r="N411" s="117"/>
      <c r="O411" s="117"/>
      <c r="P411" s="117"/>
      <c r="Q411" s="117"/>
      <c r="R411" s="117"/>
      <c r="S411" s="117"/>
      <c r="T411" s="117"/>
      <c r="U411" s="117"/>
    </row>
    <row r="412" spans="2:21">
      <c r="B412" s="116"/>
      <c r="C412" s="117"/>
      <c r="D412" s="117"/>
      <c r="E412" s="117"/>
      <c r="F412" s="117"/>
      <c r="G412" s="117"/>
      <c r="H412" s="117"/>
      <c r="I412" s="117"/>
      <c r="J412" s="117"/>
      <c r="K412" s="117"/>
      <c r="L412" s="117"/>
      <c r="M412" s="117"/>
      <c r="N412" s="117"/>
      <c r="O412" s="117"/>
      <c r="P412" s="117"/>
      <c r="Q412" s="117"/>
      <c r="R412" s="117"/>
      <c r="S412" s="117"/>
      <c r="T412" s="117"/>
      <c r="U412" s="117"/>
    </row>
    <row r="413" spans="2:21">
      <c r="B413" s="116"/>
      <c r="C413" s="117"/>
      <c r="D413" s="117"/>
      <c r="E413" s="117"/>
      <c r="F413" s="117"/>
      <c r="G413" s="117"/>
      <c r="H413" s="117"/>
      <c r="I413" s="117"/>
      <c r="J413" s="117"/>
      <c r="K413" s="117"/>
      <c r="L413" s="117"/>
      <c r="M413" s="117"/>
      <c r="N413" s="117"/>
      <c r="O413" s="117"/>
      <c r="P413" s="117"/>
      <c r="Q413" s="117"/>
      <c r="R413" s="117"/>
      <c r="S413" s="117"/>
      <c r="T413" s="117"/>
      <c r="U413" s="117"/>
    </row>
    <row r="414" spans="2:21">
      <c r="B414" s="116"/>
      <c r="C414" s="117"/>
      <c r="D414" s="117"/>
      <c r="E414" s="117"/>
      <c r="F414" s="117"/>
      <c r="G414" s="117"/>
      <c r="H414" s="117"/>
      <c r="I414" s="117"/>
      <c r="J414" s="117"/>
      <c r="K414" s="117"/>
      <c r="L414" s="117"/>
      <c r="M414" s="117"/>
      <c r="N414" s="117"/>
      <c r="O414" s="117"/>
      <c r="P414" s="117"/>
      <c r="Q414" s="117"/>
      <c r="R414" s="117"/>
      <c r="S414" s="117"/>
      <c r="T414" s="117"/>
      <c r="U414" s="117"/>
    </row>
    <row r="415" spans="2:21">
      <c r="B415" s="116"/>
      <c r="C415" s="117"/>
      <c r="D415" s="117"/>
      <c r="E415" s="117"/>
      <c r="F415" s="117"/>
      <c r="G415" s="117"/>
      <c r="H415" s="117"/>
      <c r="I415" s="117"/>
      <c r="J415" s="117"/>
      <c r="K415" s="117"/>
      <c r="L415" s="117"/>
      <c r="M415" s="117"/>
      <c r="N415" s="117"/>
      <c r="O415" s="117"/>
      <c r="P415" s="117"/>
      <c r="Q415" s="117"/>
      <c r="R415" s="117"/>
      <c r="S415" s="117"/>
      <c r="T415" s="117"/>
      <c r="U415" s="117"/>
    </row>
    <row r="416" spans="2:21">
      <c r="B416" s="116"/>
      <c r="C416" s="117"/>
      <c r="D416" s="117"/>
      <c r="E416" s="117"/>
      <c r="F416" s="117"/>
      <c r="G416" s="117"/>
      <c r="H416" s="117"/>
      <c r="I416" s="117"/>
      <c r="J416" s="117"/>
      <c r="K416" s="117"/>
      <c r="L416" s="117"/>
      <c r="M416" s="117"/>
      <c r="N416" s="117"/>
      <c r="O416" s="117"/>
      <c r="P416" s="117"/>
      <c r="Q416" s="117"/>
      <c r="R416" s="117"/>
      <c r="S416" s="117"/>
      <c r="T416" s="117"/>
      <c r="U416" s="117"/>
    </row>
    <row r="417" spans="2:21">
      <c r="B417" s="116"/>
      <c r="C417" s="117"/>
      <c r="D417" s="117"/>
      <c r="E417" s="117"/>
      <c r="F417" s="117"/>
      <c r="G417" s="117"/>
      <c r="H417" s="117"/>
      <c r="I417" s="117"/>
      <c r="J417" s="117"/>
      <c r="K417" s="117"/>
      <c r="L417" s="117"/>
      <c r="M417" s="117"/>
      <c r="N417" s="117"/>
      <c r="O417" s="117"/>
      <c r="P417" s="117"/>
      <c r="Q417" s="117"/>
      <c r="R417" s="117"/>
      <c r="S417" s="117"/>
      <c r="T417" s="117"/>
      <c r="U417" s="117"/>
    </row>
    <row r="418" spans="2:21">
      <c r="B418" s="116"/>
      <c r="C418" s="117"/>
      <c r="D418" s="117"/>
      <c r="E418" s="117"/>
      <c r="F418" s="117"/>
      <c r="G418" s="117"/>
      <c r="H418" s="117"/>
      <c r="I418" s="117"/>
      <c r="J418" s="117"/>
      <c r="K418" s="117"/>
      <c r="L418" s="117"/>
      <c r="M418" s="117"/>
      <c r="N418" s="117"/>
      <c r="O418" s="117"/>
      <c r="P418" s="117"/>
      <c r="Q418" s="117"/>
      <c r="R418" s="117"/>
      <c r="S418" s="117"/>
      <c r="T418" s="117"/>
      <c r="U418" s="117"/>
    </row>
    <row r="419" spans="2:21">
      <c r="B419" s="116"/>
      <c r="C419" s="117"/>
      <c r="D419" s="117"/>
      <c r="E419" s="117"/>
      <c r="F419" s="117"/>
      <c r="G419" s="117"/>
      <c r="H419" s="117"/>
      <c r="I419" s="117"/>
      <c r="J419" s="117"/>
      <c r="K419" s="117"/>
      <c r="L419" s="117"/>
      <c r="M419" s="117"/>
      <c r="N419" s="117"/>
      <c r="O419" s="117"/>
      <c r="P419" s="117"/>
      <c r="Q419" s="117"/>
      <c r="R419" s="117"/>
      <c r="S419" s="117"/>
      <c r="T419" s="117"/>
      <c r="U419" s="117"/>
    </row>
    <row r="420" spans="2:21">
      <c r="B420" s="116"/>
      <c r="C420" s="117"/>
      <c r="D420" s="117"/>
      <c r="E420" s="117"/>
      <c r="F420" s="117"/>
      <c r="G420" s="117"/>
      <c r="H420" s="117"/>
      <c r="I420" s="117"/>
      <c r="J420" s="117"/>
      <c r="K420" s="117"/>
      <c r="L420" s="117"/>
      <c r="M420" s="117"/>
      <c r="N420" s="117"/>
      <c r="O420" s="117"/>
      <c r="P420" s="117"/>
      <c r="Q420" s="117"/>
      <c r="R420" s="117"/>
      <c r="S420" s="117"/>
      <c r="T420" s="117"/>
      <c r="U420" s="117"/>
    </row>
    <row r="421" spans="2:21">
      <c r="B421" s="116"/>
      <c r="C421" s="117"/>
      <c r="D421" s="117"/>
      <c r="E421" s="117"/>
      <c r="F421" s="117"/>
      <c r="G421" s="117"/>
      <c r="H421" s="117"/>
      <c r="I421" s="117"/>
      <c r="J421" s="117"/>
      <c r="K421" s="117"/>
      <c r="L421" s="117"/>
      <c r="M421" s="117"/>
      <c r="N421" s="117"/>
      <c r="O421" s="117"/>
      <c r="P421" s="117"/>
      <c r="Q421" s="117"/>
      <c r="R421" s="117"/>
      <c r="S421" s="117"/>
      <c r="T421" s="117"/>
      <c r="U421" s="117"/>
    </row>
    <row r="422" spans="2:21">
      <c r="B422" s="116"/>
      <c r="C422" s="117"/>
      <c r="D422" s="117"/>
      <c r="E422" s="117"/>
      <c r="F422" s="117"/>
      <c r="G422" s="117"/>
      <c r="H422" s="117"/>
      <c r="I422" s="117"/>
      <c r="J422" s="117"/>
      <c r="K422" s="117"/>
      <c r="L422" s="117"/>
      <c r="M422" s="117"/>
      <c r="N422" s="117"/>
      <c r="O422" s="117"/>
      <c r="P422" s="117"/>
      <c r="Q422" s="117"/>
      <c r="R422" s="117"/>
      <c r="S422" s="117"/>
      <c r="T422" s="117"/>
      <c r="U422" s="117"/>
    </row>
    <row r="423" spans="2:21">
      <c r="B423" s="116"/>
      <c r="C423" s="117"/>
      <c r="D423" s="117"/>
      <c r="E423" s="117"/>
      <c r="F423" s="117"/>
      <c r="G423" s="117"/>
      <c r="H423" s="117"/>
      <c r="I423" s="117"/>
      <c r="J423" s="117"/>
      <c r="K423" s="117"/>
      <c r="L423" s="117"/>
      <c r="M423" s="117"/>
      <c r="N423" s="117"/>
      <c r="O423" s="117"/>
      <c r="P423" s="117"/>
      <c r="Q423" s="117"/>
      <c r="R423" s="117"/>
      <c r="S423" s="117"/>
      <c r="T423" s="117"/>
      <c r="U423" s="117"/>
    </row>
    <row r="424" spans="2:21">
      <c r="B424" s="116"/>
      <c r="C424" s="117"/>
      <c r="D424" s="117"/>
      <c r="E424" s="117"/>
      <c r="F424" s="117"/>
      <c r="G424" s="117"/>
      <c r="H424" s="117"/>
      <c r="I424" s="117"/>
      <c r="J424" s="117"/>
      <c r="K424" s="117"/>
      <c r="L424" s="117"/>
      <c r="M424" s="117"/>
      <c r="N424" s="117"/>
      <c r="O424" s="117"/>
      <c r="P424" s="117"/>
      <c r="Q424" s="117"/>
      <c r="R424" s="117"/>
      <c r="S424" s="117"/>
      <c r="T424" s="117"/>
      <c r="U424" s="117"/>
    </row>
    <row r="425" spans="2:21">
      <c r="B425" s="116"/>
      <c r="C425" s="117"/>
      <c r="D425" s="117"/>
      <c r="E425" s="117"/>
      <c r="F425" s="117"/>
      <c r="G425" s="117"/>
      <c r="H425" s="117"/>
      <c r="I425" s="117"/>
      <c r="J425" s="117"/>
      <c r="K425" s="117"/>
      <c r="L425" s="117"/>
      <c r="M425" s="117"/>
      <c r="N425" s="117"/>
      <c r="O425" s="117"/>
      <c r="P425" s="117"/>
      <c r="Q425" s="117"/>
      <c r="R425" s="117"/>
      <c r="S425" s="117"/>
      <c r="T425" s="117"/>
      <c r="U425" s="117"/>
    </row>
    <row r="426" spans="2:21">
      <c r="B426" s="116"/>
      <c r="C426" s="117"/>
      <c r="D426" s="117"/>
      <c r="E426" s="117"/>
      <c r="F426" s="117"/>
      <c r="G426" s="117"/>
      <c r="H426" s="117"/>
      <c r="I426" s="117"/>
      <c r="J426" s="117"/>
      <c r="K426" s="117"/>
      <c r="L426" s="117"/>
      <c r="M426" s="117"/>
      <c r="N426" s="117"/>
      <c r="O426" s="117"/>
      <c r="P426" s="117"/>
      <c r="Q426" s="117"/>
      <c r="R426" s="117"/>
      <c r="S426" s="117"/>
      <c r="T426" s="117"/>
      <c r="U426" s="117"/>
    </row>
    <row r="427" spans="2:21">
      <c r="B427" s="116"/>
      <c r="C427" s="117"/>
      <c r="D427" s="117"/>
      <c r="E427" s="117"/>
      <c r="F427" s="117"/>
      <c r="G427" s="117"/>
      <c r="H427" s="117"/>
      <c r="I427" s="117"/>
      <c r="J427" s="117"/>
      <c r="K427" s="117"/>
      <c r="L427" s="117"/>
      <c r="M427" s="117"/>
      <c r="N427" s="117"/>
      <c r="O427" s="117"/>
      <c r="P427" s="117"/>
      <c r="Q427" s="117"/>
      <c r="R427" s="117"/>
      <c r="S427" s="117"/>
      <c r="T427" s="117"/>
      <c r="U427" s="117"/>
    </row>
    <row r="428" spans="2:21">
      <c r="B428" s="116"/>
      <c r="C428" s="117"/>
      <c r="D428" s="117"/>
      <c r="E428" s="117"/>
      <c r="F428" s="117"/>
      <c r="G428" s="117"/>
      <c r="H428" s="117"/>
      <c r="I428" s="117"/>
      <c r="J428" s="117"/>
      <c r="K428" s="117"/>
      <c r="L428" s="117"/>
      <c r="M428" s="117"/>
      <c r="N428" s="117"/>
      <c r="O428" s="117"/>
      <c r="P428" s="117"/>
      <c r="Q428" s="117"/>
      <c r="R428" s="117"/>
      <c r="S428" s="117"/>
      <c r="T428" s="117"/>
      <c r="U428" s="117"/>
    </row>
    <row r="429" spans="2:21">
      <c r="B429" s="116"/>
      <c r="C429" s="117"/>
      <c r="D429" s="117"/>
      <c r="E429" s="117"/>
      <c r="F429" s="117"/>
      <c r="G429" s="117"/>
      <c r="H429" s="117"/>
      <c r="I429" s="117"/>
      <c r="J429" s="117"/>
      <c r="K429" s="117"/>
      <c r="L429" s="117"/>
      <c r="M429" s="117"/>
      <c r="N429" s="117"/>
      <c r="O429" s="117"/>
      <c r="P429" s="117"/>
      <c r="Q429" s="117"/>
      <c r="R429" s="117"/>
      <c r="S429" s="117"/>
      <c r="T429" s="117"/>
      <c r="U429" s="117"/>
    </row>
    <row r="430" spans="2:21">
      <c r="B430" s="116"/>
      <c r="C430" s="117"/>
      <c r="D430" s="117"/>
      <c r="E430" s="117"/>
      <c r="F430" s="117"/>
      <c r="G430" s="117"/>
      <c r="H430" s="117"/>
      <c r="I430" s="117"/>
      <c r="J430" s="117"/>
      <c r="K430" s="117"/>
      <c r="L430" s="117"/>
      <c r="M430" s="117"/>
      <c r="N430" s="117"/>
      <c r="O430" s="117"/>
      <c r="P430" s="117"/>
      <c r="Q430" s="117"/>
      <c r="R430" s="117"/>
      <c r="S430" s="117"/>
      <c r="T430" s="117"/>
      <c r="U430" s="117"/>
    </row>
    <row r="431" spans="2:21">
      <c r="B431" s="116"/>
      <c r="C431" s="117"/>
      <c r="D431" s="117"/>
      <c r="E431" s="117"/>
      <c r="F431" s="117"/>
      <c r="G431" s="117"/>
      <c r="H431" s="117"/>
      <c r="I431" s="117"/>
      <c r="J431" s="117"/>
      <c r="K431" s="117"/>
      <c r="L431" s="117"/>
      <c r="M431" s="117"/>
      <c r="N431" s="117"/>
      <c r="O431" s="117"/>
      <c r="P431" s="117"/>
      <c r="Q431" s="117"/>
      <c r="R431" s="117"/>
      <c r="S431" s="117"/>
      <c r="T431" s="117"/>
      <c r="U431" s="117"/>
    </row>
    <row r="432" spans="2:21">
      <c r="B432" s="116"/>
      <c r="C432" s="117"/>
      <c r="D432" s="117"/>
      <c r="E432" s="117"/>
      <c r="F432" s="117"/>
      <c r="G432" s="117"/>
      <c r="H432" s="117"/>
      <c r="I432" s="117"/>
      <c r="J432" s="117"/>
      <c r="K432" s="117"/>
      <c r="L432" s="117"/>
      <c r="M432" s="117"/>
      <c r="N432" s="117"/>
      <c r="O432" s="117"/>
      <c r="P432" s="117"/>
      <c r="Q432" s="117"/>
      <c r="R432" s="117"/>
      <c r="S432" s="117"/>
      <c r="T432" s="117"/>
      <c r="U432" s="117"/>
    </row>
    <row r="433" spans="2:21">
      <c r="B433" s="116"/>
      <c r="C433" s="117"/>
      <c r="D433" s="117"/>
      <c r="E433" s="117"/>
      <c r="F433" s="117"/>
      <c r="G433" s="117"/>
      <c r="H433" s="117"/>
      <c r="I433" s="117"/>
      <c r="J433" s="117"/>
      <c r="K433" s="117"/>
      <c r="L433" s="117"/>
      <c r="M433" s="117"/>
      <c r="N433" s="117"/>
      <c r="O433" s="117"/>
      <c r="P433" s="117"/>
      <c r="Q433" s="117"/>
      <c r="R433" s="117"/>
      <c r="S433" s="117"/>
      <c r="T433" s="117"/>
      <c r="U433" s="117"/>
    </row>
    <row r="434" spans="2:21">
      <c r="B434" s="116"/>
      <c r="C434" s="117"/>
      <c r="D434" s="117"/>
      <c r="E434" s="117"/>
      <c r="F434" s="117"/>
      <c r="G434" s="117"/>
      <c r="H434" s="117"/>
      <c r="I434" s="117"/>
      <c r="J434" s="117"/>
      <c r="K434" s="117"/>
      <c r="L434" s="117"/>
      <c r="M434" s="117"/>
      <c r="N434" s="117"/>
      <c r="O434" s="117"/>
      <c r="P434" s="117"/>
      <c r="Q434" s="117"/>
      <c r="R434" s="117"/>
      <c r="S434" s="117"/>
      <c r="T434" s="117"/>
      <c r="U434" s="117"/>
    </row>
    <row r="435" spans="2:21">
      <c r="B435" s="116"/>
      <c r="C435" s="117"/>
      <c r="D435" s="117"/>
      <c r="E435" s="117"/>
      <c r="F435" s="117"/>
      <c r="G435" s="117"/>
      <c r="H435" s="117"/>
      <c r="I435" s="117"/>
      <c r="J435" s="117"/>
      <c r="K435" s="117"/>
      <c r="L435" s="117"/>
      <c r="M435" s="117"/>
      <c r="N435" s="117"/>
      <c r="O435" s="117"/>
      <c r="P435" s="117"/>
      <c r="Q435" s="117"/>
      <c r="R435" s="117"/>
      <c r="S435" s="117"/>
      <c r="T435" s="117"/>
      <c r="U435" s="117"/>
    </row>
    <row r="436" spans="2:21">
      <c r="B436" s="116"/>
      <c r="C436" s="117"/>
      <c r="D436" s="117"/>
      <c r="E436" s="117"/>
      <c r="F436" s="117"/>
      <c r="G436" s="117"/>
      <c r="H436" s="117"/>
      <c r="I436" s="117"/>
      <c r="J436" s="117"/>
      <c r="K436" s="117"/>
      <c r="L436" s="117"/>
      <c r="M436" s="117"/>
      <c r="N436" s="117"/>
      <c r="O436" s="117"/>
      <c r="P436" s="117"/>
      <c r="Q436" s="117"/>
      <c r="R436" s="117"/>
      <c r="S436" s="117"/>
      <c r="T436" s="117"/>
      <c r="U436" s="117"/>
    </row>
    <row r="437" spans="2:21">
      <c r="B437" s="116"/>
      <c r="C437" s="117"/>
      <c r="D437" s="117"/>
      <c r="E437" s="117"/>
      <c r="F437" s="117"/>
      <c r="G437" s="117"/>
      <c r="H437" s="117"/>
      <c r="I437" s="117"/>
      <c r="J437" s="117"/>
      <c r="K437" s="117"/>
      <c r="L437" s="117"/>
      <c r="M437" s="117"/>
      <c r="N437" s="117"/>
      <c r="O437" s="117"/>
      <c r="P437" s="117"/>
      <c r="Q437" s="117"/>
      <c r="R437" s="117"/>
      <c r="S437" s="117"/>
      <c r="T437" s="117"/>
      <c r="U437" s="117"/>
    </row>
    <row r="438" spans="2:21">
      <c r="B438" s="116"/>
      <c r="C438" s="117"/>
      <c r="D438" s="117"/>
      <c r="E438" s="117"/>
      <c r="F438" s="117"/>
      <c r="G438" s="117"/>
      <c r="H438" s="117"/>
      <c r="I438" s="117"/>
      <c r="J438" s="117"/>
      <c r="K438" s="117"/>
      <c r="L438" s="117"/>
      <c r="M438" s="117"/>
      <c r="N438" s="117"/>
      <c r="O438" s="117"/>
      <c r="P438" s="117"/>
      <c r="Q438" s="117"/>
      <c r="R438" s="117"/>
      <c r="S438" s="117"/>
      <c r="T438" s="117"/>
      <c r="U438" s="117"/>
    </row>
    <row r="439" spans="2:21">
      <c r="B439" s="116"/>
      <c r="C439" s="117"/>
      <c r="D439" s="117"/>
      <c r="E439" s="117"/>
      <c r="F439" s="117"/>
      <c r="G439" s="117"/>
      <c r="H439" s="117"/>
      <c r="I439" s="117"/>
      <c r="J439" s="117"/>
      <c r="K439" s="117"/>
      <c r="L439" s="117"/>
      <c r="M439" s="117"/>
      <c r="N439" s="117"/>
      <c r="O439" s="117"/>
      <c r="P439" s="117"/>
      <c r="Q439" s="117"/>
      <c r="R439" s="117"/>
      <c r="S439" s="117"/>
      <c r="T439" s="117"/>
      <c r="U439" s="117"/>
    </row>
    <row r="440" spans="2:21">
      <c r="B440" s="116"/>
      <c r="C440" s="117"/>
      <c r="D440" s="117"/>
      <c r="E440" s="117"/>
      <c r="F440" s="117"/>
      <c r="G440" s="117"/>
      <c r="H440" s="117"/>
      <c r="I440" s="117"/>
      <c r="J440" s="117"/>
      <c r="K440" s="117"/>
      <c r="L440" s="117"/>
      <c r="M440" s="117"/>
      <c r="N440" s="117"/>
      <c r="O440" s="117"/>
      <c r="P440" s="117"/>
      <c r="Q440" s="117"/>
      <c r="R440" s="117"/>
      <c r="S440" s="117"/>
      <c r="T440" s="117"/>
      <c r="U440" s="117"/>
    </row>
    <row r="441" spans="2:21">
      <c r="B441" s="116"/>
      <c r="C441" s="117"/>
      <c r="D441" s="117"/>
      <c r="E441" s="117"/>
      <c r="F441" s="117"/>
      <c r="G441" s="117"/>
      <c r="H441" s="117"/>
      <c r="I441" s="117"/>
      <c r="J441" s="117"/>
      <c r="K441" s="117"/>
      <c r="L441" s="117"/>
      <c r="M441" s="117"/>
      <c r="N441" s="117"/>
      <c r="O441" s="117"/>
      <c r="P441" s="117"/>
      <c r="Q441" s="117"/>
      <c r="R441" s="117"/>
      <c r="S441" s="117"/>
      <c r="T441" s="117"/>
      <c r="U441" s="117"/>
    </row>
    <row r="442" spans="2:21">
      <c r="B442" s="116"/>
      <c r="C442" s="117"/>
      <c r="D442" s="117"/>
      <c r="E442" s="117"/>
      <c r="F442" s="117"/>
      <c r="G442" s="117"/>
      <c r="H442" s="117"/>
      <c r="I442" s="117"/>
      <c r="J442" s="117"/>
      <c r="K442" s="117"/>
      <c r="L442" s="117"/>
      <c r="M442" s="117"/>
      <c r="N442" s="117"/>
      <c r="O442" s="117"/>
      <c r="P442" s="117"/>
      <c r="Q442" s="117"/>
      <c r="R442" s="117"/>
      <c r="S442" s="117"/>
      <c r="T442" s="117"/>
      <c r="U442" s="117"/>
    </row>
    <row r="443" spans="2:21">
      <c r="B443" s="116"/>
      <c r="C443" s="117"/>
      <c r="D443" s="117"/>
      <c r="E443" s="117"/>
      <c r="F443" s="117"/>
      <c r="G443" s="117"/>
      <c r="H443" s="117"/>
      <c r="I443" s="117"/>
      <c r="J443" s="117"/>
      <c r="K443" s="117"/>
      <c r="L443" s="117"/>
      <c r="M443" s="117"/>
      <c r="N443" s="117"/>
      <c r="O443" s="117"/>
      <c r="P443" s="117"/>
      <c r="Q443" s="117"/>
      <c r="R443" s="117"/>
      <c r="S443" s="117"/>
      <c r="T443" s="117"/>
      <c r="U443" s="117"/>
    </row>
    <row r="444" spans="2:21">
      <c r="B444" s="116"/>
      <c r="C444" s="117"/>
      <c r="D444" s="117"/>
      <c r="E444" s="117"/>
      <c r="F444" s="117"/>
      <c r="G444" s="117"/>
      <c r="H444" s="117"/>
      <c r="I444" s="117"/>
      <c r="J444" s="117"/>
      <c r="K444" s="117"/>
      <c r="L444" s="117"/>
      <c r="M444" s="117"/>
      <c r="N444" s="117"/>
      <c r="O444" s="117"/>
      <c r="P444" s="117"/>
      <c r="Q444" s="117"/>
      <c r="R444" s="117"/>
      <c r="S444" s="117"/>
      <c r="T444" s="117"/>
      <c r="U444" s="117"/>
    </row>
    <row r="445" spans="2:21">
      <c r="B445" s="116"/>
      <c r="C445" s="117"/>
      <c r="D445" s="117"/>
      <c r="E445" s="117"/>
      <c r="F445" s="117"/>
      <c r="G445" s="117"/>
      <c r="H445" s="117"/>
      <c r="I445" s="117"/>
      <c r="J445" s="117"/>
      <c r="K445" s="117"/>
      <c r="L445" s="117"/>
      <c r="M445" s="117"/>
      <c r="N445" s="117"/>
      <c r="O445" s="117"/>
      <c r="P445" s="117"/>
      <c r="Q445" s="117"/>
      <c r="R445" s="117"/>
      <c r="S445" s="117"/>
      <c r="T445" s="117"/>
      <c r="U445" s="117"/>
    </row>
    <row r="446" spans="2:21">
      <c r="B446" s="116"/>
      <c r="C446" s="117"/>
      <c r="D446" s="117"/>
      <c r="E446" s="117"/>
      <c r="F446" s="117"/>
      <c r="G446" s="117"/>
      <c r="H446" s="117"/>
      <c r="I446" s="117"/>
      <c r="J446" s="117"/>
      <c r="K446" s="117"/>
      <c r="L446" s="117"/>
      <c r="M446" s="117"/>
      <c r="N446" s="117"/>
      <c r="O446" s="117"/>
      <c r="P446" s="117"/>
      <c r="Q446" s="117"/>
      <c r="R446" s="117"/>
      <c r="S446" s="117"/>
      <c r="T446" s="117"/>
      <c r="U446" s="117"/>
    </row>
    <row r="447" spans="2:21">
      <c r="B447" s="116"/>
      <c r="C447" s="117"/>
      <c r="D447" s="117"/>
      <c r="E447" s="117"/>
      <c r="F447" s="117"/>
      <c r="G447" s="117"/>
      <c r="H447" s="117"/>
      <c r="I447" s="117"/>
      <c r="J447" s="117"/>
      <c r="K447" s="117"/>
      <c r="L447" s="117"/>
      <c r="M447" s="117"/>
      <c r="N447" s="117"/>
      <c r="O447" s="117"/>
      <c r="P447" s="117"/>
      <c r="Q447" s="117"/>
      <c r="R447" s="117"/>
      <c r="S447" s="117"/>
      <c r="T447" s="117"/>
      <c r="U447" s="117"/>
    </row>
    <row r="448" spans="2:21">
      <c r="B448" s="116"/>
      <c r="C448" s="117"/>
      <c r="D448" s="117"/>
      <c r="E448" s="117"/>
      <c r="F448" s="117"/>
      <c r="G448" s="117"/>
      <c r="H448" s="117"/>
      <c r="I448" s="117"/>
      <c r="J448" s="117"/>
      <c r="K448" s="117"/>
      <c r="L448" s="117"/>
      <c r="M448" s="117"/>
      <c r="N448" s="117"/>
      <c r="O448" s="117"/>
      <c r="P448" s="117"/>
      <c r="Q448" s="117"/>
      <c r="R448" s="117"/>
      <c r="S448" s="117"/>
      <c r="T448" s="117"/>
      <c r="U448" s="117"/>
    </row>
    <row r="449" spans="2:21">
      <c r="B449" s="116"/>
      <c r="C449" s="117"/>
      <c r="D449" s="117"/>
      <c r="E449" s="117"/>
      <c r="F449" s="117"/>
      <c r="G449" s="117"/>
      <c r="H449" s="117"/>
      <c r="I449" s="117"/>
      <c r="J449" s="117"/>
      <c r="K449" s="117"/>
      <c r="L449" s="117"/>
      <c r="M449" s="117"/>
      <c r="N449" s="117"/>
      <c r="O449" s="117"/>
      <c r="P449" s="117"/>
      <c r="Q449" s="117"/>
      <c r="R449" s="117"/>
      <c r="S449" s="117"/>
      <c r="T449" s="117"/>
      <c r="U449" s="117"/>
    </row>
    <row r="450" spans="2:21">
      <c r="B450" s="116"/>
      <c r="C450" s="117"/>
      <c r="D450" s="117"/>
      <c r="E450" s="117"/>
      <c r="F450" s="117"/>
      <c r="G450" s="117"/>
      <c r="H450" s="117"/>
      <c r="I450" s="117"/>
      <c r="J450" s="117"/>
      <c r="K450" s="117"/>
      <c r="L450" s="117"/>
      <c r="M450" s="117"/>
      <c r="N450" s="117"/>
      <c r="O450" s="117"/>
      <c r="P450" s="117"/>
      <c r="Q450" s="117"/>
      <c r="R450" s="117"/>
      <c r="S450" s="117"/>
      <c r="T450" s="117"/>
      <c r="U450" s="117"/>
    </row>
    <row r="451" spans="2:21">
      <c r="B451" s="116"/>
      <c r="C451" s="117"/>
      <c r="D451" s="117"/>
      <c r="E451" s="117"/>
      <c r="F451" s="117"/>
      <c r="G451" s="117"/>
      <c r="H451" s="117"/>
      <c r="I451" s="117"/>
      <c r="J451" s="117"/>
      <c r="K451" s="117"/>
      <c r="L451" s="117"/>
      <c r="M451" s="117"/>
      <c r="N451" s="117"/>
      <c r="O451" s="117"/>
      <c r="P451" s="117"/>
      <c r="Q451" s="117"/>
      <c r="R451" s="117"/>
      <c r="S451" s="117"/>
      <c r="T451" s="117"/>
      <c r="U451" s="117"/>
    </row>
    <row r="452" spans="2:21">
      <c r="B452" s="116"/>
      <c r="C452" s="117"/>
      <c r="D452" s="117"/>
      <c r="E452" s="117"/>
      <c r="F452" s="117"/>
      <c r="G452" s="117"/>
      <c r="H452" s="117"/>
      <c r="I452" s="117"/>
      <c r="J452" s="117"/>
      <c r="K452" s="117"/>
      <c r="L452" s="117"/>
      <c r="M452" s="117"/>
      <c r="N452" s="117"/>
      <c r="O452" s="117"/>
      <c r="P452" s="117"/>
      <c r="Q452" s="117"/>
      <c r="R452" s="117"/>
      <c r="S452" s="117"/>
      <c r="T452" s="117"/>
      <c r="U452" s="117"/>
    </row>
    <row r="453" spans="2:21">
      <c r="B453" s="116"/>
      <c r="C453" s="117"/>
      <c r="D453" s="117"/>
      <c r="E453" s="117"/>
      <c r="F453" s="117"/>
      <c r="G453" s="117"/>
      <c r="H453" s="117"/>
      <c r="I453" s="117"/>
      <c r="J453" s="117"/>
      <c r="K453" s="117"/>
      <c r="L453" s="117"/>
      <c r="M453" s="117"/>
      <c r="N453" s="117"/>
      <c r="O453" s="117"/>
      <c r="P453" s="117"/>
      <c r="Q453" s="117"/>
      <c r="R453" s="117"/>
      <c r="S453" s="117"/>
      <c r="T453" s="117"/>
      <c r="U453" s="117"/>
    </row>
    <row r="454" spans="2:21">
      <c r="B454" s="116"/>
      <c r="C454" s="117"/>
      <c r="D454" s="117"/>
      <c r="E454" s="117"/>
      <c r="F454" s="117"/>
      <c r="G454" s="117"/>
      <c r="H454" s="117"/>
      <c r="I454" s="117"/>
      <c r="J454" s="117"/>
      <c r="K454" s="117"/>
      <c r="L454" s="117"/>
      <c r="M454" s="117"/>
      <c r="N454" s="117"/>
      <c r="O454" s="117"/>
      <c r="P454" s="117"/>
      <c r="Q454" s="117"/>
      <c r="R454" s="117"/>
      <c r="S454" s="117"/>
      <c r="T454" s="117"/>
      <c r="U454" s="117"/>
    </row>
    <row r="455" spans="2:21">
      <c r="B455" s="116"/>
      <c r="C455" s="117"/>
      <c r="D455" s="117"/>
      <c r="E455" s="117"/>
      <c r="F455" s="117"/>
      <c r="G455" s="117"/>
      <c r="H455" s="117"/>
      <c r="I455" s="117"/>
      <c r="J455" s="117"/>
      <c r="K455" s="117"/>
      <c r="L455" s="117"/>
      <c r="M455" s="117"/>
      <c r="N455" s="117"/>
      <c r="O455" s="117"/>
      <c r="P455" s="117"/>
      <c r="Q455" s="117"/>
      <c r="R455" s="117"/>
      <c r="S455" s="117"/>
      <c r="T455" s="117"/>
      <c r="U455" s="117"/>
    </row>
    <row r="456" spans="2:21">
      <c r="B456" s="116"/>
      <c r="C456" s="117"/>
      <c r="D456" s="117"/>
      <c r="E456" s="117"/>
      <c r="F456" s="117"/>
      <c r="G456" s="117"/>
      <c r="H456" s="117"/>
      <c r="I456" s="117"/>
      <c r="J456" s="117"/>
      <c r="K456" s="117"/>
      <c r="L456" s="117"/>
      <c r="M456" s="117"/>
      <c r="N456" s="117"/>
      <c r="O456" s="117"/>
      <c r="P456" s="117"/>
      <c r="Q456" s="117"/>
      <c r="R456" s="117"/>
      <c r="S456" s="117"/>
      <c r="T456" s="117"/>
      <c r="U456" s="117"/>
    </row>
    <row r="457" spans="2:21">
      <c r="B457" s="116"/>
      <c r="C457" s="117"/>
      <c r="D457" s="117"/>
      <c r="E457" s="117"/>
      <c r="F457" s="117"/>
      <c r="G457" s="117"/>
      <c r="H457" s="117"/>
      <c r="I457" s="117"/>
      <c r="J457" s="117"/>
      <c r="K457" s="117"/>
      <c r="L457" s="117"/>
      <c r="M457" s="117"/>
      <c r="N457" s="117"/>
      <c r="O457" s="117"/>
      <c r="P457" s="117"/>
      <c r="Q457" s="117"/>
      <c r="R457" s="117"/>
      <c r="S457" s="117"/>
      <c r="T457" s="117"/>
      <c r="U457" s="117"/>
    </row>
    <row r="458" spans="2:21">
      <c r="B458" s="116"/>
      <c r="C458" s="117"/>
      <c r="D458" s="117"/>
      <c r="E458" s="117"/>
      <c r="F458" s="117"/>
      <c r="G458" s="117"/>
      <c r="H458" s="117"/>
      <c r="I458" s="117"/>
      <c r="J458" s="117"/>
      <c r="K458" s="117"/>
      <c r="L458" s="117"/>
      <c r="M458" s="117"/>
      <c r="N458" s="117"/>
      <c r="O458" s="117"/>
      <c r="P458" s="117"/>
      <c r="Q458" s="117"/>
      <c r="R458" s="117"/>
      <c r="S458" s="117"/>
      <c r="T458" s="117"/>
      <c r="U458" s="117"/>
    </row>
    <row r="459" spans="2:21">
      <c r="B459" s="116"/>
      <c r="C459" s="117"/>
      <c r="D459" s="117"/>
      <c r="E459" s="117"/>
      <c r="F459" s="117"/>
      <c r="G459" s="117"/>
      <c r="H459" s="117"/>
      <c r="I459" s="117"/>
      <c r="J459" s="117"/>
      <c r="K459" s="117"/>
      <c r="L459" s="117"/>
      <c r="M459" s="117"/>
      <c r="N459" s="117"/>
      <c r="O459" s="117"/>
      <c r="P459" s="117"/>
      <c r="Q459" s="117"/>
      <c r="R459" s="117"/>
      <c r="S459" s="117"/>
      <c r="T459" s="117"/>
      <c r="U459" s="117"/>
    </row>
    <row r="460" spans="2:21">
      <c r="B460" s="116"/>
      <c r="C460" s="117"/>
      <c r="D460" s="117"/>
      <c r="E460" s="117"/>
      <c r="F460" s="117"/>
      <c r="G460" s="117"/>
      <c r="H460" s="117"/>
      <c r="I460" s="117"/>
      <c r="J460" s="117"/>
      <c r="K460" s="117"/>
      <c r="L460" s="117"/>
      <c r="M460" s="117"/>
      <c r="N460" s="117"/>
      <c r="O460" s="117"/>
      <c r="P460" s="117"/>
      <c r="Q460" s="117"/>
      <c r="R460" s="117"/>
      <c r="S460" s="117"/>
      <c r="T460" s="117"/>
      <c r="U460" s="117"/>
    </row>
    <row r="461" spans="2:21">
      <c r="B461" s="116"/>
      <c r="C461" s="117"/>
      <c r="D461" s="117"/>
      <c r="E461" s="117"/>
      <c r="F461" s="117"/>
      <c r="G461" s="117"/>
      <c r="H461" s="117"/>
      <c r="I461" s="117"/>
      <c r="J461" s="117"/>
      <c r="K461" s="117"/>
      <c r="L461" s="117"/>
      <c r="M461" s="117"/>
      <c r="N461" s="117"/>
      <c r="O461" s="117"/>
      <c r="P461" s="117"/>
      <c r="Q461" s="117"/>
      <c r="R461" s="117"/>
      <c r="S461" s="117"/>
      <c r="T461" s="117"/>
      <c r="U461" s="117"/>
    </row>
    <row r="462" spans="2:21">
      <c r="B462" s="116"/>
      <c r="C462" s="117"/>
      <c r="D462" s="117"/>
      <c r="E462" s="117"/>
      <c r="F462" s="117"/>
      <c r="G462" s="117"/>
      <c r="H462" s="117"/>
      <c r="I462" s="117"/>
      <c r="J462" s="117"/>
      <c r="K462" s="117"/>
      <c r="L462" s="117"/>
      <c r="M462" s="117"/>
      <c r="N462" s="117"/>
      <c r="O462" s="117"/>
      <c r="P462" s="117"/>
      <c r="Q462" s="117"/>
      <c r="R462" s="117"/>
      <c r="S462" s="117"/>
      <c r="T462" s="117"/>
      <c r="U462" s="117"/>
    </row>
    <row r="463" spans="2:21">
      <c r="B463" s="116"/>
      <c r="C463" s="117"/>
      <c r="D463" s="117"/>
      <c r="E463" s="117"/>
      <c r="F463" s="117"/>
      <c r="G463" s="117"/>
      <c r="H463" s="117"/>
      <c r="I463" s="117"/>
      <c r="J463" s="117"/>
      <c r="K463" s="117"/>
      <c r="L463" s="117"/>
      <c r="M463" s="117"/>
      <c r="N463" s="117"/>
      <c r="O463" s="117"/>
      <c r="P463" s="117"/>
      <c r="Q463" s="117"/>
      <c r="R463" s="117"/>
      <c r="S463" s="117"/>
      <c r="T463" s="117"/>
      <c r="U463" s="117"/>
    </row>
    <row r="464" spans="2:21">
      <c r="B464" s="116"/>
      <c r="C464" s="117"/>
      <c r="D464" s="117"/>
      <c r="E464" s="117"/>
      <c r="F464" s="117"/>
      <c r="G464" s="117"/>
      <c r="H464" s="117"/>
      <c r="I464" s="117"/>
      <c r="J464" s="117"/>
      <c r="K464" s="117"/>
      <c r="L464" s="117"/>
      <c r="M464" s="117"/>
      <c r="N464" s="117"/>
      <c r="O464" s="117"/>
      <c r="P464" s="117"/>
      <c r="Q464" s="117"/>
      <c r="R464" s="117"/>
      <c r="S464" s="117"/>
      <c r="T464" s="117"/>
      <c r="U464" s="117"/>
    </row>
    <row r="465" spans="2:21">
      <c r="B465" s="116"/>
      <c r="C465" s="117"/>
      <c r="D465" s="117"/>
      <c r="E465" s="117"/>
      <c r="F465" s="117"/>
      <c r="G465" s="117"/>
      <c r="H465" s="117"/>
      <c r="I465" s="117"/>
      <c r="J465" s="117"/>
      <c r="K465" s="117"/>
      <c r="L465" s="117"/>
      <c r="M465" s="117"/>
      <c r="N465" s="117"/>
      <c r="O465" s="117"/>
      <c r="P465" s="117"/>
      <c r="Q465" s="117"/>
      <c r="R465" s="117"/>
      <c r="S465" s="117"/>
      <c r="T465" s="117"/>
      <c r="U465" s="117"/>
    </row>
    <row r="466" spans="2:21">
      <c r="B466" s="116"/>
      <c r="C466" s="117"/>
      <c r="D466" s="117"/>
      <c r="E466" s="117"/>
      <c r="F466" s="117"/>
      <c r="G466" s="117"/>
      <c r="H466" s="117"/>
      <c r="I466" s="117"/>
      <c r="J466" s="117"/>
      <c r="K466" s="117"/>
      <c r="L466" s="117"/>
      <c r="M466" s="117"/>
      <c r="N466" s="117"/>
      <c r="O466" s="117"/>
      <c r="P466" s="117"/>
      <c r="Q466" s="117"/>
      <c r="R466" s="117"/>
      <c r="S466" s="117"/>
      <c r="T466" s="117"/>
      <c r="U466" s="117"/>
    </row>
    <row r="467" spans="2:21">
      <c r="B467" s="116"/>
      <c r="C467" s="117"/>
      <c r="D467" s="117"/>
      <c r="E467" s="117"/>
      <c r="F467" s="117"/>
      <c r="G467" s="117"/>
      <c r="H467" s="117"/>
      <c r="I467" s="117"/>
      <c r="J467" s="117"/>
      <c r="K467" s="117"/>
      <c r="L467" s="117"/>
      <c r="M467" s="117"/>
      <c r="N467" s="117"/>
      <c r="O467" s="117"/>
      <c r="P467" s="117"/>
      <c r="Q467" s="117"/>
      <c r="R467" s="117"/>
      <c r="S467" s="117"/>
      <c r="T467" s="117"/>
      <c r="U467" s="117"/>
    </row>
    <row r="468" spans="2:21">
      <c r="B468" s="116"/>
      <c r="C468" s="117"/>
      <c r="D468" s="117"/>
      <c r="E468" s="117"/>
      <c r="F468" s="117"/>
      <c r="G468" s="117"/>
      <c r="H468" s="117"/>
      <c r="I468" s="117"/>
      <c r="J468" s="117"/>
      <c r="K468" s="117"/>
      <c r="L468" s="117"/>
      <c r="M468" s="117"/>
      <c r="N468" s="117"/>
      <c r="O468" s="117"/>
      <c r="P468" s="117"/>
      <c r="Q468" s="117"/>
      <c r="R468" s="117"/>
      <c r="S468" s="117"/>
      <c r="T468" s="117"/>
      <c r="U468" s="117"/>
    </row>
    <row r="469" spans="2:21">
      <c r="B469" s="116"/>
      <c r="C469" s="117"/>
      <c r="D469" s="117"/>
      <c r="E469" s="117"/>
      <c r="F469" s="117"/>
      <c r="G469" s="117"/>
      <c r="H469" s="117"/>
      <c r="I469" s="117"/>
      <c r="J469" s="117"/>
      <c r="K469" s="117"/>
      <c r="L469" s="117"/>
      <c r="M469" s="117"/>
      <c r="N469" s="117"/>
      <c r="O469" s="117"/>
      <c r="P469" s="117"/>
      <c r="Q469" s="117"/>
      <c r="R469" s="117"/>
      <c r="S469" s="117"/>
      <c r="T469" s="117"/>
      <c r="U469" s="117"/>
    </row>
    <row r="470" spans="2:21">
      <c r="B470" s="116"/>
      <c r="C470" s="117"/>
      <c r="D470" s="117"/>
      <c r="E470" s="117"/>
      <c r="F470" s="117"/>
      <c r="G470" s="117"/>
      <c r="H470" s="117"/>
      <c r="I470" s="117"/>
      <c r="J470" s="117"/>
      <c r="K470" s="117"/>
      <c r="L470" s="117"/>
      <c r="M470" s="117"/>
      <c r="N470" s="117"/>
      <c r="O470" s="117"/>
      <c r="P470" s="117"/>
      <c r="Q470" s="117"/>
      <c r="R470" s="117"/>
      <c r="S470" s="117"/>
      <c r="T470" s="117"/>
      <c r="U470" s="117"/>
    </row>
    <row r="471" spans="2:21">
      <c r="B471" s="116"/>
      <c r="C471" s="117"/>
      <c r="D471" s="117"/>
      <c r="E471" s="117"/>
      <c r="F471" s="117"/>
      <c r="G471" s="117"/>
      <c r="H471" s="117"/>
      <c r="I471" s="117"/>
      <c r="J471" s="117"/>
      <c r="K471" s="117"/>
      <c r="L471" s="117"/>
      <c r="M471" s="117"/>
      <c r="N471" s="117"/>
      <c r="O471" s="117"/>
      <c r="P471" s="117"/>
      <c r="Q471" s="117"/>
      <c r="R471" s="117"/>
      <c r="S471" s="117"/>
      <c r="T471" s="117"/>
      <c r="U471" s="117"/>
    </row>
    <row r="472" spans="2:21">
      <c r="B472" s="116"/>
      <c r="C472" s="117"/>
      <c r="D472" s="117"/>
      <c r="E472" s="117"/>
      <c r="F472" s="117"/>
      <c r="G472" s="117"/>
      <c r="H472" s="117"/>
      <c r="I472" s="117"/>
      <c r="J472" s="117"/>
      <c r="K472" s="117"/>
      <c r="L472" s="117"/>
      <c r="M472" s="117"/>
      <c r="N472" s="117"/>
      <c r="O472" s="117"/>
      <c r="P472" s="117"/>
      <c r="Q472" s="117"/>
      <c r="R472" s="117"/>
      <c r="S472" s="117"/>
      <c r="T472" s="117"/>
      <c r="U472" s="117"/>
    </row>
    <row r="473" spans="2:21">
      <c r="B473" s="116"/>
      <c r="C473" s="117"/>
      <c r="D473" s="117"/>
      <c r="E473" s="117"/>
      <c r="F473" s="117"/>
      <c r="G473" s="117"/>
      <c r="H473" s="117"/>
      <c r="I473" s="117"/>
      <c r="J473" s="117"/>
      <c r="K473" s="117"/>
      <c r="L473" s="117"/>
      <c r="M473" s="117"/>
      <c r="N473" s="117"/>
      <c r="O473" s="117"/>
      <c r="P473" s="117"/>
      <c r="Q473" s="117"/>
      <c r="R473" s="117"/>
      <c r="S473" s="117"/>
      <c r="T473" s="117"/>
      <c r="U473" s="117"/>
    </row>
    <row r="474" spans="2:21">
      <c r="B474" s="116"/>
      <c r="C474" s="117"/>
      <c r="D474" s="117"/>
      <c r="E474" s="117"/>
      <c r="F474" s="117"/>
      <c r="G474" s="117"/>
      <c r="H474" s="117"/>
      <c r="I474" s="117"/>
      <c r="J474" s="117"/>
      <c r="K474" s="117"/>
      <c r="L474" s="117"/>
      <c r="M474" s="117"/>
      <c r="N474" s="117"/>
      <c r="O474" s="117"/>
      <c r="P474" s="117"/>
      <c r="Q474" s="117"/>
      <c r="R474" s="117"/>
      <c r="S474" s="117"/>
      <c r="T474" s="117"/>
      <c r="U474" s="117"/>
    </row>
    <row r="475" spans="2:21">
      <c r="B475" s="116"/>
      <c r="C475" s="117"/>
      <c r="D475" s="117"/>
      <c r="E475" s="117"/>
      <c r="F475" s="117"/>
      <c r="G475" s="117"/>
      <c r="H475" s="117"/>
      <c r="I475" s="117"/>
      <c r="J475" s="117"/>
      <c r="K475" s="117"/>
      <c r="L475" s="117"/>
      <c r="M475" s="117"/>
      <c r="N475" s="117"/>
      <c r="O475" s="117"/>
      <c r="P475" s="117"/>
      <c r="Q475" s="117"/>
      <c r="R475" s="117"/>
      <c r="S475" s="117"/>
      <c r="T475" s="117"/>
      <c r="U475" s="117"/>
    </row>
    <row r="476" spans="2:21">
      <c r="B476" s="116"/>
      <c r="C476" s="117"/>
      <c r="D476" s="117"/>
      <c r="E476" s="117"/>
      <c r="F476" s="117"/>
      <c r="G476" s="117"/>
      <c r="H476" s="117"/>
      <c r="I476" s="117"/>
      <c r="J476" s="117"/>
      <c r="K476" s="117"/>
      <c r="L476" s="117"/>
      <c r="M476" s="117"/>
      <c r="N476" s="117"/>
      <c r="O476" s="117"/>
      <c r="P476" s="117"/>
      <c r="Q476" s="117"/>
      <c r="R476" s="117"/>
      <c r="S476" s="117"/>
      <c r="T476" s="117"/>
      <c r="U476" s="117"/>
    </row>
    <row r="477" spans="2:21">
      <c r="B477" s="116"/>
      <c r="C477" s="117"/>
      <c r="D477" s="117"/>
      <c r="E477" s="117"/>
      <c r="F477" s="117"/>
      <c r="G477" s="117"/>
      <c r="H477" s="117"/>
      <c r="I477" s="117"/>
      <c r="J477" s="117"/>
      <c r="K477" s="117"/>
      <c r="L477" s="117"/>
      <c r="M477" s="117"/>
      <c r="N477" s="117"/>
      <c r="O477" s="117"/>
      <c r="P477" s="117"/>
      <c r="Q477" s="117"/>
      <c r="R477" s="117"/>
      <c r="S477" s="117"/>
      <c r="T477" s="117"/>
      <c r="U477" s="117"/>
    </row>
    <row r="478" spans="2:21">
      <c r="B478" s="116"/>
      <c r="C478" s="117"/>
      <c r="D478" s="117"/>
      <c r="E478" s="117"/>
      <c r="F478" s="117"/>
      <c r="G478" s="117"/>
      <c r="H478" s="117"/>
      <c r="I478" s="117"/>
      <c r="J478" s="117"/>
      <c r="K478" s="117"/>
      <c r="L478" s="117"/>
      <c r="M478" s="117"/>
      <c r="N478" s="117"/>
      <c r="O478" s="117"/>
      <c r="P478" s="117"/>
      <c r="Q478" s="117"/>
      <c r="R478" s="117"/>
      <c r="S478" s="117"/>
      <c r="T478" s="117"/>
      <c r="U478" s="117"/>
    </row>
    <row r="479" spans="2:21">
      <c r="B479" s="116"/>
      <c r="C479" s="117"/>
      <c r="D479" s="117"/>
      <c r="E479" s="117"/>
      <c r="F479" s="117"/>
      <c r="G479" s="117"/>
      <c r="H479" s="117"/>
      <c r="I479" s="117"/>
      <c r="J479" s="117"/>
      <c r="K479" s="117"/>
      <c r="L479" s="117"/>
      <c r="M479" s="117"/>
      <c r="N479" s="117"/>
      <c r="O479" s="117"/>
      <c r="P479" s="117"/>
      <c r="Q479" s="117"/>
      <c r="R479" s="117"/>
      <c r="S479" s="117"/>
      <c r="T479" s="117"/>
      <c r="U479" s="117"/>
    </row>
    <row r="480" spans="2:21">
      <c r="B480" s="116"/>
      <c r="C480" s="117"/>
      <c r="D480" s="117"/>
      <c r="E480" s="117"/>
      <c r="F480" s="117"/>
      <c r="G480" s="117"/>
      <c r="H480" s="117"/>
      <c r="I480" s="117"/>
      <c r="J480" s="117"/>
      <c r="K480" s="117"/>
      <c r="L480" s="117"/>
      <c r="M480" s="117"/>
      <c r="N480" s="117"/>
      <c r="O480" s="117"/>
      <c r="P480" s="117"/>
      <c r="Q480" s="117"/>
      <c r="R480" s="117"/>
      <c r="S480" s="117"/>
      <c r="T480" s="117"/>
      <c r="U480" s="117"/>
    </row>
    <row r="481" spans="2:21">
      <c r="B481" s="116"/>
      <c r="C481" s="117"/>
      <c r="D481" s="117"/>
      <c r="E481" s="117"/>
      <c r="F481" s="117"/>
      <c r="G481" s="117"/>
      <c r="H481" s="117"/>
      <c r="I481" s="117"/>
      <c r="J481" s="117"/>
      <c r="K481" s="117"/>
      <c r="L481" s="117"/>
      <c r="M481" s="117"/>
      <c r="N481" s="117"/>
      <c r="O481" s="117"/>
      <c r="P481" s="117"/>
      <c r="Q481" s="117"/>
      <c r="R481" s="117"/>
      <c r="S481" s="117"/>
      <c r="T481" s="117"/>
      <c r="U481" s="117"/>
    </row>
    <row r="482" spans="2:21">
      <c r="B482" s="116"/>
      <c r="C482" s="117"/>
      <c r="D482" s="117"/>
      <c r="E482" s="117"/>
      <c r="F482" s="117"/>
      <c r="G482" s="117"/>
      <c r="H482" s="117"/>
      <c r="I482" s="117"/>
      <c r="J482" s="117"/>
      <c r="K482" s="117"/>
      <c r="L482" s="117"/>
      <c r="M482" s="117"/>
      <c r="N482" s="117"/>
      <c r="O482" s="117"/>
      <c r="P482" s="117"/>
      <c r="Q482" s="117"/>
      <c r="R482" s="117"/>
      <c r="S482" s="117"/>
      <c r="T482" s="117"/>
      <c r="U482" s="117"/>
    </row>
    <row r="483" spans="2:21">
      <c r="B483" s="116"/>
      <c r="C483" s="117"/>
      <c r="D483" s="117"/>
      <c r="E483" s="117"/>
      <c r="F483" s="117"/>
      <c r="G483" s="117"/>
      <c r="H483" s="117"/>
      <c r="I483" s="117"/>
      <c r="J483" s="117"/>
      <c r="K483" s="117"/>
      <c r="L483" s="117"/>
      <c r="M483" s="117"/>
      <c r="N483" s="117"/>
      <c r="O483" s="117"/>
      <c r="P483" s="117"/>
      <c r="Q483" s="117"/>
      <c r="R483" s="117"/>
      <c r="S483" s="117"/>
      <c r="T483" s="117"/>
      <c r="U483" s="117"/>
    </row>
    <row r="484" spans="2:21">
      <c r="B484" s="116"/>
      <c r="C484" s="117"/>
      <c r="D484" s="117"/>
      <c r="E484" s="117"/>
      <c r="F484" s="117"/>
      <c r="G484" s="117"/>
      <c r="H484" s="117"/>
      <c r="I484" s="117"/>
      <c r="J484" s="117"/>
      <c r="K484" s="117"/>
      <c r="L484" s="117"/>
      <c r="M484" s="117"/>
      <c r="N484" s="117"/>
      <c r="O484" s="117"/>
      <c r="P484" s="117"/>
      <c r="Q484" s="117"/>
      <c r="R484" s="117"/>
      <c r="S484" s="117"/>
      <c r="T484" s="117"/>
      <c r="U484" s="117"/>
    </row>
    <row r="485" spans="2:21">
      <c r="B485" s="116"/>
      <c r="C485" s="117"/>
      <c r="D485" s="117"/>
      <c r="E485" s="117"/>
      <c r="F485" s="117"/>
      <c r="G485" s="117"/>
      <c r="H485" s="117"/>
      <c r="I485" s="117"/>
      <c r="J485" s="117"/>
      <c r="K485" s="117"/>
      <c r="L485" s="117"/>
      <c r="M485" s="117"/>
      <c r="N485" s="117"/>
      <c r="O485" s="117"/>
      <c r="P485" s="117"/>
      <c r="Q485" s="117"/>
      <c r="R485" s="117"/>
      <c r="S485" s="117"/>
      <c r="T485" s="117"/>
      <c r="U485" s="117"/>
    </row>
    <row r="486" spans="2:21">
      <c r="B486" s="116"/>
      <c r="C486" s="117"/>
      <c r="D486" s="117"/>
      <c r="E486" s="117"/>
      <c r="F486" s="117"/>
      <c r="G486" s="117"/>
      <c r="H486" s="117"/>
      <c r="I486" s="117"/>
      <c r="J486" s="117"/>
      <c r="K486" s="117"/>
      <c r="L486" s="117"/>
      <c r="M486" s="117"/>
      <c r="N486" s="117"/>
      <c r="O486" s="117"/>
      <c r="P486" s="117"/>
      <c r="Q486" s="117"/>
      <c r="R486" s="117"/>
      <c r="S486" s="117"/>
      <c r="T486" s="117"/>
      <c r="U486" s="117"/>
    </row>
    <row r="487" spans="2:21">
      <c r="B487" s="116"/>
      <c r="C487" s="117"/>
      <c r="D487" s="117"/>
      <c r="E487" s="117"/>
      <c r="F487" s="117"/>
      <c r="G487" s="117"/>
      <c r="H487" s="117"/>
      <c r="I487" s="117"/>
      <c r="J487" s="117"/>
      <c r="K487" s="117"/>
      <c r="L487" s="117"/>
      <c r="M487" s="117"/>
      <c r="N487" s="117"/>
      <c r="O487" s="117"/>
      <c r="P487" s="117"/>
      <c r="Q487" s="117"/>
      <c r="R487" s="117"/>
      <c r="S487" s="117"/>
      <c r="T487" s="117"/>
      <c r="U487" s="117"/>
    </row>
    <row r="488" spans="2:21">
      <c r="B488" s="116"/>
      <c r="C488" s="117"/>
      <c r="D488" s="117"/>
      <c r="E488" s="117"/>
      <c r="F488" s="117"/>
      <c r="G488" s="117"/>
      <c r="H488" s="117"/>
      <c r="I488" s="117"/>
      <c r="J488" s="117"/>
      <c r="K488" s="117"/>
      <c r="L488" s="117"/>
      <c r="M488" s="117"/>
      <c r="N488" s="117"/>
      <c r="O488" s="117"/>
      <c r="P488" s="117"/>
      <c r="Q488" s="117"/>
      <c r="R488" s="117"/>
      <c r="S488" s="117"/>
      <c r="T488" s="117"/>
      <c r="U488" s="117"/>
    </row>
    <row r="489" spans="2:21">
      <c r="B489" s="116"/>
      <c r="C489" s="117"/>
      <c r="D489" s="117"/>
      <c r="E489" s="117"/>
      <c r="F489" s="117"/>
      <c r="G489" s="117"/>
      <c r="H489" s="117"/>
      <c r="I489" s="117"/>
      <c r="J489" s="117"/>
      <c r="K489" s="117"/>
      <c r="L489" s="117"/>
      <c r="M489" s="117"/>
      <c r="N489" s="117"/>
      <c r="O489" s="117"/>
      <c r="P489" s="117"/>
      <c r="Q489" s="117"/>
      <c r="R489" s="117"/>
      <c r="S489" s="117"/>
      <c r="T489" s="117"/>
      <c r="U489" s="117"/>
    </row>
    <row r="490" spans="2:21">
      <c r="B490" s="116"/>
      <c r="C490" s="117"/>
      <c r="D490" s="117"/>
      <c r="E490" s="117"/>
      <c r="F490" s="117"/>
      <c r="G490" s="117"/>
      <c r="H490" s="117"/>
      <c r="I490" s="117"/>
      <c r="J490" s="117"/>
      <c r="K490" s="117"/>
      <c r="L490" s="117"/>
      <c r="M490" s="117"/>
      <c r="N490" s="117"/>
      <c r="O490" s="117"/>
      <c r="P490" s="117"/>
      <c r="Q490" s="117"/>
      <c r="R490" s="117"/>
      <c r="S490" s="117"/>
      <c r="T490" s="117"/>
      <c r="U490" s="117"/>
    </row>
    <row r="491" spans="2:21">
      <c r="B491" s="116"/>
      <c r="C491" s="117"/>
      <c r="D491" s="117"/>
      <c r="E491" s="117"/>
      <c r="F491" s="117"/>
      <c r="G491" s="117"/>
      <c r="H491" s="117"/>
      <c r="I491" s="117"/>
      <c r="J491" s="117"/>
      <c r="K491" s="117"/>
      <c r="L491" s="117"/>
      <c r="M491" s="117"/>
      <c r="N491" s="117"/>
      <c r="O491" s="117"/>
      <c r="P491" s="117"/>
      <c r="Q491" s="117"/>
      <c r="R491" s="117"/>
      <c r="S491" s="117"/>
      <c r="T491" s="117"/>
      <c r="U491" s="117"/>
    </row>
    <row r="492" spans="2:21">
      <c r="B492" s="116"/>
      <c r="C492" s="117"/>
      <c r="D492" s="117"/>
      <c r="E492" s="117"/>
      <c r="F492" s="117"/>
      <c r="G492" s="117"/>
      <c r="H492" s="117"/>
      <c r="I492" s="117"/>
      <c r="J492" s="117"/>
      <c r="K492" s="117"/>
      <c r="L492" s="117"/>
      <c r="M492" s="117"/>
      <c r="N492" s="117"/>
      <c r="O492" s="117"/>
      <c r="P492" s="117"/>
      <c r="Q492" s="117"/>
      <c r="R492" s="117"/>
      <c r="S492" s="117"/>
      <c r="T492" s="117"/>
      <c r="U492" s="117"/>
    </row>
    <row r="493" spans="2:21">
      <c r="B493" s="116"/>
      <c r="C493" s="117"/>
      <c r="D493" s="117"/>
      <c r="E493" s="117"/>
      <c r="F493" s="117"/>
      <c r="G493" s="117"/>
      <c r="H493" s="117"/>
      <c r="I493" s="117"/>
      <c r="J493" s="117"/>
      <c r="K493" s="117"/>
      <c r="L493" s="117"/>
      <c r="M493" s="117"/>
      <c r="N493" s="117"/>
      <c r="O493" s="117"/>
      <c r="P493" s="117"/>
      <c r="Q493" s="117"/>
      <c r="R493" s="117"/>
      <c r="S493" s="117"/>
      <c r="T493" s="117"/>
      <c r="U493" s="117"/>
    </row>
    <row r="494" spans="2:21">
      <c r="B494" s="116"/>
      <c r="C494" s="117"/>
      <c r="D494" s="117"/>
      <c r="E494" s="117"/>
      <c r="F494" s="117"/>
      <c r="G494" s="117"/>
      <c r="H494" s="117"/>
      <c r="I494" s="117"/>
      <c r="J494" s="117"/>
      <c r="K494" s="117"/>
      <c r="L494" s="117"/>
      <c r="M494" s="117"/>
      <c r="N494" s="117"/>
      <c r="O494" s="117"/>
      <c r="P494" s="117"/>
      <c r="Q494" s="117"/>
      <c r="R494" s="117"/>
      <c r="S494" s="117"/>
      <c r="T494" s="117"/>
      <c r="U494" s="117"/>
    </row>
    <row r="495" spans="2:21">
      <c r="B495" s="116"/>
      <c r="C495" s="117"/>
      <c r="D495" s="117"/>
      <c r="E495" s="117"/>
      <c r="F495" s="117"/>
      <c r="G495" s="117"/>
      <c r="H495" s="117"/>
      <c r="I495" s="117"/>
      <c r="J495" s="117"/>
      <c r="K495" s="117"/>
      <c r="L495" s="117"/>
      <c r="M495" s="117"/>
      <c r="N495" s="117"/>
      <c r="O495" s="117"/>
      <c r="P495" s="117"/>
      <c r="Q495" s="117"/>
      <c r="R495" s="117"/>
      <c r="S495" s="117"/>
      <c r="T495" s="117"/>
      <c r="U495" s="117"/>
    </row>
    <row r="496" spans="2:21">
      <c r="B496" s="116"/>
      <c r="C496" s="117"/>
      <c r="D496" s="117"/>
      <c r="E496" s="117"/>
      <c r="F496" s="117"/>
      <c r="G496" s="117"/>
      <c r="H496" s="117"/>
      <c r="I496" s="117"/>
      <c r="J496" s="117"/>
      <c r="K496" s="117"/>
      <c r="L496" s="117"/>
      <c r="M496" s="117"/>
      <c r="N496" s="117"/>
      <c r="O496" s="117"/>
      <c r="P496" s="117"/>
      <c r="Q496" s="117"/>
      <c r="R496" s="117"/>
      <c r="S496" s="117"/>
      <c r="T496" s="117"/>
      <c r="U496" s="117"/>
    </row>
    <row r="497" spans="2:21">
      <c r="B497" s="116"/>
      <c r="C497" s="117"/>
      <c r="D497" s="117"/>
      <c r="E497" s="117"/>
      <c r="F497" s="117"/>
      <c r="G497" s="117"/>
      <c r="H497" s="117"/>
      <c r="I497" s="117"/>
      <c r="J497" s="117"/>
      <c r="K497" s="117"/>
      <c r="L497" s="117"/>
      <c r="M497" s="117"/>
      <c r="N497" s="117"/>
      <c r="O497" s="117"/>
      <c r="P497" s="117"/>
      <c r="Q497" s="117"/>
      <c r="R497" s="117"/>
      <c r="S497" s="117"/>
      <c r="T497" s="117"/>
      <c r="U497" s="117"/>
    </row>
    <row r="498" spans="2:21">
      <c r="B498" s="116"/>
      <c r="C498" s="117"/>
      <c r="D498" s="117"/>
      <c r="E498" s="117"/>
      <c r="F498" s="117"/>
      <c r="G498" s="117"/>
      <c r="H498" s="117"/>
      <c r="I498" s="117"/>
      <c r="J498" s="117"/>
      <c r="K498" s="117"/>
      <c r="L498" s="117"/>
      <c r="M498" s="117"/>
      <c r="N498" s="117"/>
      <c r="O498" s="117"/>
      <c r="P498" s="117"/>
      <c r="Q498" s="117"/>
      <c r="R498" s="117"/>
      <c r="S498" s="117"/>
      <c r="T498" s="117"/>
      <c r="U498" s="117"/>
    </row>
    <row r="499" spans="2:21">
      <c r="B499" s="116"/>
      <c r="C499" s="117"/>
      <c r="D499" s="117"/>
      <c r="E499" s="117"/>
      <c r="F499" s="117"/>
      <c r="G499" s="117"/>
      <c r="H499" s="117"/>
      <c r="I499" s="117"/>
      <c r="J499" s="117"/>
      <c r="K499" s="117"/>
      <c r="L499" s="117"/>
      <c r="M499" s="117"/>
      <c r="N499" s="117"/>
      <c r="O499" s="117"/>
      <c r="P499" s="117"/>
      <c r="Q499" s="117"/>
      <c r="R499" s="117"/>
      <c r="S499" s="117"/>
      <c r="T499" s="117"/>
      <c r="U499" s="117"/>
    </row>
    <row r="500" spans="2:21">
      <c r="B500" s="116"/>
      <c r="C500" s="117"/>
      <c r="D500" s="117"/>
      <c r="E500" s="117"/>
      <c r="F500" s="117"/>
      <c r="G500" s="117"/>
      <c r="H500" s="117"/>
      <c r="I500" s="117"/>
      <c r="J500" s="117"/>
      <c r="K500" s="117"/>
      <c r="L500" s="117"/>
      <c r="M500" s="117"/>
      <c r="N500" s="117"/>
      <c r="O500" s="117"/>
      <c r="P500" s="117"/>
      <c r="Q500" s="117"/>
      <c r="R500" s="117"/>
      <c r="S500" s="117"/>
      <c r="T500" s="117"/>
      <c r="U500" s="117"/>
    </row>
    <row r="501" spans="2:21">
      <c r="B501" s="116"/>
      <c r="C501" s="117"/>
      <c r="D501" s="117"/>
      <c r="E501" s="117"/>
      <c r="F501" s="117"/>
      <c r="G501" s="117"/>
      <c r="H501" s="117"/>
      <c r="I501" s="117"/>
      <c r="J501" s="117"/>
      <c r="K501" s="117"/>
      <c r="L501" s="117"/>
      <c r="M501" s="117"/>
      <c r="N501" s="117"/>
      <c r="O501" s="117"/>
      <c r="P501" s="117"/>
      <c r="Q501" s="117"/>
      <c r="R501" s="117"/>
      <c r="S501" s="117"/>
      <c r="T501" s="117"/>
      <c r="U501" s="117"/>
    </row>
    <row r="502" spans="2:21">
      <c r="B502" s="116"/>
      <c r="C502" s="117"/>
      <c r="D502" s="117"/>
      <c r="E502" s="117"/>
      <c r="F502" s="117"/>
      <c r="G502" s="117"/>
      <c r="H502" s="117"/>
      <c r="I502" s="117"/>
      <c r="J502" s="117"/>
      <c r="K502" s="117"/>
      <c r="L502" s="117"/>
      <c r="M502" s="117"/>
      <c r="N502" s="117"/>
      <c r="O502" s="117"/>
      <c r="P502" s="117"/>
      <c r="Q502" s="117"/>
      <c r="R502" s="117"/>
      <c r="S502" s="117"/>
      <c r="T502" s="117"/>
      <c r="U502" s="117"/>
    </row>
    <row r="503" spans="2:21">
      <c r="B503" s="116"/>
      <c r="C503" s="117"/>
      <c r="D503" s="117"/>
      <c r="E503" s="117"/>
      <c r="F503" s="117"/>
      <c r="G503" s="117"/>
      <c r="H503" s="117"/>
      <c r="I503" s="117"/>
      <c r="J503" s="117"/>
      <c r="K503" s="117"/>
      <c r="L503" s="117"/>
      <c r="M503" s="117"/>
      <c r="N503" s="117"/>
      <c r="O503" s="117"/>
      <c r="P503" s="117"/>
      <c r="Q503" s="117"/>
      <c r="R503" s="117"/>
      <c r="S503" s="117"/>
      <c r="T503" s="117"/>
      <c r="U503" s="117"/>
    </row>
    <row r="504" spans="2:21">
      <c r="B504" s="116"/>
      <c r="C504" s="117"/>
      <c r="D504" s="117"/>
      <c r="E504" s="117"/>
      <c r="F504" s="117"/>
      <c r="G504" s="117"/>
      <c r="H504" s="117"/>
      <c r="I504" s="117"/>
      <c r="J504" s="117"/>
      <c r="K504" s="117"/>
      <c r="L504" s="117"/>
      <c r="M504" s="117"/>
      <c r="N504" s="117"/>
      <c r="O504" s="117"/>
      <c r="P504" s="117"/>
      <c r="Q504" s="117"/>
      <c r="R504" s="117"/>
      <c r="S504" s="117"/>
      <c r="T504" s="117"/>
      <c r="U504" s="117"/>
    </row>
    <row r="505" spans="2:21">
      <c r="B505" s="116"/>
      <c r="C505" s="117"/>
      <c r="D505" s="117"/>
      <c r="E505" s="117"/>
      <c r="F505" s="117"/>
      <c r="G505" s="117"/>
      <c r="H505" s="117"/>
      <c r="I505" s="117"/>
      <c r="J505" s="117"/>
      <c r="K505" s="117"/>
      <c r="L505" s="117"/>
      <c r="M505" s="117"/>
      <c r="N505" s="117"/>
      <c r="O505" s="117"/>
      <c r="P505" s="117"/>
      <c r="Q505" s="117"/>
      <c r="R505" s="117"/>
      <c r="S505" s="117"/>
      <c r="T505" s="117"/>
      <c r="U505" s="117"/>
    </row>
    <row r="506" spans="2:21">
      <c r="B506" s="116"/>
      <c r="C506" s="117"/>
      <c r="D506" s="117"/>
      <c r="E506" s="117"/>
      <c r="F506" s="117"/>
      <c r="G506" s="117"/>
      <c r="H506" s="117"/>
      <c r="I506" s="117"/>
      <c r="J506" s="117"/>
      <c r="K506" s="117"/>
      <c r="L506" s="117"/>
      <c r="M506" s="117"/>
      <c r="N506" s="117"/>
      <c r="O506" s="117"/>
      <c r="P506" s="117"/>
      <c r="Q506" s="117"/>
      <c r="R506" s="117"/>
      <c r="S506" s="117"/>
      <c r="T506" s="117"/>
      <c r="U506" s="117"/>
    </row>
    <row r="507" spans="2:21">
      <c r="B507" s="116"/>
      <c r="C507" s="117"/>
      <c r="D507" s="117"/>
      <c r="E507" s="117"/>
      <c r="F507" s="117"/>
      <c r="G507" s="117"/>
      <c r="H507" s="117"/>
      <c r="I507" s="117"/>
      <c r="J507" s="117"/>
      <c r="K507" s="117"/>
      <c r="L507" s="117"/>
      <c r="M507" s="117"/>
      <c r="N507" s="117"/>
      <c r="O507" s="117"/>
      <c r="P507" s="117"/>
      <c r="Q507" s="117"/>
      <c r="R507" s="117"/>
      <c r="S507" s="117"/>
      <c r="T507" s="117"/>
      <c r="U507" s="117"/>
    </row>
    <row r="508" spans="2:21">
      <c r="B508" s="116"/>
      <c r="C508" s="117"/>
      <c r="D508" s="117"/>
      <c r="E508" s="117"/>
      <c r="F508" s="117"/>
      <c r="G508" s="117"/>
      <c r="H508" s="117"/>
      <c r="I508" s="117"/>
      <c r="J508" s="117"/>
      <c r="K508" s="117"/>
      <c r="L508" s="117"/>
      <c r="M508" s="117"/>
      <c r="N508" s="117"/>
      <c r="O508" s="117"/>
      <c r="P508" s="117"/>
      <c r="Q508" s="117"/>
      <c r="R508" s="117"/>
      <c r="S508" s="117"/>
      <c r="T508" s="117"/>
      <c r="U508" s="117"/>
    </row>
    <row r="509" spans="2:21">
      <c r="B509" s="116"/>
      <c r="C509" s="117"/>
      <c r="D509" s="117"/>
      <c r="E509" s="117"/>
      <c r="F509" s="117"/>
      <c r="G509" s="117"/>
      <c r="H509" s="117"/>
      <c r="I509" s="117"/>
      <c r="J509" s="117"/>
      <c r="K509" s="117"/>
      <c r="L509" s="117"/>
      <c r="M509" s="117"/>
      <c r="N509" s="117"/>
      <c r="O509" s="117"/>
      <c r="P509" s="117"/>
      <c r="Q509" s="117"/>
      <c r="R509" s="117"/>
      <c r="S509" s="117"/>
      <c r="T509" s="117"/>
      <c r="U509" s="117"/>
    </row>
    <row r="510" spans="2:21">
      <c r="B510" s="116"/>
      <c r="C510" s="117"/>
      <c r="D510" s="117"/>
      <c r="E510" s="117"/>
      <c r="F510" s="117"/>
      <c r="G510" s="117"/>
      <c r="H510" s="117"/>
      <c r="I510" s="117"/>
      <c r="J510" s="117"/>
      <c r="K510" s="117"/>
      <c r="L510" s="117"/>
      <c r="M510" s="117"/>
      <c r="N510" s="117"/>
      <c r="O510" s="117"/>
      <c r="P510" s="117"/>
      <c r="Q510" s="117"/>
      <c r="R510" s="117"/>
      <c r="S510" s="117"/>
      <c r="T510" s="117"/>
      <c r="U510" s="117"/>
    </row>
    <row r="511" spans="2:21">
      <c r="B511" s="116"/>
      <c r="C511" s="117"/>
      <c r="D511" s="117"/>
      <c r="E511" s="117"/>
      <c r="F511" s="117"/>
      <c r="G511" s="117"/>
      <c r="H511" s="117"/>
      <c r="I511" s="117"/>
      <c r="J511" s="117"/>
      <c r="K511" s="117"/>
      <c r="L511" s="117"/>
      <c r="M511" s="117"/>
      <c r="N511" s="117"/>
      <c r="O511" s="117"/>
      <c r="P511" s="117"/>
      <c r="Q511" s="117"/>
      <c r="R511" s="117"/>
      <c r="S511" s="117"/>
      <c r="T511" s="117"/>
      <c r="U511" s="117"/>
    </row>
    <row r="512" spans="2:21">
      <c r="B512" s="116"/>
      <c r="C512" s="117"/>
      <c r="D512" s="117"/>
      <c r="E512" s="117"/>
      <c r="F512" s="117"/>
      <c r="G512" s="117"/>
      <c r="H512" s="117"/>
      <c r="I512" s="117"/>
      <c r="J512" s="117"/>
      <c r="K512" s="117"/>
      <c r="L512" s="117"/>
      <c r="M512" s="117"/>
      <c r="N512" s="117"/>
      <c r="O512" s="117"/>
      <c r="P512" s="117"/>
      <c r="Q512" s="117"/>
      <c r="R512" s="117"/>
      <c r="S512" s="117"/>
      <c r="T512" s="117"/>
      <c r="U512" s="117"/>
    </row>
    <row r="513" spans="2:21">
      <c r="B513" s="116"/>
      <c r="C513" s="117"/>
      <c r="D513" s="117"/>
      <c r="E513" s="117"/>
      <c r="F513" s="117"/>
      <c r="G513" s="117"/>
      <c r="H513" s="117"/>
      <c r="I513" s="117"/>
      <c r="J513" s="117"/>
      <c r="K513" s="117"/>
      <c r="L513" s="117"/>
      <c r="M513" s="117"/>
      <c r="N513" s="117"/>
      <c r="O513" s="117"/>
      <c r="P513" s="117"/>
      <c r="Q513" s="117"/>
      <c r="R513" s="117"/>
      <c r="S513" s="117"/>
      <c r="T513" s="117"/>
      <c r="U513" s="117"/>
    </row>
    <row r="514" spans="2:21">
      <c r="B514" s="116"/>
      <c r="C514" s="117"/>
      <c r="D514" s="117"/>
      <c r="E514" s="117"/>
      <c r="F514" s="117"/>
      <c r="G514" s="117"/>
      <c r="H514" s="117"/>
      <c r="I514" s="117"/>
      <c r="J514" s="117"/>
      <c r="K514" s="117"/>
      <c r="L514" s="117"/>
      <c r="M514" s="117"/>
      <c r="N514" s="117"/>
      <c r="O514" s="117"/>
      <c r="P514" s="117"/>
      <c r="Q514" s="117"/>
      <c r="R514" s="117"/>
      <c r="S514" s="117"/>
      <c r="T514" s="117"/>
      <c r="U514" s="117"/>
    </row>
    <row r="515" spans="2:21">
      <c r="B515" s="116"/>
      <c r="C515" s="117"/>
      <c r="D515" s="117"/>
      <c r="E515" s="117"/>
      <c r="F515" s="117"/>
      <c r="G515" s="117"/>
      <c r="H515" s="117"/>
      <c r="I515" s="117"/>
      <c r="J515" s="117"/>
      <c r="K515" s="117"/>
      <c r="L515" s="117"/>
      <c r="M515" s="117"/>
      <c r="N515" s="117"/>
      <c r="O515" s="117"/>
      <c r="P515" s="117"/>
      <c r="Q515" s="117"/>
      <c r="R515" s="117"/>
      <c r="S515" s="117"/>
      <c r="T515" s="117"/>
      <c r="U515" s="117"/>
    </row>
    <row r="516" spans="2:21">
      <c r="B516" s="116"/>
      <c r="C516" s="117"/>
      <c r="D516" s="117"/>
      <c r="E516" s="117"/>
      <c r="F516" s="117"/>
      <c r="G516" s="117"/>
      <c r="H516" s="117"/>
      <c r="I516" s="117"/>
      <c r="J516" s="117"/>
      <c r="K516" s="117"/>
      <c r="L516" s="117"/>
      <c r="M516" s="117"/>
      <c r="N516" s="117"/>
      <c r="O516" s="117"/>
      <c r="P516" s="117"/>
      <c r="Q516" s="117"/>
      <c r="R516" s="117"/>
      <c r="S516" s="117"/>
      <c r="T516" s="117"/>
      <c r="U516" s="117"/>
    </row>
    <row r="517" spans="2:21">
      <c r="B517" s="116"/>
      <c r="C517" s="117"/>
      <c r="D517" s="117"/>
      <c r="E517" s="117"/>
      <c r="F517" s="117"/>
      <c r="G517" s="117"/>
      <c r="H517" s="117"/>
      <c r="I517" s="117"/>
      <c r="J517" s="117"/>
      <c r="K517" s="117"/>
      <c r="L517" s="117"/>
      <c r="M517" s="117"/>
      <c r="N517" s="117"/>
      <c r="O517" s="117"/>
      <c r="P517" s="117"/>
      <c r="Q517" s="117"/>
      <c r="R517" s="117"/>
      <c r="S517" s="117"/>
      <c r="T517" s="117"/>
      <c r="U517" s="117"/>
    </row>
    <row r="518" spans="2:21">
      <c r="B518" s="116"/>
      <c r="C518" s="117"/>
      <c r="D518" s="117"/>
      <c r="E518" s="117"/>
      <c r="F518" s="117"/>
      <c r="G518" s="117"/>
      <c r="H518" s="117"/>
      <c r="I518" s="117"/>
      <c r="J518" s="117"/>
      <c r="K518" s="117"/>
      <c r="L518" s="117"/>
      <c r="M518" s="117"/>
      <c r="N518" s="117"/>
      <c r="O518" s="117"/>
      <c r="P518" s="117"/>
      <c r="Q518" s="117"/>
      <c r="R518" s="117"/>
      <c r="S518" s="117"/>
      <c r="T518" s="117"/>
      <c r="U518" s="117"/>
    </row>
    <row r="519" spans="2:21">
      <c r="B519" s="116"/>
      <c r="C519" s="117"/>
      <c r="D519" s="117"/>
      <c r="E519" s="117"/>
      <c r="F519" s="117"/>
      <c r="G519" s="117"/>
      <c r="H519" s="117"/>
      <c r="I519" s="117"/>
      <c r="J519" s="117"/>
      <c r="K519" s="117"/>
      <c r="L519" s="117"/>
      <c r="M519" s="117"/>
      <c r="N519" s="117"/>
      <c r="O519" s="117"/>
      <c r="P519" s="117"/>
      <c r="Q519" s="117"/>
      <c r="R519" s="117"/>
      <c r="S519" s="117"/>
      <c r="T519" s="117"/>
      <c r="U519" s="117"/>
    </row>
    <row r="520" spans="2:21">
      <c r="B520" s="116"/>
      <c r="C520" s="117"/>
      <c r="D520" s="117"/>
      <c r="E520" s="117"/>
      <c r="F520" s="117"/>
      <c r="G520" s="117"/>
      <c r="H520" s="117"/>
      <c r="I520" s="117"/>
      <c r="J520" s="117"/>
      <c r="K520" s="117"/>
      <c r="L520" s="117"/>
      <c r="M520" s="117"/>
      <c r="N520" s="117"/>
      <c r="O520" s="117"/>
      <c r="P520" s="117"/>
      <c r="Q520" s="117"/>
      <c r="R520" s="117"/>
      <c r="S520" s="117"/>
      <c r="T520" s="117"/>
      <c r="U520" s="117"/>
    </row>
    <row r="521" spans="2:21">
      <c r="B521" s="116"/>
      <c r="C521" s="117"/>
      <c r="D521" s="117"/>
      <c r="E521" s="117"/>
      <c r="F521" s="117"/>
      <c r="G521" s="117"/>
      <c r="H521" s="117"/>
      <c r="I521" s="117"/>
      <c r="J521" s="117"/>
      <c r="K521" s="117"/>
      <c r="L521" s="117"/>
      <c r="M521" s="117"/>
      <c r="N521" s="117"/>
      <c r="O521" s="117"/>
      <c r="P521" s="117"/>
      <c r="Q521" s="117"/>
      <c r="R521" s="117"/>
      <c r="S521" s="117"/>
      <c r="T521" s="117"/>
      <c r="U521" s="117"/>
    </row>
    <row r="522" spans="2:21">
      <c r="B522" s="116"/>
      <c r="C522" s="117"/>
      <c r="D522" s="117"/>
      <c r="E522" s="117"/>
      <c r="F522" s="117"/>
      <c r="G522" s="117"/>
      <c r="H522" s="117"/>
      <c r="I522" s="117"/>
      <c r="J522" s="117"/>
      <c r="K522" s="117"/>
      <c r="L522" s="117"/>
      <c r="M522" s="117"/>
      <c r="N522" s="117"/>
      <c r="O522" s="117"/>
      <c r="P522" s="117"/>
      <c r="Q522" s="117"/>
      <c r="R522" s="117"/>
      <c r="S522" s="117"/>
      <c r="T522" s="117"/>
      <c r="U522" s="117"/>
    </row>
    <row r="523" spans="2:21">
      <c r="B523" s="116"/>
      <c r="C523" s="117"/>
      <c r="D523" s="117"/>
      <c r="E523" s="117"/>
      <c r="F523" s="117"/>
      <c r="G523" s="117"/>
      <c r="H523" s="117"/>
      <c r="I523" s="117"/>
      <c r="J523" s="117"/>
      <c r="K523" s="117"/>
      <c r="L523" s="117"/>
      <c r="M523" s="117"/>
      <c r="N523" s="117"/>
      <c r="O523" s="117"/>
      <c r="P523" s="117"/>
      <c r="Q523" s="117"/>
      <c r="R523" s="117"/>
      <c r="S523" s="117"/>
      <c r="T523" s="117"/>
      <c r="U523" s="117"/>
    </row>
    <row r="524" spans="2:21">
      <c r="B524" s="116"/>
      <c r="C524" s="117"/>
      <c r="D524" s="117"/>
      <c r="E524" s="117"/>
      <c r="F524" s="117"/>
      <c r="G524" s="117"/>
      <c r="H524" s="117"/>
      <c r="I524" s="117"/>
      <c r="J524" s="117"/>
      <c r="K524" s="117"/>
      <c r="L524" s="117"/>
      <c r="M524" s="117"/>
      <c r="N524" s="117"/>
      <c r="O524" s="117"/>
      <c r="P524" s="117"/>
      <c r="Q524" s="117"/>
      <c r="R524" s="117"/>
      <c r="S524" s="117"/>
      <c r="T524" s="117"/>
      <c r="U524" s="117"/>
    </row>
    <row r="525" spans="2:21">
      <c r="B525" s="116"/>
      <c r="C525" s="117"/>
      <c r="D525" s="117"/>
      <c r="E525" s="117"/>
      <c r="F525" s="117"/>
      <c r="G525" s="117"/>
      <c r="H525" s="117"/>
      <c r="I525" s="117"/>
      <c r="J525" s="117"/>
      <c r="K525" s="117"/>
      <c r="L525" s="117"/>
      <c r="M525" s="117"/>
      <c r="N525" s="117"/>
      <c r="O525" s="117"/>
      <c r="P525" s="117"/>
      <c r="Q525" s="117"/>
      <c r="R525" s="117"/>
      <c r="S525" s="117"/>
      <c r="T525" s="117"/>
      <c r="U525" s="117"/>
    </row>
    <row r="526" spans="2:21">
      <c r="B526" s="116"/>
      <c r="C526" s="117"/>
      <c r="D526" s="117"/>
      <c r="E526" s="117"/>
      <c r="F526" s="117"/>
      <c r="G526" s="117"/>
      <c r="H526" s="117"/>
      <c r="I526" s="117"/>
      <c r="J526" s="117"/>
      <c r="K526" s="117"/>
      <c r="L526" s="117"/>
      <c r="M526" s="117"/>
      <c r="N526" s="117"/>
      <c r="O526" s="117"/>
      <c r="P526" s="117"/>
      <c r="Q526" s="117"/>
      <c r="R526" s="117"/>
      <c r="S526" s="117"/>
      <c r="T526" s="117"/>
      <c r="U526" s="117"/>
    </row>
    <row r="527" spans="2:21">
      <c r="B527" s="116"/>
      <c r="C527" s="117"/>
      <c r="D527" s="117"/>
      <c r="E527" s="117"/>
      <c r="F527" s="117"/>
      <c r="G527" s="117"/>
      <c r="H527" s="117"/>
      <c r="I527" s="117"/>
      <c r="J527" s="117"/>
      <c r="K527" s="117"/>
      <c r="L527" s="117"/>
      <c r="M527" s="117"/>
      <c r="N527" s="117"/>
      <c r="O527" s="117"/>
      <c r="P527" s="117"/>
      <c r="Q527" s="117"/>
      <c r="R527" s="117"/>
      <c r="S527" s="117"/>
      <c r="T527" s="117"/>
      <c r="U527" s="117"/>
    </row>
    <row r="528" spans="2:21">
      <c r="B528" s="116"/>
      <c r="C528" s="117"/>
      <c r="D528" s="117"/>
      <c r="E528" s="117"/>
      <c r="F528" s="117"/>
      <c r="G528" s="117"/>
      <c r="H528" s="117"/>
      <c r="I528" s="117"/>
      <c r="J528" s="117"/>
      <c r="K528" s="117"/>
      <c r="L528" s="117"/>
      <c r="M528" s="117"/>
      <c r="N528" s="117"/>
      <c r="O528" s="117"/>
      <c r="P528" s="117"/>
      <c r="Q528" s="117"/>
      <c r="R528" s="117"/>
      <c r="S528" s="117"/>
      <c r="T528" s="117"/>
      <c r="U528" s="117"/>
    </row>
    <row r="529" spans="2:21">
      <c r="B529" s="116"/>
      <c r="C529" s="117"/>
      <c r="D529" s="117"/>
      <c r="E529" s="117"/>
      <c r="F529" s="117"/>
      <c r="G529" s="117"/>
      <c r="H529" s="117"/>
      <c r="I529" s="117"/>
      <c r="J529" s="117"/>
      <c r="K529" s="117"/>
      <c r="L529" s="117"/>
      <c r="M529" s="117"/>
      <c r="N529" s="117"/>
      <c r="O529" s="117"/>
      <c r="P529" s="117"/>
      <c r="Q529" s="117"/>
      <c r="R529" s="117"/>
      <c r="S529" s="117"/>
      <c r="T529" s="117"/>
      <c r="U529" s="117"/>
    </row>
    <row r="530" spans="2:21">
      <c r="B530" s="116"/>
      <c r="C530" s="117"/>
      <c r="D530" s="117"/>
      <c r="E530" s="117"/>
      <c r="F530" s="117"/>
      <c r="G530" s="117"/>
      <c r="H530" s="117"/>
      <c r="I530" s="117"/>
      <c r="J530" s="117"/>
      <c r="K530" s="117"/>
      <c r="L530" s="117"/>
      <c r="M530" s="117"/>
      <c r="N530" s="117"/>
      <c r="O530" s="117"/>
      <c r="P530" s="117"/>
      <c r="Q530" s="117"/>
      <c r="R530" s="117"/>
      <c r="S530" s="117"/>
      <c r="T530" s="117"/>
      <c r="U530" s="117"/>
    </row>
    <row r="531" spans="2:21">
      <c r="B531" s="116"/>
      <c r="C531" s="117"/>
      <c r="D531" s="117"/>
      <c r="E531" s="117"/>
      <c r="F531" s="117"/>
      <c r="G531" s="117"/>
      <c r="H531" s="117"/>
      <c r="I531" s="117"/>
      <c r="J531" s="117"/>
      <c r="K531" s="117"/>
      <c r="L531" s="117"/>
      <c r="M531" s="117"/>
      <c r="N531" s="117"/>
      <c r="O531" s="117"/>
      <c r="P531" s="117"/>
      <c r="Q531" s="117"/>
      <c r="R531" s="117"/>
      <c r="S531" s="117"/>
      <c r="T531" s="117"/>
      <c r="U531" s="117"/>
    </row>
    <row r="532" spans="2:21">
      <c r="B532" s="116"/>
      <c r="C532" s="117"/>
      <c r="D532" s="117"/>
      <c r="E532" s="117"/>
      <c r="F532" s="117"/>
      <c r="G532" s="117"/>
      <c r="H532" s="117"/>
      <c r="I532" s="117"/>
      <c r="J532" s="117"/>
      <c r="K532" s="117"/>
      <c r="L532" s="117"/>
      <c r="M532" s="117"/>
      <c r="N532" s="117"/>
      <c r="O532" s="117"/>
      <c r="P532" s="117"/>
      <c r="Q532" s="117"/>
      <c r="R532" s="117"/>
      <c r="S532" s="117"/>
      <c r="T532" s="117"/>
      <c r="U532" s="117"/>
    </row>
    <row r="533" spans="2:21">
      <c r="B533" s="116"/>
      <c r="C533" s="117"/>
      <c r="D533" s="117"/>
      <c r="E533" s="117"/>
      <c r="F533" s="117"/>
      <c r="G533" s="117"/>
      <c r="H533" s="117"/>
      <c r="I533" s="117"/>
      <c r="J533" s="117"/>
      <c r="K533" s="117"/>
      <c r="L533" s="117"/>
      <c r="M533" s="117"/>
      <c r="N533" s="117"/>
      <c r="O533" s="117"/>
      <c r="P533" s="117"/>
      <c r="Q533" s="117"/>
      <c r="R533" s="117"/>
      <c r="S533" s="117"/>
      <c r="T533" s="117"/>
      <c r="U533" s="117"/>
    </row>
    <row r="534" spans="2:21">
      <c r="B534" s="116"/>
      <c r="C534" s="117"/>
      <c r="D534" s="117"/>
      <c r="E534" s="117"/>
      <c r="F534" s="117"/>
      <c r="G534" s="117"/>
      <c r="H534" s="117"/>
      <c r="I534" s="117"/>
      <c r="J534" s="117"/>
      <c r="K534" s="117"/>
      <c r="L534" s="117"/>
      <c r="M534" s="117"/>
      <c r="N534" s="117"/>
      <c r="O534" s="117"/>
      <c r="P534" s="117"/>
      <c r="Q534" s="117"/>
      <c r="R534" s="117"/>
      <c r="S534" s="117"/>
      <c r="T534" s="117"/>
      <c r="U534" s="117"/>
    </row>
    <row r="535" spans="2:21">
      <c r="B535" s="116"/>
      <c r="C535" s="117"/>
      <c r="D535" s="117"/>
      <c r="E535" s="117"/>
      <c r="F535" s="117"/>
      <c r="G535" s="117"/>
      <c r="H535" s="117"/>
      <c r="I535" s="117"/>
      <c r="J535" s="117"/>
      <c r="K535" s="117"/>
      <c r="L535" s="117"/>
      <c r="M535" s="117"/>
      <c r="N535" s="117"/>
      <c r="O535" s="117"/>
      <c r="P535" s="117"/>
      <c r="Q535" s="117"/>
      <c r="R535" s="117"/>
      <c r="S535" s="117"/>
      <c r="T535" s="117"/>
      <c r="U535" s="117"/>
    </row>
    <row r="536" spans="2:21">
      <c r="B536" s="116"/>
      <c r="C536" s="117"/>
      <c r="D536" s="117"/>
      <c r="E536" s="117"/>
      <c r="F536" s="117"/>
      <c r="G536" s="117"/>
      <c r="H536" s="117"/>
      <c r="I536" s="117"/>
      <c r="J536" s="117"/>
      <c r="K536" s="117"/>
      <c r="L536" s="117"/>
      <c r="M536" s="117"/>
      <c r="N536" s="117"/>
      <c r="O536" s="117"/>
      <c r="P536" s="117"/>
      <c r="Q536" s="117"/>
      <c r="R536" s="117"/>
      <c r="S536" s="117"/>
      <c r="T536" s="117"/>
      <c r="U536" s="117"/>
    </row>
    <row r="537" spans="2:21">
      <c r="B537" s="116"/>
      <c r="C537" s="117"/>
      <c r="D537" s="117"/>
      <c r="E537" s="117"/>
      <c r="F537" s="117"/>
      <c r="G537" s="117"/>
      <c r="H537" s="117"/>
      <c r="I537" s="117"/>
      <c r="J537" s="117"/>
      <c r="K537" s="117"/>
      <c r="L537" s="117"/>
      <c r="M537" s="117"/>
      <c r="N537" s="117"/>
      <c r="O537" s="117"/>
      <c r="P537" s="117"/>
      <c r="Q537" s="117"/>
      <c r="R537" s="117"/>
      <c r="S537" s="117"/>
      <c r="T537" s="117"/>
      <c r="U537" s="117"/>
    </row>
    <row r="538" spans="2:21">
      <c r="B538" s="116"/>
      <c r="C538" s="117"/>
      <c r="D538" s="117"/>
      <c r="E538" s="117"/>
      <c r="F538" s="117"/>
      <c r="G538" s="117"/>
      <c r="H538" s="117"/>
      <c r="I538" s="117"/>
      <c r="J538" s="117"/>
      <c r="K538" s="117"/>
      <c r="L538" s="117"/>
      <c r="M538" s="117"/>
      <c r="N538" s="117"/>
      <c r="O538" s="117"/>
      <c r="P538" s="117"/>
      <c r="Q538" s="117"/>
      <c r="R538" s="117"/>
      <c r="S538" s="117"/>
      <c r="T538" s="117"/>
      <c r="U538" s="117"/>
    </row>
    <row r="539" spans="2:21">
      <c r="B539" s="116"/>
      <c r="C539" s="117"/>
      <c r="D539" s="117"/>
      <c r="E539" s="117"/>
      <c r="F539" s="117"/>
      <c r="G539" s="117"/>
      <c r="H539" s="117"/>
      <c r="I539" s="117"/>
      <c r="J539" s="117"/>
      <c r="K539" s="117"/>
      <c r="L539" s="117"/>
      <c r="M539" s="117"/>
      <c r="N539" s="117"/>
      <c r="O539" s="117"/>
      <c r="P539" s="117"/>
      <c r="Q539" s="117"/>
      <c r="R539" s="117"/>
      <c r="S539" s="117"/>
      <c r="T539" s="117"/>
      <c r="U539" s="117"/>
    </row>
    <row r="540" spans="2:21">
      <c r="B540" s="116"/>
      <c r="C540" s="117"/>
      <c r="D540" s="117"/>
      <c r="E540" s="117"/>
      <c r="F540" s="117"/>
      <c r="G540" s="117"/>
      <c r="H540" s="117"/>
      <c r="I540" s="117"/>
      <c r="J540" s="117"/>
      <c r="K540" s="117"/>
      <c r="L540" s="117"/>
      <c r="M540" s="117"/>
      <c r="N540" s="117"/>
      <c r="O540" s="117"/>
      <c r="P540" s="117"/>
      <c r="Q540" s="117"/>
      <c r="R540" s="117"/>
      <c r="S540" s="117"/>
      <c r="T540" s="117"/>
      <c r="U540" s="117"/>
    </row>
    <row r="541" spans="2:21">
      <c r="B541" s="116"/>
      <c r="C541" s="117"/>
      <c r="D541" s="117"/>
      <c r="E541" s="117"/>
      <c r="F541" s="117"/>
      <c r="G541" s="117"/>
      <c r="H541" s="117"/>
      <c r="I541" s="117"/>
      <c r="J541" s="117"/>
      <c r="K541" s="117"/>
      <c r="L541" s="117"/>
      <c r="M541" s="117"/>
      <c r="N541" s="117"/>
      <c r="O541" s="117"/>
      <c r="P541" s="117"/>
      <c r="Q541" s="117"/>
      <c r="R541" s="117"/>
      <c r="S541" s="117"/>
      <c r="T541" s="117"/>
      <c r="U541" s="117"/>
    </row>
    <row r="542" spans="2:21">
      <c r="B542" s="116"/>
      <c r="C542" s="117"/>
      <c r="D542" s="117"/>
      <c r="E542" s="117"/>
      <c r="F542" s="117"/>
      <c r="G542" s="117"/>
      <c r="H542" s="117"/>
      <c r="I542" s="117"/>
      <c r="J542" s="117"/>
      <c r="K542" s="117"/>
      <c r="L542" s="117"/>
      <c r="M542" s="117"/>
      <c r="N542" s="117"/>
      <c r="O542" s="117"/>
      <c r="P542" s="117"/>
      <c r="Q542" s="117"/>
      <c r="R542" s="117"/>
      <c r="S542" s="117"/>
      <c r="T542" s="117"/>
      <c r="U542" s="117"/>
    </row>
    <row r="543" spans="2:21">
      <c r="B543" s="116"/>
      <c r="C543" s="117"/>
      <c r="D543" s="117"/>
      <c r="E543" s="117"/>
      <c r="F543" s="117"/>
      <c r="G543" s="117"/>
      <c r="H543" s="117"/>
      <c r="I543" s="117"/>
      <c r="J543" s="117"/>
      <c r="K543" s="117"/>
      <c r="L543" s="117"/>
      <c r="M543" s="117"/>
      <c r="N543" s="117"/>
      <c r="O543" s="117"/>
      <c r="P543" s="117"/>
      <c r="Q543" s="117"/>
      <c r="R543" s="117"/>
      <c r="S543" s="117"/>
      <c r="T543" s="117"/>
      <c r="U543" s="117"/>
    </row>
    <row r="544" spans="2:21">
      <c r="B544" s="116"/>
      <c r="C544" s="117"/>
      <c r="D544" s="117"/>
      <c r="E544" s="117"/>
      <c r="F544" s="117"/>
      <c r="G544" s="117"/>
      <c r="H544" s="117"/>
      <c r="I544" s="117"/>
      <c r="J544" s="117"/>
      <c r="K544" s="117"/>
      <c r="L544" s="117"/>
      <c r="M544" s="117"/>
      <c r="N544" s="117"/>
      <c r="O544" s="117"/>
      <c r="P544" s="117"/>
      <c r="Q544" s="117"/>
      <c r="R544" s="117"/>
      <c r="S544" s="117"/>
      <c r="T544" s="117"/>
      <c r="U544" s="117"/>
    </row>
    <row r="545" spans="2:21">
      <c r="B545" s="116"/>
      <c r="C545" s="117"/>
      <c r="D545" s="117"/>
      <c r="E545" s="117"/>
      <c r="F545" s="117"/>
      <c r="G545" s="117"/>
      <c r="H545" s="117"/>
      <c r="I545" s="117"/>
      <c r="J545" s="117"/>
      <c r="K545" s="117"/>
      <c r="L545" s="117"/>
      <c r="M545" s="117"/>
      <c r="N545" s="117"/>
      <c r="O545" s="117"/>
      <c r="P545" s="117"/>
      <c r="Q545" s="117"/>
      <c r="R545" s="117"/>
      <c r="S545" s="117"/>
      <c r="T545" s="117"/>
      <c r="U545" s="117"/>
    </row>
    <row r="546" spans="2:21">
      <c r="B546" s="116"/>
      <c r="C546" s="117"/>
      <c r="D546" s="117"/>
      <c r="E546" s="117"/>
      <c r="F546" s="117"/>
      <c r="G546" s="117"/>
      <c r="H546" s="117"/>
      <c r="I546" s="117"/>
      <c r="J546" s="117"/>
      <c r="K546" s="117"/>
      <c r="L546" s="117"/>
      <c r="M546" s="117"/>
      <c r="N546" s="117"/>
      <c r="O546" s="117"/>
      <c r="P546" s="117"/>
      <c r="Q546" s="117"/>
      <c r="R546" s="117"/>
      <c r="S546" s="117"/>
      <c r="T546" s="117"/>
      <c r="U546" s="117"/>
    </row>
    <row r="547" spans="2:21">
      <c r="B547" s="116"/>
      <c r="C547" s="117"/>
      <c r="D547" s="117"/>
      <c r="E547" s="117"/>
      <c r="F547" s="117"/>
      <c r="G547" s="117"/>
      <c r="H547" s="117"/>
      <c r="I547" s="117"/>
      <c r="J547" s="117"/>
      <c r="K547" s="117"/>
      <c r="L547" s="117"/>
      <c r="M547" s="117"/>
      <c r="N547" s="117"/>
      <c r="O547" s="117"/>
      <c r="P547" s="117"/>
      <c r="Q547" s="117"/>
      <c r="R547" s="117"/>
      <c r="S547" s="117"/>
      <c r="T547" s="117"/>
      <c r="U547" s="117"/>
    </row>
    <row r="548" spans="2:21">
      <c r="B548" s="116"/>
      <c r="C548" s="117"/>
      <c r="D548" s="117"/>
      <c r="E548" s="117"/>
      <c r="F548" s="117"/>
      <c r="G548" s="117"/>
      <c r="H548" s="117"/>
      <c r="I548" s="117"/>
      <c r="J548" s="117"/>
      <c r="K548" s="117"/>
      <c r="L548" s="117"/>
      <c r="M548" s="117"/>
      <c r="N548" s="117"/>
      <c r="O548" s="117"/>
      <c r="P548" s="117"/>
      <c r="Q548" s="117"/>
      <c r="R548" s="117"/>
      <c r="S548" s="117"/>
      <c r="T548" s="117"/>
      <c r="U548" s="117"/>
    </row>
    <row r="549" spans="2:21">
      <c r="B549" s="116"/>
      <c r="C549" s="117"/>
      <c r="D549" s="117"/>
      <c r="E549" s="117"/>
      <c r="F549" s="117"/>
      <c r="G549" s="117"/>
      <c r="H549" s="117"/>
      <c r="I549" s="117"/>
      <c r="J549" s="117"/>
      <c r="K549" s="117"/>
      <c r="L549" s="117"/>
      <c r="M549" s="117"/>
      <c r="N549" s="117"/>
      <c r="O549" s="117"/>
      <c r="P549" s="117"/>
      <c r="Q549" s="117"/>
      <c r="R549" s="117"/>
      <c r="S549" s="117"/>
      <c r="T549" s="117"/>
      <c r="U549" s="117"/>
    </row>
    <row r="550" spans="2:21">
      <c r="B550" s="116"/>
      <c r="C550" s="117"/>
      <c r="D550" s="117"/>
      <c r="E550" s="117"/>
      <c r="F550" s="117"/>
      <c r="G550" s="117"/>
      <c r="H550" s="117"/>
      <c r="I550" s="117"/>
      <c r="J550" s="117"/>
      <c r="K550" s="117"/>
      <c r="L550" s="117"/>
      <c r="M550" s="117"/>
      <c r="N550" s="117"/>
      <c r="O550" s="117"/>
      <c r="P550" s="117"/>
      <c r="Q550" s="117"/>
      <c r="R550" s="117"/>
      <c r="S550" s="117"/>
      <c r="T550" s="117"/>
      <c r="U550" s="117"/>
    </row>
    <row r="551" spans="2:21">
      <c r="B551" s="116"/>
      <c r="C551" s="117"/>
      <c r="D551" s="117"/>
      <c r="E551" s="117"/>
      <c r="F551" s="117"/>
      <c r="G551" s="117"/>
      <c r="H551" s="117"/>
      <c r="I551" s="117"/>
      <c r="J551" s="117"/>
      <c r="K551" s="117"/>
      <c r="L551" s="117"/>
      <c r="M551" s="117"/>
      <c r="N551" s="117"/>
      <c r="O551" s="117"/>
      <c r="P551" s="117"/>
      <c r="Q551" s="117"/>
      <c r="R551" s="117"/>
      <c r="S551" s="117"/>
      <c r="T551" s="117"/>
      <c r="U551" s="117"/>
    </row>
    <row r="552" spans="2:21">
      <c r="B552" s="116"/>
      <c r="C552" s="117"/>
      <c r="D552" s="117"/>
      <c r="E552" s="117"/>
      <c r="F552" s="117"/>
      <c r="G552" s="117"/>
      <c r="H552" s="117"/>
      <c r="I552" s="117"/>
      <c r="J552" s="117"/>
      <c r="K552" s="117"/>
      <c r="L552" s="117"/>
      <c r="M552" s="117"/>
      <c r="N552" s="117"/>
      <c r="O552" s="117"/>
      <c r="P552" s="117"/>
      <c r="Q552" s="117"/>
      <c r="R552" s="117"/>
      <c r="S552" s="117"/>
      <c r="T552" s="117"/>
      <c r="U552" s="117"/>
    </row>
    <row r="553" spans="2:21">
      <c r="B553" s="116"/>
      <c r="C553" s="117"/>
      <c r="D553" s="117"/>
      <c r="E553" s="117"/>
      <c r="F553" s="117"/>
      <c r="G553" s="117"/>
      <c r="H553" s="117"/>
      <c r="I553" s="117"/>
      <c r="J553" s="117"/>
      <c r="K553" s="117"/>
      <c r="L553" s="117"/>
      <c r="M553" s="117"/>
      <c r="N553" s="117"/>
      <c r="O553" s="117"/>
      <c r="P553" s="117"/>
      <c r="Q553" s="117"/>
      <c r="R553" s="117"/>
      <c r="S553" s="117"/>
      <c r="T553" s="117"/>
      <c r="U553" s="117"/>
    </row>
    <row r="554" spans="2:21">
      <c r="B554" s="116"/>
      <c r="C554" s="117"/>
      <c r="D554" s="117"/>
      <c r="E554" s="117"/>
      <c r="F554" s="117"/>
      <c r="G554" s="117"/>
      <c r="H554" s="117"/>
      <c r="I554" s="117"/>
      <c r="J554" s="117"/>
      <c r="K554" s="117"/>
      <c r="L554" s="117"/>
      <c r="M554" s="117"/>
      <c r="N554" s="117"/>
      <c r="O554" s="117"/>
      <c r="P554" s="117"/>
      <c r="Q554" s="117"/>
      <c r="R554" s="117"/>
      <c r="S554" s="117"/>
      <c r="T554" s="117"/>
      <c r="U554" s="117"/>
    </row>
    <row r="555" spans="2:21">
      <c r="B555" s="116"/>
      <c r="C555" s="117"/>
      <c r="D555" s="117"/>
      <c r="E555" s="117"/>
      <c r="F555" s="117"/>
      <c r="G555" s="117"/>
      <c r="H555" s="117"/>
      <c r="I555" s="117"/>
      <c r="J555" s="117"/>
      <c r="K555" s="117"/>
      <c r="L555" s="117"/>
      <c r="M555" s="117"/>
      <c r="N555" s="117"/>
      <c r="O555" s="117"/>
      <c r="P555" s="117"/>
      <c r="Q555" s="117"/>
      <c r="R555" s="117"/>
      <c r="S555" s="117"/>
      <c r="T555" s="117"/>
      <c r="U555" s="117"/>
    </row>
    <row r="556" spans="2:21">
      <c r="B556" s="116"/>
      <c r="C556" s="117"/>
      <c r="D556" s="117"/>
      <c r="E556" s="117"/>
      <c r="F556" s="117"/>
      <c r="G556" s="117"/>
      <c r="H556" s="117"/>
      <c r="I556" s="117"/>
      <c r="J556" s="117"/>
      <c r="K556" s="117"/>
      <c r="L556" s="117"/>
      <c r="M556" s="117"/>
      <c r="N556" s="117"/>
      <c r="O556" s="117"/>
      <c r="P556" s="117"/>
      <c r="Q556" s="117"/>
      <c r="R556" s="117"/>
      <c r="S556" s="117"/>
      <c r="T556" s="117"/>
      <c r="U556" s="117"/>
    </row>
    <row r="557" spans="2:21">
      <c r="B557" s="116"/>
      <c r="C557" s="117"/>
      <c r="D557" s="117"/>
      <c r="E557" s="117"/>
      <c r="F557" s="117"/>
      <c r="G557" s="117"/>
      <c r="H557" s="117"/>
      <c r="I557" s="117"/>
      <c r="J557" s="117"/>
      <c r="K557" s="117"/>
      <c r="L557" s="117"/>
      <c r="M557" s="117"/>
      <c r="N557" s="117"/>
      <c r="O557" s="117"/>
      <c r="P557" s="117"/>
      <c r="Q557" s="117"/>
      <c r="R557" s="117"/>
      <c r="S557" s="117"/>
      <c r="T557" s="117"/>
      <c r="U557" s="117"/>
    </row>
    <row r="558" spans="2:21">
      <c r="B558" s="116"/>
      <c r="C558" s="117"/>
      <c r="D558" s="117"/>
      <c r="E558" s="117"/>
      <c r="F558" s="117"/>
      <c r="G558" s="117"/>
      <c r="H558" s="117"/>
      <c r="I558" s="117"/>
      <c r="J558" s="117"/>
      <c r="K558" s="117"/>
      <c r="L558" s="117"/>
      <c r="M558" s="117"/>
      <c r="N558" s="117"/>
      <c r="O558" s="117"/>
      <c r="P558" s="117"/>
      <c r="Q558" s="117"/>
      <c r="R558" s="117"/>
      <c r="S558" s="117"/>
      <c r="T558" s="117"/>
      <c r="U558" s="117"/>
    </row>
    <row r="559" spans="2:21">
      <c r="B559" s="116"/>
      <c r="C559" s="117"/>
      <c r="D559" s="117"/>
      <c r="E559" s="117"/>
      <c r="F559" s="117"/>
      <c r="G559" s="117"/>
      <c r="H559" s="117"/>
      <c r="I559" s="117"/>
      <c r="J559" s="117"/>
      <c r="K559" s="117"/>
      <c r="L559" s="117"/>
      <c r="M559" s="117"/>
      <c r="N559" s="117"/>
      <c r="O559" s="117"/>
      <c r="P559" s="117"/>
      <c r="Q559" s="117"/>
      <c r="R559" s="117"/>
      <c r="S559" s="117"/>
      <c r="T559" s="117"/>
      <c r="U559" s="117"/>
    </row>
    <row r="560" spans="2:21">
      <c r="B560" s="116"/>
      <c r="C560" s="117"/>
      <c r="D560" s="117"/>
      <c r="E560" s="117"/>
      <c r="F560" s="117"/>
      <c r="G560" s="117"/>
      <c r="H560" s="117"/>
      <c r="I560" s="117"/>
      <c r="J560" s="117"/>
      <c r="K560" s="117"/>
      <c r="L560" s="117"/>
      <c r="M560" s="117"/>
      <c r="N560" s="117"/>
      <c r="O560" s="117"/>
      <c r="P560" s="117"/>
      <c r="Q560" s="117"/>
      <c r="R560" s="117"/>
      <c r="S560" s="117"/>
      <c r="T560" s="117"/>
      <c r="U560" s="117"/>
    </row>
    <row r="561" spans="2:21">
      <c r="B561" s="116"/>
      <c r="C561" s="117"/>
      <c r="D561" s="117"/>
      <c r="E561" s="117"/>
      <c r="F561" s="117"/>
      <c r="G561" s="117"/>
      <c r="H561" s="117"/>
      <c r="I561" s="117"/>
      <c r="J561" s="117"/>
      <c r="K561" s="117"/>
      <c r="L561" s="117"/>
      <c r="M561" s="117"/>
      <c r="N561" s="117"/>
      <c r="O561" s="117"/>
      <c r="P561" s="117"/>
      <c r="Q561" s="117"/>
      <c r="R561" s="117"/>
      <c r="S561" s="117"/>
      <c r="T561" s="117"/>
      <c r="U561" s="117"/>
    </row>
    <row r="562" spans="2:21">
      <c r="B562" s="116"/>
      <c r="C562" s="117"/>
      <c r="D562" s="117"/>
      <c r="E562" s="117"/>
      <c r="F562" s="117"/>
      <c r="G562" s="117"/>
      <c r="H562" s="117"/>
      <c r="I562" s="117"/>
      <c r="J562" s="117"/>
      <c r="K562" s="117"/>
      <c r="L562" s="117"/>
      <c r="M562" s="117"/>
      <c r="N562" s="117"/>
      <c r="O562" s="117"/>
      <c r="P562" s="117"/>
      <c r="Q562" s="117"/>
      <c r="R562" s="117"/>
      <c r="S562" s="117"/>
      <c r="T562" s="117"/>
      <c r="U562" s="117"/>
    </row>
    <row r="563" spans="2:21">
      <c r="B563" s="116"/>
      <c r="C563" s="117"/>
      <c r="D563" s="117"/>
      <c r="E563" s="117"/>
      <c r="F563" s="117"/>
      <c r="G563" s="117"/>
      <c r="H563" s="117"/>
      <c r="I563" s="117"/>
      <c r="J563" s="117"/>
      <c r="K563" s="117"/>
      <c r="L563" s="117"/>
      <c r="M563" s="117"/>
      <c r="N563" s="117"/>
      <c r="O563" s="117"/>
      <c r="P563" s="117"/>
      <c r="Q563" s="117"/>
      <c r="R563" s="117"/>
      <c r="S563" s="117"/>
      <c r="T563" s="117"/>
      <c r="U563" s="117"/>
    </row>
    <row r="564" spans="2:21">
      <c r="B564" s="116"/>
      <c r="C564" s="117"/>
      <c r="D564" s="117"/>
      <c r="E564" s="117"/>
      <c r="F564" s="117"/>
      <c r="G564" s="117"/>
      <c r="H564" s="117"/>
      <c r="I564" s="117"/>
      <c r="J564" s="117"/>
      <c r="K564" s="117"/>
      <c r="L564" s="117"/>
      <c r="M564" s="117"/>
      <c r="N564" s="117"/>
      <c r="O564" s="117"/>
      <c r="P564" s="117"/>
      <c r="Q564" s="117"/>
      <c r="R564" s="117"/>
      <c r="S564" s="117"/>
      <c r="T564" s="117"/>
      <c r="U564" s="117"/>
    </row>
    <row r="565" spans="2:21">
      <c r="B565" s="116"/>
      <c r="C565" s="117"/>
      <c r="D565" s="117"/>
      <c r="E565" s="117"/>
      <c r="F565" s="117"/>
      <c r="G565" s="117"/>
      <c r="H565" s="117"/>
      <c r="I565" s="117"/>
      <c r="J565" s="117"/>
      <c r="K565" s="117"/>
      <c r="L565" s="117"/>
      <c r="M565" s="117"/>
      <c r="N565" s="117"/>
      <c r="O565" s="117"/>
      <c r="P565" s="117"/>
      <c r="Q565" s="117"/>
      <c r="R565" s="117"/>
      <c r="S565" s="117"/>
      <c r="T565" s="117"/>
      <c r="U565" s="117"/>
    </row>
    <row r="566" spans="2:21">
      <c r="B566" s="116"/>
      <c r="C566" s="117"/>
      <c r="D566" s="117"/>
      <c r="E566" s="117"/>
      <c r="F566" s="117"/>
      <c r="G566" s="117"/>
      <c r="H566" s="117"/>
      <c r="I566" s="117"/>
      <c r="J566" s="117"/>
      <c r="K566" s="117"/>
      <c r="L566" s="117"/>
      <c r="M566" s="117"/>
      <c r="N566" s="117"/>
      <c r="O566" s="117"/>
      <c r="P566" s="117"/>
      <c r="Q566" s="117"/>
      <c r="R566" s="117"/>
      <c r="S566" s="117"/>
      <c r="T566" s="117"/>
      <c r="U566" s="117"/>
    </row>
    <row r="567" spans="2:21">
      <c r="B567" s="116"/>
      <c r="C567" s="117"/>
      <c r="D567" s="117"/>
      <c r="E567" s="117"/>
      <c r="F567" s="117"/>
      <c r="G567" s="117"/>
      <c r="H567" s="117"/>
      <c r="I567" s="117"/>
      <c r="J567" s="117"/>
      <c r="K567" s="117"/>
      <c r="L567" s="117"/>
      <c r="M567" s="117"/>
      <c r="N567" s="117"/>
      <c r="O567" s="117"/>
      <c r="P567" s="117"/>
      <c r="Q567" s="117"/>
      <c r="R567" s="117"/>
      <c r="S567" s="117"/>
      <c r="T567" s="117"/>
      <c r="U567" s="117"/>
    </row>
    <row r="568" spans="2:21">
      <c r="B568" s="116"/>
      <c r="C568" s="117"/>
      <c r="D568" s="117"/>
      <c r="E568" s="117"/>
      <c r="F568" s="117"/>
      <c r="G568" s="117"/>
      <c r="H568" s="117"/>
      <c r="I568" s="117"/>
      <c r="J568" s="117"/>
      <c r="K568" s="117"/>
      <c r="L568" s="117"/>
      <c r="M568" s="117"/>
      <c r="N568" s="117"/>
      <c r="O568" s="117"/>
      <c r="P568" s="117"/>
      <c r="Q568" s="117"/>
      <c r="R568" s="117"/>
      <c r="S568" s="117"/>
      <c r="T568" s="117"/>
      <c r="U568" s="117"/>
    </row>
    <row r="569" spans="2:21">
      <c r="B569" s="116"/>
      <c r="C569" s="117"/>
      <c r="D569" s="117"/>
      <c r="E569" s="117"/>
      <c r="F569" s="117"/>
      <c r="G569" s="117"/>
      <c r="H569" s="117"/>
      <c r="I569" s="117"/>
      <c r="J569" s="117"/>
      <c r="K569" s="117"/>
      <c r="L569" s="117"/>
      <c r="M569" s="117"/>
      <c r="N569" s="117"/>
      <c r="O569" s="117"/>
      <c r="P569" s="117"/>
      <c r="Q569" s="117"/>
      <c r="R569" s="117"/>
      <c r="S569" s="117"/>
      <c r="T569" s="117"/>
      <c r="U569" s="117"/>
    </row>
    <row r="570" spans="2:21">
      <c r="B570" s="116"/>
      <c r="C570" s="117"/>
      <c r="D570" s="117"/>
      <c r="E570" s="117"/>
      <c r="F570" s="117"/>
      <c r="G570" s="117"/>
      <c r="H570" s="117"/>
      <c r="I570" s="117"/>
      <c r="J570" s="117"/>
      <c r="K570" s="117"/>
      <c r="L570" s="117"/>
      <c r="M570" s="117"/>
      <c r="N570" s="117"/>
      <c r="O570" s="117"/>
      <c r="P570" s="117"/>
      <c r="Q570" s="117"/>
      <c r="R570" s="117"/>
      <c r="S570" s="117"/>
      <c r="T570" s="117"/>
      <c r="U570" s="117"/>
    </row>
    <row r="571" spans="2:21">
      <c r="B571" s="116"/>
      <c r="C571" s="117"/>
      <c r="D571" s="117"/>
      <c r="E571" s="117"/>
      <c r="F571" s="117"/>
      <c r="G571" s="117"/>
      <c r="H571" s="117"/>
      <c r="I571" s="117"/>
      <c r="J571" s="117"/>
      <c r="K571" s="117"/>
      <c r="L571" s="117"/>
      <c r="M571" s="117"/>
      <c r="N571" s="117"/>
      <c r="O571" s="117"/>
      <c r="P571" s="117"/>
      <c r="Q571" s="117"/>
      <c r="R571" s="117"/>
      <c r="S571" s="117"/>
      <c r="T571" s="117"/>
      <c r="U571" s="117"/>
    </row>
    <row r="572" spans="2:21">
      <c r="B572" s="116"/>
      <c r="C572" s="117"/>
      <c r="D572" s="117"/>
      <c r="E572" s="117"/>
      <c r="F572" s="117"/>
      <c r="G572" s="117"/>
      <c r="H572" s="117"/>
      <c r="I572" s="117"/>
      <c r="J572" s="117"/>
      <c r="K572" s="117"/>
      <c r="L572" s="117"/>
      <c r="M572" s="117"/>
      <c r="N572" s="117"/>
      <c r="O572" s="117"/>
      <c r="P572" s="117"/>
      <c r="Q572" s="117"/>
      <c r="R572" s="117"/>
      <c r="S572" s="117"/>
      <c r="T572" s="117"/>
      <c r="U572" s="117"/>
    </row>
    <row r="573" spans="2:21">
      <c r="B573" s="116"/>
      <c r="C573" s="117"/>
      <c r="D573" s="117"/>
      <c r="E573" s="117"/>
      <c r="F573" s="117"/>
      <c r="G573" s="117"/>
      <c r="H573" s="117"/>
      <c r="I573" s="117"/>
      <c r="J573" s="117"/>
      <c r="K573" s="117"/>
      <c r="L573" s="117"/>
      <c r="M573" s="117"/>
      <c r="N573" s="117"/>
      <c r="O573" s="117"/>
      <c r="P573" s="117"/>
      <c r="Q573" s="117"/>
      <c r="R573" s="117"/>
      <c r="S573" s="117"/>
      <c r="T573" s="117"/>
      <c r="U573" s="117"/>
    </row>
    <row r="574" spans="2:21">
      <c r="B574" s="116"/>
      <c r="C574" s="117"/>
      <c r="D574" s="117"/>
      <c r="E574" s="117"/>
      <c r="F574" s="117"/>
      <c r="G574" s="117"/>
      <c r="H574" s="117"/>
      <c r="I574" s="117"/>
      <c r="J574" s="117"/>
      <c r="K574" s="117"/>
      <c r="L574" s="117"/>
      <c r="M574" s="117"/>
      <c r="N574" s="117"/>
      <c r="O574" s="117"/>
      <c r="P574" s="117"/>
      <c r="Q574" s="117"/>
      <c r="R574" s="117"/>
      <c r="S574" s="117"/>
      <c r="T574" s="117"/>
      <c r="U574" s="117"/>
    </row>
    <row r="575" spans="2:21">
      <c r="B575" s="116"/>
      <c r="C575" s="117"/>
      <c r="D575" s="117"/>
      <c r="E575" s="117"/>
      <c r="F575" s="117"/>
      <c r="G575" s="117"/>
      <c r="H575" s="117"/>
      <c r="I575" s="117"/>
      <c r="J575" s="117"/>
      <c r="K575" s="117"/>
      <c r="L575" s="117"/>
      <c r="M575" s="117"/>
      <c r="N575" s="117"/>
      <c r="O575" s="117"/>
      <c r="P575" s="117"/>
      <c r="Q575" s="117"/>
      <c r="R575" s="117"/>
      <c r="S575" s="117"/>
      <c r="T575" s="117"/>
      <c r="U575" s="117"/>
    </row>
    <row r="576" spans="2:21">
      <c r="B576" s="116"/>
      <c r="C576" s="117"/>
      <c r="D576" s="117"/>
      <c r="E576" s="117"/>
      <c r="F576" s="117"/>
      <c r="G576" s="117"/>
      <c r="H576" s="117"/>
      <c r="I576" s="117"/>
      <c r="J576" s="117"/>
      <c r="K576" s="117"/>
      <c r="L576" s="117"/>
      <c r="M576" s="117"/>
      <c r="N576" s="117"/>
      <c r="O576" s="117"/>
      <c r="P576" s="117"/>
      <c r="Q576" s="117"/>
      <c r="R576" s="117"/>
      <c r="S576" s="117"/>
      <c r="T576" s="117"/>
      <c r="U576" s="117"/>
    </row>
    <row r="577" spans="2:21">
      <c r="B577" s="116"/>
      <c r="C577" s="117"/>
      <c r="D577" s="117"/>
      <c r="E577" s="117"/>
      <c r="F577" s="117"/>
      <c r="G577" s="117"/>
      <c r="H577" s="117"/>
      <c r="I577" s="117"/>
      <c r="J577" s="117"/>
      <c r="K577" s="117"/>
      <c r="L577" s="117"/>
      <c r="M577" s="117"/>
      <c r="N577" s="117"/>
      <c r="O577" s="117"/>
      <c r="P577" s="117"/>
      <c r="Q577" s="117"/>
      <c r="R577" s="117"/>
      <c r="S577" s="117"/>
      <c r="T577" s="117"/>
      <c r="U577" s="117"/>
    </row>
    <row r="578" spans="2:21">
      <c r="B578" s="116"/>
      <c r="C578" s="117"/>
      <c r="D578" s="117"/>
      <c r="E578" s="117"/>
      <c r="F578" s="117"/>
      <c r="G578" s="117"/>
      <c r="H578" s="117"/>
      <c r="I578" s="117"/>
      <c r="J578" s="117"/>
      <c r="K578" s="117"/>
      <c r="L578" s="117"/>
      <c r="M578" s="117"/>
      <c r="N578" s="117"/>
      <c r="O578" s="117"/>
      <c r="P578" s="117"/>
      <c r="Q578" s="117"/>
      <c r="R578" s="117"/>
      <c r="S578" s="117"/>
      <c r="T578" s="117"/>
      <c r="U578" s="117"/>
    </row>
    <row r="579" spans="2:21">
      <c r="B579" s="116"/>
      <c r="C579" s="117"/>
      <c r="D579" s="117"/>
      <c r="E579" s="117"/>
      <c r="F579" s="117"/>
      <c r="G579" s="117"/>
      <c r="H579" s="117"/>
      <c r="I579" s="117"/>
      <c r="J579" s="117"/>
      <c r="K579" s="117"/>
      <c r="L579" s="117"/>
      <c r="M579" s="117"/>
      <c r="N579" s="117"/>
      <c r="O579" s="117"/>
      <c r="P579" s="117"/>
      <c r="Q579" s="117"/>
      <c r="R579" s="117"/>
      <c r="S579" s="117"/>
      <c r="T579" s="117"/>
      <c r="U579" s="117"/>
    </row>
    <row r="580" spans="2:21">
      <c r="B580" s="116"/>
      <c r="C580" s="117"/>
      <c r="D580" s="117"/>
      <c r="E580" s="117"/>
      <c r="F580" s="117"/>
      <c r="G580" s="117"/>
      <c r="H580" s="117"/>
      <c r="I580" s="117"/>
      <c r="J580" s="117"/>
      <c r="K580" s="117"/>
      <c r="L580" s="117"/>
      <c r="M580" s="117"/>
      <c r="N580" s="117"/>
      <c r="O580" s="117"/>
      <c r="P580" s="117"/>
      <c r="Q580" s="117"/>
      <c r="R580" s="117"/>
      <c r="S580" s="117"/>
      <c r="T580" s="117"/>
      <c r="U580" s="117"/>
    </row>
    <row r="581" spans="2:21">
      <c r="B581" s="116"/>
      <c r="C581" s="117"/>
      <c r="D581" s="117"/>
      <c r="E581" s="117"/>
      <c r="F581" s="117"/>
      <c r="G581" s="117"/>
      <c r="H581" s="117"/>
      <c r="I581" s="117"/>
      <c r="J581" s="117"/>
      <c r="K581" s="117"/>
      <c r="L581" s="117"/>
      <c r="M581" s="117"/>
      <c r="N581" s="117"/>
      <c r="O581" s="117"/>
      <c r="P581" s="117"/>
      <c r="Q581" s="117"/>
      <c r="R581" s="117"/>
      <c r="S581" s="117"/>
      <c r="T581" s="117"/>
      <c r="U581" s="117"/>
    </row>
    <row r="582" spans="2:21">
      <c r="B582" s="116"/>
      <c r="C582" s="117"/>
      <c r="D582" s="117"/>
      <c r="E582" s="117"/>
      <c r="F582" s="117"/>
      <c r="G582" s="117"/>
      <c r="H582" s="117"/>
      <c r="I582" s="117"/>
      <c r="J582" s="117"/>
      <c r="K582" s="117"/>
      <c r="L582" s="117"/>
      <c r="M582" s="117"/>
      <c r="N582" s="117"/>
      <c r="O582" s="117"/>
      <c r="P582" s="117"/>
      <c r="Q582" s="117"/>
      <c r="R582" s="117"/>
      <c r="S582" s="117"/>
      <c r="T582" s="117"/>
      <c r="U582" s="117"/>
    </row>
    <row r="583" spans="2:21">
      <c r="B583" s="116"/>
      <c r="C583" s="117"/>
      <c r="D583" s="117"/>
      <c r="E583" s="117"/>
      <c r="F583" s="117"/>
      <c r="G583" s="117"/>
      <c r="H583" s="117"/>
      <c r="I583" s="117"/>
      <c r="J583" s="117"/>
      <c r="K583" s="117"/>
      <c r="L583" s="117"/>
      <c r="M583" s="117"/>
      <c r="N583" s="117"/>
      <c r="O583" s="117"/>
      <c r="P583" s="117"/>
      <c r="Q583" s="117"/>
      <c r="R583" s="117"/>
      <c r="S583" s="117"/>
      <c r="T583" s="117"/>
      <c r="U583" s="117"/>
    </row>
    <row r="584" spans="2:21">
      <c r="B584" s="116"/>
      <c r="C584" s="117"/>
      <c r="D584" s="117"/>
      <c r="E584" s="117"/>
      <c r="F584" s="117"/>
      <c r="G584" s="117"/>
      <c r="H584" s="117"/>
      <c r="I584" s="117"/>
      <c r="J584" s="117"/>
      <c r="K584" s="117"/>
      <c r="L584" s="117"/>
      <c r="M584" s="117"/>
      <c r="N584" s="117"/>
      <c r="O584" s="117"/>
      <c r="P584" s="117"/>
      <c r="Q584" s="117"/>
      <c r="R584" s="117"/>
      <c r="S584" s="117"/>
      <c r="T584" s="117"/>
      <c r="U584" s="117"/>
    </row>
    <row r="585" spans="2:21">
      <c r="B585" s="116"/>
      <c r="C585" s="117"/>
      <c r="D585" s="117"/>
      <c r="E585" s="117"/>
      <c r="F585" s="117"/>
      <c r="G585" s="117"/>
      <c r="H585" s="117"/>
      <c r="I585" s="117"/>
      <c r="J585" s="117"/>
      <c r="K585" s="117"/>
      <c r="L585" s="117"/>
      <c r="M585" s="117"/>
      <c r="N585" s="117"/>
      <c r="O585" s="117"/>
      <c r="P585" s="117"/>
      <c r="Q585" s="117"/>
      <c r="R585" s="117"/>
      <c r="S585" s="117"/>
      <c r="T585" s="117"/>
      <c r="U585" s="117"/>
    </row>
    <row r="586" spans="2:21">
      <c r="B586" s="116"/>
      <c r="C586" s="117"/>
      <c r="D586" s="117"/>
      <c r="E586" s="117"/>
      <c r="F586" s="117"/>
      <c r="G586" s="117"/>
      <c r="H586" s="117"/>
      <c r="I586" s="117"/>
      <c r="J586" s="117"/>
      <c r="K586" s="117"/>
      <c r="L586" s="117"/>
      <c r="M586" s="117"/>
      <c r="N586" s="117"/>
      <c r="O586" s="117"/>
      <c r="P586" s="117"/>
      <c r="Q586" s="117"/>
      <c r="R586" s="117"/>
      <c r="S586" s="117"/>
      <c r="T586" s="117"/>
      <c r="U586" s="117"/>
    </row>
    <row r="587" spans="2:21">
      <c r="B587" s="116"/>
      <c r="C587" s="117"/>
      <c r="D587" s="117"/>
      <c r="E587" s="117"/>
      <c r="F587" s="117"/>
      <c r="G587" s="117"/>
      <c r="H587" s="117"/>
      <c r="I587" s="117"/>
      <c r="J587" s="117"/>
      <c r="K587" s="117"/>
      <c r="L587" s="117"/>
      <c r="M587" s="117"/>
      <c r="N587" s="117"/>
      <c r="O587" s="117"/>
      <c r="P587" s="117"/>
      <c r="Q587" s="117"/>
      <c r="R587" s="117"/>
      <c r="S587" s="117"/>
      <c r="T587" s="117"/>
      <c r="U587" s="117"/>
    </row>
    <row r="588" spans="2:21">
      <c r="B588" s="116"/>
      <c r="C588" s="117"/>
      <c r="D588" s="117"/>
      <c r="E588" s="117"/>
      <c r="F588" s="117"/>
      <c r="G588" s="117"/>
      <c r="H588" s="117"/>
      <c r="I588" s="117"/>
      <c r="J588" s="117"/>
      <c r="K588" s="117"/>
      <c r="L588" s="117"/>
      <c r="M588" s="117"/>
      <c r="N588" s="117"/>
      <c r="O588" s="117"/>
      <c r="P588" s="117"/>
      <c r="Q588" s="117"/>
      <c r="R588" s="117"/>
      <c r="S588" s="117"/>
      <c r="T588" s="117"/>
      <c r="U588" s="117"/>
    </row>
    <row r="589" spans="2:21">
      <c r="B589" s="116"/>
      <c r="C589" s="117"/>
      <c r="D589" s="117"/>
      <c r="E589" s="117"/>
      <c r="F589" s="117"/>
      <c r="G589" s="117"/>
      <c r="H589" s="117"/>
      <c r="I589" s="117"/>
      <c r="J589" s="117"/>
      <c r="K589" s="117"/>
      <c r="L589" s="117"/>
      <c r="M589" s="117"/>
      <c r="N589" s="117"/>
      <c r="O589" s="117"/>
      <c r="P589" s="117"/>
      <c r="Q589" s="117"/>
      <c r="R589" s="117"/>
      <c r="S589" s="117"/>
      <c r="T589" s="117"/>
      <c r="U589" s="117"/>
    </row>
    <row r="590" spans="2:21">
      <c r="B590" s="116"/>
      <c r="C590" s="117"/>
      <c r="D590" s="117"/>
      <c r="E590" s="117"/>
      <c r="F590" s="117"/>
      <c r="G590" s="117"/>
      <c r="H590" s="117"/>
      <c r="I590" s="117"/>
      <c r="J590" s="117"/>
      <c r="K590" s="117"/>
      <c r="L590" s="117"/>
      <c r="M590" s="117"/>
      <c r="N590" s="117"/>
      <c r="O590" s="117"/>
      <c r="P590" s="117"/>
      <c r="Q590" s="117"/>
      <c r="R590" s="117"/>
      <c r="S590" s="117"/>
      <c r="T590" s="117"/>
      <c r="U590" s="117"/>
    </row>
    <row r="591" spans="2:21">
      <c r="B591" s="116"/>
      <c r="C591" s="117"/>
      <c r="D591" s="117"/>
      <c r="E591" s="117"/>
      <c r="F591" s="117"/>
      <c r="G591" s="117"/>
      <c r="H591" s="117"/>
      <c r="I591" s="117"/>
      <c r="J591" s="117"/>
      <c r="K591" s="117"/>
      <c r="L591" s="117"/>
      <c r="M591" s="117"/>
      <c r="N591" s="117"/>
      <c r="O591" s="117"/>
      <c r="P591" s="117"/>
      <c r="Q591" s="117"/>
      <c r="R591" s="117"/>
      <c r="S591" s="117"/>
      <c r="T591" s="117"/>
      <c r="U591" s="117"/>
    </row>
    <row r="592" spans="2:21">
      <c r="B592" s="116"/>
      <c r="C592" s="117"/>
      <c r="D592" s="117"/>
      <c r="E592" s="117"/>
      <c r="F592" s="117"/>
      <c r="G592" s="117"/>
      <c r="H592" s="117"/>
      <c r="I592" s="117"/>
      <c r="J592" s="117"/>
      <c r="K592" s="117"/>
      <c r="L592" s="117"/>
      <c r="M592" s="117"/>
      <c r="N592" s="117"/>
      <c r="O592" s="117"/>
      <c r="P592" s="117"/>
      <c r="Q592" s="117"/>
      <c r="R592" s="117"/>
      <c r="S592" s="117"/>
      <c r="T592" s="117"/>
      <c r="U592" s="117"/>
    </row>
    <row r="593" spans="2:21">
      <c r="B593" s="116"/>
      <c r="C593" s="117"/>
      <c r="D593" s="117"/>
      <c r="E593" s="117"/>
      <c r="F593" s="117"/>
      <c r="G593" s="117"/>
      <c r="H593" s="117"/>
      <c r="I593" s="117"/>
      <c r="J593" s="117"/>
      <c r="K593" s="117"/>
      <c r="L593" s="117"/>
      <c r="M593" s="117"/>
      <c r="N593" s="117"/>
      <c r="O593" s="117"/>
      <c r="P593" s="117"/>
      <c r="Q593" s="117"/>
      <c r="R593" s="117"/>
      <c r="S593" s="117"/>
      <c r="T593" s="117"/>
      <c r="U593" s="117"/>
    </row>
    <row r="594" spans="2:21">
      <c r="B594" s="116"/>
      <c r="C594" s="117"/>
      <c r="D594" s="117"/>
      <c r="E594" s="117"/>
      <c r="F594" s="117"/>
      <c r="G594" s="117"/>
      <c r="H594" s="117"/>
      <c r="I594" s="117"/>
      <c r="J594" s="117"/>
      <c r="K594" s="117"/>
      <c r="L594" s="117"/>
      <c r="M594" s="117"/>
      <c r="N594" s="117"/>
      <c r="O594" s="117"/>
      <c r="P594" s="117"/>
      <c r="Q594" s="117"/>
      <c r="R594" s="117"/>
      <c r="S594" s="117"/>
      <c r="T594" s="117"/>
      <c r="U594" s="117"/>
    </row>
    <row r="595" spans="2:21">
      <c r="B595" s="116"/>
      <c r="C595" s="117"/>
      <c r="D595" s="117"/>
      <c r="E595" s="117"/>
      <c r="F595" s="117"/>
      <c r="G595" s="117"/>
      <c r="H595" s="117"/>
      <c r="I595" s="117"/>
      <c r="J595" s="117"/>
      <c r="K595" s="117"/>
      <c r="L595" s="117"/>
      <c r="M595" s="117"/>
      <c r="N595" s="117"/>
      <c r="O595" s="117"/>
      <c r="P595" s="117"/>
      <c r="Q595" s="117"/>
      <c r="R595" s="117"/>
      <c r="S595" s="117"/>
      <c r="T595" s="117"/>
      <c r="U595" s="117"/>
    </row>
    <row r="596" spans="2:21">
      <c r="B596" s="116"/>
      <c r="C596" s="117"/>
      <c r="D596" s="117"/>
      <c r="E596" s="117"/>
      <c r="F596" s="117"/>
      <c r="G596" s="117"/>
      <c r="H596" s="117"/>
      <c r="I596" s="117"/>
      <c r="J596" s="117"/>
      <c r="K596" s="117"/>
      <c r="L596" s="117"/>
      <c r="M596" s="117"/>
      <c r="N596" s="117"/>
      <c r="O596" s="117"/>
      <c r="P596" s="117"/>
      <c r="Q596" s="117"/>
      <c r="R596" s="117"/>
      <c r="S596" s="117"/>
      <c r="T596" s="117"/>
      <c r="U596" s="117"/>
    </row>
    <row r="597" spans="2:21">
      <c r="B597" s="116"/>
      <c r="C597" s="117"/>
      <c r="D597" s="117"/>
      <c r="E597" s="117"/>
      <c r="F597" s="117"/>
      <c r="G597" s="117"/>
      <c r="H597" s="117"/>
      <c r="I597" s="117"/>
      <c r="J597" s="117"/>
      <c r="K597" s="117"/>
      <c r="L597" s="117"/>
      <c r="M597" s="117"/>
      <c r="N597" s="117"/>
      <c r="O597" s="117"/>
      <c r="P597" s="117"/>
      <c r="Q597" s="117"/>
      <c r="R597" s="117"/>
      <c r="S597" s="117"/>
      <c r="T597" s="117"/>
      <c r="U597" s="117"/>
    </row>
    <row r="598" spans="2:21">
      <c r="B598" s="116"/>
      <c r="C598" s="117"/>
      <c r="D598" s="117"/>
      <c r="E598" s="117"/>
      <c r="F598" s="117"/>
      <c r="G598" s="117"/>
      <c r="H598" s="117"/>
      <c r="I598" s="117"/>
      <c r="J598" s="117"/>
      <c r="K598" s="117"/>
      <c r="L598" s="117"/>
      <c r="M598" s="117"/>
      <c r="N598" s="117"/>
      <c r="O598" s="117"/>
      <c r="P598" s="117"/>
      <c r="Q598" s="117"/>
      <c r="R598" s="117"/>
      <c r="S598" s="117"/>
      <c r="T598" s="117"/>
      <c r="U598" s="117"/>
    </row>
    <row r="599" spans="2:21">
      <c r="B599" s="116"/>
      <c r="C599" s="117"/>
      <c r="D599" s="117"/>
      <c r="E599" s="117"/>
      <c r="F599" s="117"/>
      <c r="G599" s="117"/>
      <c r="H599" s="117"/>
      <c r="I599" s="117"/>
      <c r="J599" s="117"/>
      <c r="K599" s="117"/>
      <c r="L599" s="117"/>
      <c r="M599" s="117"/>
      <c r="N599" s="117"/>
      <c r="O599" s="117"/>
      <c r="P599" s="117"/>
      <c r="Q599" s="117"/>
      <c r="R599" s="117"/>
      <c r="S599" s="117"/>
      <c r="T599" s="117"/>
      <c r="U599" s="117"/>
    </row>
    <row r="600" spans="2:21">
      <c r="B600" s="116"/>
      <c r="C600" s="117"/>
      <c r="D600" s="117"/>
      <c r="E600" s="117"/>
      <c r="F600" s="117"/>
      <c r="G600" s="117"/>
      <c r="H600" s="117"/>
      <c r="I600" s="117"/>
      <c r="J600" s="117"/>
      <c r="K600" s="117"/>
      <c r="L600" s="117"/>
      <c r="M600" s="117"/>
      <c r="N600" s="117"/>
      <c r="O600" s="117"/>
      <c r="P600" s="117"/>
      <c r="Q600" s="117"/>
      <c r="R600" s="117"/>
      <c r="S600" s="117"/>
      <c r="T600" s="117"/>
      <c r="U600" s="117"/>
    </row>
    <row r="601" spans="2:21">
      <c r="B601" s="116"/>
      <c r="C601" s="117"/>
      <c r="D601" s="117"/>
      <c r="E601" s="117"/>
      <c r="F601" s="117"/>
      <c r="G601" s="117"/>
      <c r="H601" s="117"/>
      <c r="I601" s="117"/>
      <c r="J601" s="117"/>
      <c r="K601" s="117"/>
      <c r="L601" s="117"/>
      <c r="M601" s="117"/>
      <c r="N601" s="117"/>
      <c r="O601" s="117"/>
      <c r="P601" s="117"/>
      <c r="Q601" s="117"/>
      <c r="R601" s="117"/>
      <c r="S601" s="117"/>
      <c r="T601" s="117"/>
      <c r="U601" s="117"/>
    </row>
    <row r="602" spans="2:21">
      <c r="B602" s="116"/>
      <c r="C602" s="117"/>
      <c r="D602" s="117"/>
      <c r="E602" s="117"/>
      <c r="F602" s="117"/>
      <c r="G602" s="117"/>
      <c r="H602" s="117"/>
      <c r="I602" s="117"/>
      <c r="J602" s="117"/>
      <c r="K602" s="117"/>
      <c r="L602" s="117"/>
      <c r="M602" s="117"/>
      <c r="N602" s="117"/>
      <c r="O602" s="117"/>
      <c r="P602" s="117"/>
      <c r="Q602" s="117"/>
      <c r="R602" s="117"/>
      <c r="S602" s="117"/>
      <c r="T602" s="117"/>
      <c r="U602" s="117"/>
    </row>
    <row r="603" spans="2:21">
      <c r="B603" s="116"/>
      <c r="C603" s="117"/>
      <c r="D603" s="117"/>
      <c r="E603" s="117"/>
      <c r="F603" s="117"/>
      <c r="G603" s="117"/>
      <c r="H603" s="117"/>
      <c r="I603" s="117"/>
      <c r="J603" s="117"/>
      <c r="K603" s="117"/>
      <c r="L603" s="117"/>
      <c r="M603" s="117"/>
      <c r="N603" s="117"/>
      <c r="O603" s="117"/>
      <c r="P603" s="117"/>
      <c r="Q603" s="117"/>
      <c r="R603" s="117"/>
      <c r="S603" s="117"/>
      <c r="T603" s="117"/>
      <c r="U603" s="117"/>
    </row>
    <row r="604" spans="2:21">
      <c r="B604" s="116"/>
      <c r="C604" s="117"/>
      <c r="D604" s="117"/>
      <c r="E604" s="117"/>
      <c r="F604" s="117"/>
      <c r="G604" s="117"/>
      <c r="H604" s="117"/>
      <c r="I604" s="117"/>
      <c r="J604" s="117"/>
      <c r="K604" s="117"/>
      <c r="L604" s="117"/>
      <c r="M604" s="117"/>
      <c r="N604" s="117"/>
      <c r="O604" s="117"/>
      <c r="P604" s="117"/>
      <c r="Q604" s="117"/>
      <c r="R604" s="117"/>
      <c r="S604" s="117"/>
      <c r="T604" s="117"/>
      <c r="U604" s="117"/>
    </row>
    <row r="605" spans="2:21">
      <c r="B605" s="116"/>
      <c r="C605" s="117"/>
      <c r="D605" s="117"/>
      <c r="E605" s="117"/>
      <c r="F605" s="117"/>
      <c r="G605" s="117"/>
      <c r="H605" s="117"/>
      <c r="I605" s="117"/>
      <c r="J605" s="117"/>
      <c r="K605" s="117"/>
      <c r="L605" s="117"/>
      <c r="M605" s="117"/>
      <c r="N605" s="117"/>
      <c r="O605" s="117"/>
      <c r="P605" s="117"/>
      <c r="Q605" s="117"/>
      <c r="R605" s="117"/>
      <c r="S605" s="117"/>
      <c r="T605" s="117"/>
      <c r="U605" s="117"/>
    </row>
    <row r="606" spans="2:21">
      <c r="B606" s="116"/>
      <c r="C606" s="117"/>
      <c r="D606" s="117"/>
      <c r="E606" s="117"/>
      <c r="F606" s="117"/>
      <c r="G606" s="117"/>
      <c r="H606" s="117"/>
      <c r="I606" s="117"/>
      <c r="J606" s="117"/>
      <c r="K606" s="117"/>
      <c r="L606" s="117"/>
      <c r="M606" s="117"/>
      <c r="N606" s="117"/>
      <c r="O606" s="117"/>
      <c r="P606" s="117"/>
      <c r="Q606" s="117"/>
      <c r="R606" s="117"/>
      <c r="S606" s="117"/>
      <c r="T606" s="117"/>
      <c r="U606" s="117"/>
    </row>
    <row r="607" spans="2:21">
      <c r="B607" s="116"/>
      <c r="C607" s="117"/>
      <c r="D607" s="117"/>
      <c r="E607" s="117"/>
      <c r="F607" s="117"/>
      <c r="G607" s="117"/>
      <c r="H607" s="117"/>
      <c r="I607" s="117"/>
      <c r="J607" s="117"/>
      <c r="K607" s="117"/>
      <c r="L607" s="117"/>
      <c r="M607" s="117"/>
      <c r="N607" s="117"/>
      <c r="O607" s="117"/>
      <c r="P607" s="117"/>
      <c r="Q607" s="117"/>
      <c r="R607" s="117"/>
      <c r="S607" s="117"/>
      <c r="T607" s="117"/>
      <c r="U607" s="117"/>
    </row>
    <row r="608" spans="2:21">
      <c r="B608" s="116"/>
      <c r="C608" s="117"/>
      <c r="D608" s="117"/>
      <c r="E608" s="117"/>
      <c r="F608" s="117"/>
      <c r="G608" s="117"/>
      <c r="H608" s="117"/>
      <c r="I608" s="117"/>
      <c r="J608" s="117"/>
      <c r="K608" s="117"/>
      <c r="L608" s="117"/>
      <c r="M608" s="117"/>
      <c r="N608" s="117"/>
      <c r="O608" s="117"/>
      <c r="P608" s="117"/>
      <c r="Q608" s="117"/>
      <c r="R608" s="117"/>
      <c r="S608" s="117"/>
      <c r="T608" s="117"/>
      <c r="U608" s="117"/>
    </row>
    <row r="609" spans="2:21">
      <c r="B609" s="116"/>
      <c r="C609" s="117"/>
      <c r="D609" s="117"/>
      <c r="E609" s="117"/>
      <c r="F609" s="117"/>
      <c r="G609" s="117"/>
      <c r="H609" s="117"/>
      <c r="I609" s="117"/>
      <c r="J609" s="117"/>
      <c r="K609" s="117"/>
      <c r="L609" s="117"/>
      <c r="M609" s="117"/>
      <c r="N609" s="117"/>
      <c r="O609" s="117"/>
      <c r="P609" s="117"/>
      <c r="Q609" s="117"/>
      <c r="R609" s="117"/>
      <c r="S609" s="117"/>
      <c r="T609" s="117"/>
      <c r="U609" s="117"/>
    </row>
    <row r="610" spans="2:21">
      <c r="B610" s="116"/>
      <c r="C610" s="117"/>
      <c r="D610" s="117"/>
      <c r="E610" s="117"/>
      <c r="F610" s="117"/>
      <c r="G610" s="117"/>
      <c r="H610" s="117"/>
      <c r="I610" s="117"/>
      <c r="J610" s="117"/>
      <c r="K610" s="117"/>
      <c r="L610" s="117"/>
      <c r="M610" s="117"/>
      <c r="N610" s="117"/>
      <c r="O610" s="117"/>
      <c r="P610" s="117"/>
      <c r="Q610" s="117"/>
      <c r="R610" s="117"/>
      <c r="S610" s="117"/>
      <c r="T610" s="117"/>
      <c r="U610" s="117"/>
    </row>
    <row r="611" spans="2:21">
      <c r="B611" s="116"/>
      <c r="C611" s="117"/>
      <c r="D611" s="117"/>
      <c r="E611" s="117"/>
      <c r="F611" s="117"/>
      <c r="G611" s="117"/>
      <c r="H611" s="117"/>
      <c r="I611" s="117"/>
      <c r="J611" s="117"/>
      <c r="K611" s="117"/>
      <c r="L611" s="117"/>
      <c r="M611" s="117"/>
      <c r="N611" s="117"/>
      <c r="O611" s="117"/>
      <c r="P611" s="117"/>
      <c r="Q611" s="117"/>
      <c r="R611" s="117"/>
      <c r="S611" s="117"/>
      <c r="T611" s="117"/>
      <c r="U611" s="117"/>
    </row>
    <row r="612" spans="2:21">
      <c r="B612" s="116"/>
      <c r="C612" s="117"/>
      <c r="D612" s="117"/>
      <c r="E612" s="117"/>
      <c r="F612" s="117"/>
      <c r="G612" s="117"/>
      <c r="H612" s="117"/>
      <c r="I612" s="117"/>
      <c r="J612" s="117"/>
      <c r="K612" s="117"/>
      <c r="L612" s="117"/>
      <c r="M612" s="117"/>
      <c r="N612" s="117"/>
      <c r="O612" s="117"/>
      <c r="P612" s="117"/>
      <c r="Q612" s="117"/>
      <c r="R612" s="117"/>
      <c r="S612" s="117"/>
      <c r="T612" s="117"/>
      <c r="U612" s="117"/>
    </row>
    <row r="613" spans="2:21">
      <c r="B613" s="116"/>
      <c r="C613" s="117"/>
      <c r="D613" s="117"/>
      <c r="E613" s="117"/>
      <c r="F613" s="117"/>
      <c r="G613" s="117"/>
      <c r="H613" s="117"/>
      <c r="I613" s="117"/>
      <c r="J613" s="117"/>
      <c r="K613" s="117"/>
      <c r="L613" s="117"/>
      <c r="M613" s="117"/>
      <c r="N613" s="117"/>
      <c r="O613" s="117"/>
      <c r="P613" s="117"/>
      <c r="Q613" s="117"/>
      <c r="R613" s="117"/>
      <c r="S613" s="117"/>
      <c r="T613" s="117"/>
      <c r="U613" s="117"/>
    </row>
    <row r="614" spans="2:21">
      <c r="B614" s="116"/>
      <c r="C614" s="117"/>
      <c r="D614" s="117"/>
      <c r="E614" s="117"/>
      <c r="F614" s="117"/>
      <c r="G614" s="117"/>
      <c r="H614" s="117"/>
      <c r="I614" s="117"/>
      <c r="J614" s="117"/>
      <c r="K614" s="117"/>
      <c r="L614" s="117"/>
      <c r="M614" s="117"/>
      <c r="N614" s="117"/>
      <c r="O614" s="117"/>
      <c r="P614" s="117"/>
      <c r="Q614" s="117"/>
      <c r="R614" s="117"/>
      <c r="S614" s="117"/>
      <c r="T614" s="117"/>
      <c r="U614" s="117"/>
    </row>
    <row r="615" spans="2:21">
      <c r="B615" s="116"/>
      <c r="C615" s="117"/>
      <c r="D615" s="117"/>
      <c r="E615" s="117"/>
      <c r="F615" s="117"/>
      <c r="G615" s="117"/>
      <c r="H615" s="117"/>
      <c r="I615" s="117"/>
      <c r="J615" s="117"/>
      <c r="K615" s="117"/>
      <c r="L615" s="117"/>
      <c r="M615" s="117"/>
      <c r="N615" s="117"/>
      <c r="O615" s="117"/>
      <c r="P615" s="117"/>
      <c r="Q615" s="117"/>
      <c r="R615" s="117"/>
      <c r="S615" s="117"/>
      <c r="T615" s="117"/>
      <c r="U615" s="117"/>
    </row>
    <row r="616" spans="2:21">
      <c r="B616" s="116"/>
      <c r="C616" s="117"/>
      <c r="D616" s="117"/>
      <c r="E616" s="117"/>
      <c r="F616" s="117"/>
      <c r="G616" s="117"/>
      <c r="H616" s="117"/>
      <c r="I616" s="117"/>
      <c r="J616" s="117"/>
      <c r="K616" s="117"/>
      <c r="L616" s="117"/>
      <c r="M616" s="117"/>
      <c r="N616" s="117"/>
      <c r="O616" s="117"/>
      <c r="P616" s="117"/>
      <c r="Q616" s="117"/>
      <c r="R616" s="117"/>
      <c r="S616" s="117"/>
      <c r="T616" s="117"/>
      <c r="U616" s="117"/>
    </row>
    <row r="617" spans="2:21">
      <c r="B617" s="116"/>
      <c r="C617" s="117"/>
      <c r="D617" s="117"/>
      <c r="E617" s="117"/>
      <c r="F617" s="117"/>
      <c r="G617" s="117"/>
      <c r="H617" s="117"/>
      <c r="I617" s="117"/>
      <c r="J617" s="117"/>
      <c r="K617" s="117"/>
      <c r="L617" s="117"/>
      <c r="M617" s="117"/>
      <c r="N617" s="117"/>
      <c r="O617" s="117"/>
      <c r="P617" s="117"/>
      <c r="Q617" s="117"/>
      <c r="R617" s="117"/>
      <c r="S617" s="117"/>
      <c r="T617" s="117"/>
      <c r="U617" s="117"/>
    </row>
    <row r="618" spans="2:21">
      <c r="B618" s="116"/>
      <c r="C618" s="117"/>
      <c r="D618" s="117"/>
      <c r="E618" s="117"/>
      <c r="F618" s="117"/>
      <c r="G618" s="117"/>
      <c r="H618" s="117"/>
      <c r="I618" s="117"/>
      <c r="J618" s="117"/>
      <c r="K618" s="117"/>
      <c r="L618" s="117"/>
      <c r="M618" s="117"/>
      <c r="N618" s="117"/>
      <c r="O618" s="117"/>
      <c r="P618" s="117"/>
      <c r="Q618" s="117"/>
      <c r="R618" s="117"/>
      <c r="S618" s="117"/>
      <c r="T618" s="117"/>
      <c r="U618" s="117"/>
    </row>
    <row r="619" spans="2:21">
      <c r="B619" s="116"/>
      <c r="C619" s="117"/>
      <c r="D619" s="117"/>
      <c r="E619" s="117"/>
      <c r="F619" s="117"/>
      <c r="G619" s="117"/>
      <c r="H619" s="117"/>
      <c r="I619" s="117"/>
      <c r="J619" s="117"/>
      <c r="K619" s="117"/>
      <c r="L619" s="117"/>
      <c r="M619" s="117"/>
      <c r="N619" s="117"/>
      <c r="O619" s="117"/>
      <c r="P619" s="117"/>
      <c r="Q619" s="117"/>
      <c r="R619" s="117"/>
      <c r="S619" s="117"/>
      <c r="T619" s="117"/>
      <c r="U619" s="117"/>
    </row>
    <row r="620" spans="2:21">
      <c r="B620" s="116"/>
      <c r="C620" s="117"/>
      <c r="D620" s="117"/>
      <c r="E620" s="117"/>
      <c r="F620" s="117"/>
      <c r="G620" s="117"/>
      <c r="H620" s="117"/>
      <c r="I620" s="117"/>
      <c r="J620" s="117"/>
      <c r="K620" s="117"/>
      <c r="L620" s="117"/>
      <c r="M620" s="117"/>
      <c r="N620" s="117"/>
      <c r="O620" s="117"/>
      <c r="P620" s="117"/>
      <c r="Q620" s="117"/>
      <c r="R620" s="117"/>
      <c r="S620" s="117"/>
      <c r="T620" s="117"/>
      <c r="U620" s="117"/>
    </row>
    <row r="621" spans="2:21">
      <c r="B621" s="116"/>
      <c r="C621" s="117"/>
      <c r="D621" s="117"/>
      <c r="E621" s="117"/>
      <c r="F621" s="117"/>
      <c r="G621" s="117"/>
      <c r="H621" s="117"/>
      <c r="I621" s="117"/>
      <c r="J621" s="117"/>
      <c r="K621" s="117"/>
      <c r="L621" s="117"/>
      <c r="M621" s="117"/>
      <c r="N621" s="117"/>
      <c r="O621" s="117"/>
      <c r="P621" s="117"/>
      <c r="Q621" s="117"/>
      <c r="R621" s="117"/>
      <c r="S621" s="117"/>
      <c r="T621" s="117"/>
      <c r="U621" s="117"/>
    </row>
    <row r="622" spans="2:21">
      <c r="B622" s="116"/>
      <c r="C622" s="117"/>
      <c r="D622" s="117"/>
      <c r="E622" s="117"/>
      <c r="F622" s="117"/>
      <c r="G622" s="117"/>
      <c r="H622" s="117"/>
      <c r="I622" s="117"/>
      <c r="J622" s="117"/>
      <c r="K622" s="117"/>
      <c r="L622" s="117"/>
      <c r="M622" s="117"/>
      <c r="N622" s="117"/>
      <c r="O622" s="117"/>
      <c r="P622" s="117"/>
      <c r="Q622" s="117"/>
      <c r="R622" s="117"/>
      <c r="S622" s="117"/>
      <c r="T622" s="117"/>
      <c r="U622" s="117"/>
    </row>
    <row r="623" spans="2:21">
      <c r="B623" s="116"/>
      <c r="C623" s="117"/>
      <c r="D623" s="117"/>
      <c r="E623" s="117"/>
      <c r="F623" s="117"/>
      <c r="G623" s="117"/>
      <c r="H623" s="117"/>
      <c r="I623" s="117"/>
      <c r="J623" s="117"/>
      <c r="K623" s="117"/>
      <c r="L623" s="117"/>
      <c r="M623" s="117"/>
      <c r="N623" s="117"/>
      <c r="O623" s="117"/>
      <c r="P623" s="117"/>
      <c r="Q623" s="117"/>
      <c r="R623" s="117"/>
      <c r="S623" s="117"/>
      <c r="T623" s="117"/>
      <c r="U623" s="117"/>
    </row>
    <row r="624" spans="2:21">
      <c r="B624" s="116"/>
      <c r="C624" s="117"/>
      <c r="D624" s="117"/>
      <c r="E624" s="117"/>
      <c r="F624" s="117"/>
      <c r="G624" s="117"/>
      <c r="H624" s="117"/>
      <c r="I624" s="117"/>
      <c r="J624" s="117"/>
      <c r="K624" s="117"/>
      <c r="L624" s="117"/>
      <c r="M624" s="117"/>
      <c r="N624" s="117"/>
      <c r="O624" s="117"/>
      <c r="P624" s="117"/>
      <c r="Q624" s="117"/>
      <c r="R624" s="117"/>
      <c r="S624" s="117"/>
      <c r="T624" s="117"/>
      <c r="U624" s="117"/>
    </row>
    <row r="625" spans="2:21">
      <c r="B625" s="116"/>
      <c r="C625" s="117"/>
      <c r="D625" s="117"/>
      <c r="E625" s="117"/>
      <c r="F625" s="117"/>
      <c r="G625" s="117"/>
      <c r="H625" s="117"/>
      <c r="I625" s="117"/>
      <c r="J625" s="117"/>
      <c r="K625" s="117"/>
      <c r="L625" s="117"/>
      <c r="M625" s="117"/>
      <c r="N625" s="117"/>
      <c r="O625" s="117"/>
      <c r="P625" s="117"/>
      <c r="Q625" s="117"/>
      <c r="R625" s="117"/>
      <c r="S625" s="117"/>
      <c r="T625" s="117"/>
      <c r="U625" s="117"/>
    </row>
    <row r="626" spans="2:21">
      <c r="B626" s="116"/>
      <c r="C626" s="117"/>
      <c r="D626" s="117"/>
      <c r="E626" s="117"/>
      <c r="F626" s="117"/>
      <c r="G626" s="117"/>
      <c r="H626" s="117"/>
      <c r="I626" s="117"/>
      <c r="J626" s="117"/>
      <c r="K626" s="117"/>
      <c r="L626" s="117"/>
      <c r="M626" s="117"/>
      <c r="N626" s="117"/>
      <c r="O626" s="117"/>
      <c r="P626" s="117"/>
      <c r="Q626" s="117"/>
      <c r="R626" s="117"/>
      <c r="S626" s="117"/>
      <c r="T626" s="117"/>
      <c r="U626" s="117"/>
    </row>
    <row r="627" spans="2:21">
      <c r="B627" s="116"/>
      <c r="C627" s="117"/>
      <c r="D627" s="117"/>
      <c r="E627" s="117"/>
      <c r="F627" s="117"/>
      <c r="G627" s="117"/>
      <c r="H627" s="117"/>
      <c r="I627" s="117"/>
      <c r="J627" s="117"/>
      <c r="K627" s="117"/>
      <c r="L627" s="117"/>
      <c r="M627" s="117"/>
      <c r="N627" s="117"/>
      <c r="O627" s="117"/>
      <c r="P627" s="117"/>
      <c r="Q627" s="117"/>
      <c r="R627" s="117"/>
      <c r="S627" s="117"/>
      <c r="T627" s="117"/>
      <c r="U627" s="117"/>
    </row>
    <row r="628" spans="2:21">
      <c r="B628" s="116"/>
      <c r="C628" s="117"/>
      <c r="D628" s="117"/>
      <c r="E628" s="117"/>
      <c r="F628" s="117"/>
      <c r="G628" s="117"/>
      <c r="H628" s="117"/>
      <c r="I628" s="117"/>
      <c r="J628" s="117"/>
      <c r="K628" s="117"/>
      <c r="L628" s="117"/>
      <c r="M628" s="117"/>
      <c r="N628" s="117"/>
      <c r="O628" s="117"/>
      <c r="P628" s="117"/>
      <c r="Q628" s="117"/>
      <c r="R628" s="117"/>
      <c r="S628" s="117"/>
      <c r="T628" s="117"/>
      <c r="U628" s="117"/>
    </row>
    <row r="629" spans="2:21">
      <c r="B629" s="116"/>
      <c r="C629" s="117"/>
      <c r="D629" s="117"/>
      <c r="E629" s="117"/>
      <c r="F629" s="117"/>
      <c r="G629" s="117"/>
      <c r="H629" s="117"/>
      <c r="I629" s="117"/>
      <c r="J629" s="117"/>
      <c r="K629" s="117"/>
      <c r="L629" s="117"/>
      <c r="M629" s="117"/>
      <c r="N629" s="117"/>
      <c r="O629" s="117"/>
      <c r="P629" s="117"/>
      <c r="Q629" s="117"/>
      <c r="R629" s="117"/>
      <c r="S629" s="117"/>
      <c r="T629" s="117"/>
      <c r="U629" s="117"/>
    </row>
    <row r="630" spans="2:21">
      <c r="B630" s="116"/>
      <c r="C630" s="117"/>
      <c r="D630" s="117"/>
      <c r="E630" s="117"/>
      <c r="F630" s="117"/>
      <c r="G630" s="117"/>
      <c r="H630" s="117"/>
      <c r="I630" s="117"/>
      <c r="J630" s="117"/>
      <c r="K630" s="117"/>
      <c r="L630" s="117"/>
      <c r="M630" s="117"/>
      <c r="N630" s="117"/>
      <c r="O630" s="117"/>
      <c r="P630" s="117"/>
      <c r="Q630" s="117"/>
      <c r="R630" s="117"/>
      <c r="S630" s="117"/>
      <c r="T630" s="117"/>
      <c r="U630" s="117"/>
    </row>
    <row r="631" spans="2:21">
      <c r="B631" s="116"/>
      <c r="C631" s="117"/>
      <c r="D631" s="117"/>
      <c r="E631" s="117"/>
      <c r="F631" s="117"/>
      <c r="G631" s="117"/>
      <c r="H631" s="117"/>
      <c r="I631" s="117"/>
      <c r="J631" s="117"/>
      <c r="K631" s="117"/>
      <c r="L631" s="117"/>
      <c r="M631" s="117"/>
      <c r="N631" s="117"/>
      <c r="O631" s="117"/>
      <c r="P631" s="117"/>
      <c r="Q631" s="117"/>
      <c r="R631" s="117"/>
      <c r="S631" s="117"/>
      <c r="T631" s="117"/>
      <c r="U631" s="117"/>
    </row>
    <row r="632" spans="2:21">
      <c r="B632" s="116"/>
      <c r="C632" s="117"/>
      <c r="D632" s="117"/>
      <c r="E632" s="117"/>
      <c r="F632" s="117"/>
      <c r="G632" s="117"/>
      <c r="H632" s="117"/>
      <c r="I632" s="117"/>
      <c r="J632" s="117"/>
      <c r="K632" s="117"/>
      <c r="L632" s="117"/>
      <c r="M632" s="117"/>
      <c r="N632" s="117"/>
      <c r="O632" s="117"/>
      <c r="P632" s="117"/>
      <c r="Q632" s="117"/>
      <c r="R632" s="117"/>
      <c r="S632" s="117"/>
      <c r="T632" s="117"/>
      <c r="U632" s="117"/>
    </row>
    <row r="633" spans="2:21">
      <c r="B633" s="116"/>
      <c r="C633" s="117"/>
      <c r="D633" s="117"/>
      <c r="E633" s="117"/>
      <c r="F633" s="117"/>
      <c r="G633" s="117"/>
      <c r="H633" s="117"/>
      <c r="I633" s="117"/>
      <c r="J633" s="117"/>
      <c r="K633" s="117"/>
      <c r="L633" s="117"/>
      <c r="M633" s="117"/>
      <c r="N633" s="117"/>
      <c r="O633" s="117"/>
      <c r="P633" s="117"/>
      <c r="Q633" s="117"/>
      <c r="R633" s="117"/>
      <c r="S633" s="117"/>
      <c r="T633" s="117"/>
      <c r="U633" s="117"/>
    </row>
    <row r="634" spans="2:21">
      <c r="B634" s="116"/>
      <c r="C634" s="117"/>
      <c r="D634" s="117"/>
      <c r="E634" s="117"/>
      <c r="F634" s="117"/>
      <c r="G634" s="117"/>
      <c r="H634" s="117"/>
      <c r="I634" s="117"/>
      <c r="J634" s="117"/>
      <c r="K634" s="117"/>
      <c r="L634" s="117"/>
      <c r="M634" s="117"/>
      <c r="N634" s="117"/>
      <c r="O634" s="117"/>
      <c r="P634" s="117"/>
      <c r="Q634" s="117"/>
      <c r="R634" s="117"/>
      <c r="S634" s="117"/>
      <c r="T634" s="117"/>
      <c r="U634" s="117"/>
    </row>
    <row r="635" spans="2:21">
      <c r="B635" s="116"/>
      <c r="C635" s="117"/>
      <c r="D635" s="117"/>
      <c r="E635" s="117"/>
      <c r="F635" s="117"/>
      <c r="G635" s="117"/>
      <c r="H635" s="117"/>
      <c r="I635" s="117"/>
      <c r="J635" s="117"/>
      <c r="K635" s="117"/>
      <c r="L635" s="117"/>
      <c r="M635" s="117"/>
      <c r="N635" s="117"/>
      <c r="O635" s="117"/>
      <c r="P635" s="117"/>
      <c r="Q635" s="117"/>
      <c r="R635" s="117"/>
      <c r="S635" s="117"/>
      <c r="T635" s="117"/>
      <c r="U635" s="117"/>
    </row>
    <row r="636" spans="2:21">
      <c r="B636" s="116"/>
      <c r="C636" s="117"/>
      <c r="D636" s="117"/>
      <c r="E636" s="117"/>
      <c r="F636" s="117"/>
      <c r="G636" s="117"/>
      <c r="H636" s="117"/>
      <c r="I636" s="117"/>
      <c r="J636" s="117"/>
      <c r="K636" s="117"/>
      <c r="L636" s="117"/>
      <c r="M636" s="117"/>
      <c r="N636" s="117"/>
      <c r="O636" s="117"/>
      <c r="P636" s="117"/>
      <c r="Q636" s="117"/>
      <c r="R636" s="117"/>
      <c r="S636" s="117"/>
      <c r="T636" s="117"/>
      <c r="U636" s="117"/>
    </row>
    <row r="637" spans="2:21">
      <c r="B637" s="116"/>
      <c r="C637" s="117"/>
      <c r="D637" s="117"/>
      <c r="E637" s="117"/>
      <c r="F637" s="117"/>
      <c r="G637" s="117"/>
      <c r="H637" s="117"/>
      <c r="I637" s="117"/>
      <c r="J637" s="117"/>
      <c r="K637" s="117"/>
      <c r="L637" s="117"/>
      <c r="M637" s="117"/>
      <c r="N637" s="117"/>
      <c r="O637" s="117"/>
      <c r="P637" s="117"/>
      <c r="Q637" s="117"/>
      <c r="R637" s="117"/>
      <c r="S637" s="117"/>
      <c r="T637" s="117"/>
      <c r="U637" s="117"/>
    </row>
    <row r="638" spans="2:21">
      <c r="B638" s="116"/>
      <c r="C638" s="117"/>
      <c r="D638" s="117"/>
      <c r="E638" s="117"/>
      <c r="F638" s="117"/>
      <c r="G638" s="117"/>
      <c r="H638" s="117"/>
      <c r="I638" s="117"/>
      <c r="J638" s="117"/>
      <c r="K638" s="117"/>
      <c r="L638" s="117"/>
      <c r="M638" s="117"/>
      <c r="N638" s="117"/>
      <c r="O638" s="117"/>
      <c r="P638" s="117"/>
      <c r="Q638" s="117"/>
      <c r="R638" s="117"/>
      <c r="S638" s="117"/>
      <c r="T638" s="117"/>
      <c r="U638" s="117"/>
    </row>
    <row r="639" spans="2:21">
      <c r="B639" s="116"/>
      <c r="C639" s="117"/>
      <c r="D639" s="117"/>
      <c r="E639" s="117"/>
      <c r="F639" s="117"/>
      <c r="G639" s="117"/>
      <c r="H639" s="117"/>
      <c r="I639" s="117"/>
      <c r="J639" s="117"/>
      <c r="K639" s="117"/>
      <c r="L639" s="117"/>
      <c r="M639" s="117"/>
      <c r="N639" s="117"/>
      <c r="O639" s="117"/>
      <c r="P639" s="117"/>
      <c r="Q639" s="117"/>
      <c r="R639" s="117"/>
      <c r="S639" s="117"/>
      <c r="T639" s="117"/>
      <c r="U639" s="117"/>
    </row>
    <row r="640" spans="2:21">
      <c r="B640" s="116"/>
      <c r="C640" s="117"/>
      <c r="D640" s="117"/>
      <c r="E640" s="117"/>
      <c r="F640" s="117"/>
      <c r="G640" s="117"/>
      <c r="H640" s="117"/>
      <c r="I640" s="117"/>
      <c r="J640" s="117"/>
      <c r="K640" s="117"/>
      <c r="L640" s="117"/>
      <c r="M640" s="117"/>
      <c r="N640" s="117"/>
      <c r="O640" s="117"/>
      <c r="P640" s="117"/>
      <c r="Q640" s="117"/>
      <c r="R640" s="117"/>
      <c r="S640" s="117"/>
      <c r="T640" s="117"/>
      <c r="U640" s="117"/>
    </row>
    <row r="641" spans="2:21">
      <c r="B641" s="116"/>
      <c r="C641" s="117"/>
      <c r="D641" s="117"/>
      <c r="E641" s="117"/>
      <c r="F641" s="117"/>
      <c r="G641" s="117"/>
      <c r="H641" s="117"/>
      <c r="I641" s="117"/>
      <c r="J641" s="117"/>
      <c r="K641" s="117"/>
      <c r="L641" s="117"/>
      <c r="M641" s="117"/>
      <c r="N641" s="117"/>
      <c r="O641" s="117"/>
      <c r="P641" s="117"/>
      <c r="Q641" s="117"/>
      <c r="R641" s="117"/>
      <c r="S641" s="117"/>
      <c r="T641" s="117"/>
      <c r="U641" s="117"/>
    </row>
    <row r="642" spans="2:21">
      <c r="B642" s="116"/>
      <c r="C642" s="117"/>
      <c r="D642" s="117"/>
      <c r="E642" s="117"/>
      <c r="F642" s="117"/>
      <c r="G642" s="117"/>
      <c r="H642" s="117"/>
      <c r="I642" s="117"/>
      <c r="J642" s="117"/>
      <c r="K642" s="117"/>
      <c r="L642" s="117"/>
      <c r="M642" s="117"/>
      <c r="N642" s="117"/>
      <c r="O642" s="117"/>
      <c r="P642" s="117"/>
      <c r="Q642" s="117"/>
      <c r="R642" s="117"/>
      <c r="S642" s="117"/>
      <c r="T642" s="117"/>
      <c r="U642" s="117"/>
    </row>
    <row r="643" spans="2:21">
      <c r="B643" s="116"/>
      <c r="C643" s="117"/>
      <c r="D643" s="117"/>
      <c r="E643" s="117"/>
      <c r="F643" s="117"/>
      <c r="G643" s="117"/>
      <c r="H643" s="117"/>
      <c r="I643" s="117"/>
      <c r="J643" s="117"/>
      <c r="K643" s="117"/>
      <c r="L643" s="117"/>
      <c r="M643" s="117"/>
      <c r="N643" s="117"/>
      <c r="O643" s="117"/>
      <c r="P643" s="117"/>
      <c r="Q643" s="117"/>
      <c r="R643" s="117"/>
      <c r="S643" s="117"/>
      <c r="T643" s="117"/>
      <c r="U643" s="117"/>
    </row>
    <row r="644" spans="2:21">
      <c r="B644" s="116"/>
      <c r="C644" s="117"/>
      <c r="D644" s="117"/>
      <c r="E644" s="117"/>
      <c r="F644" s="117"/>
      <c r="G644" s="117"/>
      <c r="H644" s="117"/>
      <c r="I644" s="117"/>
      <c r="J644" s="117"/>
      <c r="K644" s="117"/>
      <c r="L644" s="117"/>
      <c r="M644" s="117"/>
      <c r="N644" s="117"/>
      <c r="O644" s="117"/>
      <c r="P644" s="117"/>
      <c r="Q644" s="117"/>
      <c r="R644" s="117"/>
      <c r="S644" s="117"/>
      <c r="T644" s="117"/>
      <c r="U644" s="117"/>
    </row>
    <row r="645" spans="2:21">
      <c r="B645" s="116"/>
      <c r="C645" s="117"/>
      <c r="D645" s="117"/>
      <c r="E645" s="117"/>
      <c r="F645" s="117"/>
      <c r="G645" s="117"/>
      <c r="H645" s="117"/>
      <c r="I645" s="117"/>
      <c r="J645" s="117"/>
      <c r="K645" s="117"/>
      <c r="L645" s="117"/>
      <c r="M645" s="117"/>
      <c r="N645" s="117"/>
      <c r="O645" s="117"/>
      <c r="P645" s="117"/>
      <c r="Q645" s="117"/>
      <c r="R645" s="117"/>
      <c r="S645" s="117"/>
      <c r="T645" s="117"/>
      <c r="U645" s="117"/>
    </row>
    <row r="646" spans="2:21">
      <c r="B646" s="116"/>
      <c r="C646" s="117"/>
      <c r="D646" s="117"/>
      <c r="E646" s="117"/>
      <c r="F646" s="117"/>
      <c r="G646" s="117"/>
      <c r="H646" s="117"/>
      <c r="I646" s="117"/>
      <c r="J646" s="117"/>
      <c r="K646" s="117"/>
      <c r="L646" s="117"/>
      <c r="M646" s="117"/>
      <c r="N646" s="117"/>
      <c r="O646" s="117"/>
      <c r="P646" s="117"/>
      <c r="Q646" s="117"/>
      <c r="R646" s="117"/>
      <c r="S646" s="117"/>
      <c r="T646" s="117"/>
      <c r="U646" s="117"/>
    </row>
    <row r="647" spans="2:21">
      <c r="B647" s="116"/>
      <c r="C647" s="117"/>
      <c r="D647" s="117"/>
      <c r="E647" s="117"/>
      <c r="F647" s="117"/>
      <c r="G647" s="117"/>
      <c r="H647" s="117"/>
      <c r="I647" s="117"/>
      <c r="J647" s="117"/>
      <c r="K647" s="117"/>
      <c r="L647" s="117"/>
      <c r="M647" s="117"/>
      <c r="N647" s="117"/>
      <c r="O647" s="117"/>
      <c r="P647" s="117"/>
      <c r="Q647" s="117"/>
      <c r="R647" s="117"/>
      <c r="S647" s="117"/>
      <c r="T647" s="117"/>
      <c r="U647" s="117"/>
    </row>
    <row r="648" spans="2:21">
      <c r="B648" s="116"/>
      <c r="C648" s="117"/>
      <c r="D648" s="117"/>
      <c r="E648" s="117"/>
      <c r="F648" s="117"/>
      <c r="G648" s="117"/>
      <c r="H648" s="117"/>
      <c r="I648" s="117"/>
      <c r="J648" s="117"/>
      <c r="K648" s="117"/>
      <c r="L648" s="117"/>
      <c r="M648" s="117"/>
      <c r="N648" s="117"/>
      <c r="O648" s="117"/>
      <c r="P648" s="117"/>
      <c r="Q648" s="117"/>
      <c r="R648" s="117"/>
      <c r="S648" s="117"/>
      <c r="T648" s="117"/>
      <c r="U648" s="117"/>
    </row>
    <row r="649" spans="2:21">
      <c r="B649" s="116"/>
      <c r="C649" s="117"/>
      <c r="D649" s="117"/>
      <c r="E649" s="117"/>
      <c r="F649" s="117"/>
      <c r="G649" s="117"/>
      <c r="H649" s="117"/>
      <c r="I649" s="117"/>
      <c r="J649" s="117"/>
      <c r="K649" s="117"/>
      <c r="L649" s="117"/>
      <c r="M649" s="117"/>
      <c r="N649" s="117"/>
      <c r="O649" s="117"/>
      <c r="P649" s="117"/>
      <c r="Q649" s="117"/>
      <c r="R649" s="117"/>
      <c r="S649" s="117"/>
      <c r="T649" s="117"/>
      <c r="U649" s="117"/>
    </row>
    <row r="650" spans="2:21">
      <c r="B650" s="116"/>
      <c r="C650" s="117"/>
      <c r="D650" s="117"/>
      <c r="E650" s="117"/>
      <c r="F650" s="117"/>
      <c r="G650" s="117"/>
      <c r="H650" s="117"/>
      <c r="I650" s="117"/>
      <c r="J650" s="117"/>
      <c r="K650" s="117"/>
      <c r="L650" s="117"/>
      <c r="M650" s="117"/>
      <c r="N650" s="117"/>
      <c r="O650" s="117"/>
      <c r="P650" s="117"/>
      <c r="Q650" s="117"/>
      <c r="R650" s="117"/>
      <c r="S650" s="117"/>
      <c r="T650" s="117"/>
      <c r="U650" s="117"/>
    </row>
    <row r="651" spans="2:21">
      <c r="B651" s="116"/>
      <c r="C651" s="117"/>
      <c r="D651" s="117"/>
      <c r="E651" s="117"/>
      <c r="F651" s="117"/>
      <c r="G651" s="117"/>
      <c r="H651" s="117"/>
      <c r="I651" s="117"/>
      <c r="J651" s="117"/>
      <c r="K651" s="117"/>
      <c r="L651" s="117"/>
      <c r="M651" s="117"/>
      <c r="N651" s="117"/>
      <c r="O651" s="117"/>
      <c r="P651" s="117"/>
      <c r="Q651" s="117"/>
      <c r="R651" s="117"/>
      <c r="S651" s="117"/>
      <c r="T651" s="117"/>
      <c r="U651" s="117"/>
    </row>
    <row r="652" spans="2:21">
      <c r="B652" s="116"/>
      <c r="C652" s="117"/>
      <c r="D652" s="117"/>
      <c r="E652" s="117"/>
      <c r="F652" s="117"/>
      <c r="G652" s="117"/>
      <c r="H652" s="117"/>
      <c r="I652" s="117"/>
      <c r="J652" s="117"/>
      <c r="K652" s="117"/>
      <c r="L652" s="117"/>
      <c r="M652" s="117"/>
      <c r="N652" s="117"/>
      <c r="O652" s="117"/>
      <c r="P652" s="117"/>
      <c r="Q652" s="117"/>
      <c r="R652" s="117"/>
      <c r="S652" s="117"/>
      <c r="T652" s="117"/>
      <c r="U652" s="117"/>
    </row>
    <row r="653" spans="2:21">
      <c r="B653" s="116"/>
      <c r="C653" s="117"/>
      <c r="D653" s="117"/>
      <c r="E653" s="117"/>
      <c r="F653" s="117"/>
      <c r="G653" s="117"/>
      <c r="H653" s="117"/>
      <c r="I653" s="117"/>
      <c r="J653" s="117"/>
      <c r="K653" s="117"/>
      <c r="L653" s="117"/>
      <c r="M653" s="117"/>
      <c r="N653" s="117"/>
      <c r="O653" s="117"/>
      <c r="P653" s="117"/>
      <c r="Q653" s="117"/>
      <c r="R653" s="117"/>
      <c r="S653" s="117"/>
      <c r="T653" s="117"/>
      <c r="U653" s="117"/>
    </row>
    <row r="654" spans="2:21">
      <c r="B654" s="116"/>
      <c r="C654" s="117"/>
      <c r="D654" s="117"/>
      <c r="E654" s="117"/>
      <c r="F654" s="117"/>
      <c r="G654" s="117"/>
      <c r="H654" s="117"/>
      <c r="I654" s="117"/>
      <c r="J654" s="117"/>
      <c r="K654" s="117"/>
      <c r="L654" s="117"/>
      <c r="M654" s="117"/>
      <c r="N654" s="117"/>
      <c r="O654" s="117"/>
      <c r="P654" s="117"/>
      <c r="Q654" s="117"/>
      <c r="R654" s="117"/>
      <c r="S654" s="117"/>
      <c r="T654" s="117"/>
      <c r="U654" s="117"/>
    </row>
    <row r="655" spans="2:21">
      <c r="B655" s="116"/>
      <c r="C655" s="117"/>
      <c r="D655" s="117"/>
      <c r="E655" s="117"/>
      <c r="F655" s="117"/>
      <c r="G655" s="117"/>
      <c r="H655" s="117"/>
      <c r="I655" s="117"/>
      <c r="J655" s="117"/>
      <c r="K655" s="117"/>
      <c r="L655" s="117"/>
      <c r="M655" s="117"/>
      <c r="N655" s="117"/>
      <c r="O655" s="117"/>
      <c r="P655" s="117"/>
      <c r="Q655" s="117"/>
      <c r="R655" s="117"/>
      <c r="S655" s="117"/>
      <c r="T655" s="117"/>
      <c r="U655" s="117"/>
    </row>
    <row r="656" spans="2:21">
      <c r="B656" s="116"/>
      <c r="C656" s="117"/>
      <c r="D656" s="117"/>
      <c r="E656" s="117"/>
      <c r="F656" s="117"/>
      <c r="G656" s="117"/>
      <c r="H656" s="117"/>
      <c r="I656" s="117"/>
      <c r="J656" s="117"/>
      <c r="K656" s="117"/>
      <c r="L656" s="117"/>
      <c r="M656" s="117"/>
      <c r="N656" s="117"/>
      <c r="O656" s="117"/>
      <c r="P656" s="117"/>
      <c r="Q656" s="117"/>
      <c r="R656" s="117"/>
      <c r="S656" s="117"/>
      <c r="T656" s="117"/>
      <c r="U656" s="117"/>
    </row>
    <row r="657" spans="2:21">
      <c r="B657" s="116"/>
      <c r="C657" s="117"/>
      <c r="D657" s="117"/>
      <c r="E657" s="117"/>
      <c r="F657" s="117"/>
      <c r="G657" s="117"/>
      <c r="H657" s="117"/>
      <c r="I657" s="117"/>
      <c r="J657" s="117"/>
      <c r="K657" s="117"/>
      <c r="L657" s="117"/>
      <c r="M657" s="117"/>
      <c r="N657" s="117"/>
      <c r="O657" s="117"/>
      <c r="P657" s="117"/>
      <c r="Q657" s="117"/>
      <c r="R657" s="117"/>
      <c r="S657" s="117"/>
      <c r="T657" s="117"/>
      <c r="U657" s="117"/>
    </row>
    <row r="658" spans="2:21">
      <c r="B658" s="116"/>
      <c r="C658" s="117"/>
      <c r="D658" s="117"/>
      <c r="E658" s="117"/>
      <c r="F658" s="117"/>
      <c r="G658" s="117"/>
      <c r="H658" s="117"/>
      <c r="I658" s="117"/>
      <c r="J658" s="117"/>
      <c r="K658" s="117"/>
      <c r="L658" s="117"/>
      <c r="M658" s="117"/>
      <c r="N658" s="117"/>
      <c r="O658" s="117"/>
      <c r="P658" s="117"/>
      <c r="Q658" s="117"/>
      <c r="R658" s="117"/>
      <c r="S658" s="117"/>
      <c r="T658" s="117"/>
      <c r="U658" s="117"/>
    </row>
    <row r="659" spans="2:21">
      <c r="B659" s="116"/>
      <c r="C659" s="117"/>
      <c r="D659" s="117"/>
      <c r="E659" s="117"/>
      <c r="F659" s="117"/>
      <c r="G659" s="117"/>
      <c r="H659" s="117"/>
      <c r="I659" s="117"/>
      <c r="J659" s="117"/>
      <c r="K659" s="117"/>
      <c r="L659" s="117"/>
      <c r="M659" s="117"/>
      <c r="N659" s="117"/>
      <c r="O659" s="117"/>
      <c r="P659" s="117"/>
      <c r="Q659" s="117"/>
      <c r="R659" s="117"/>
      <c r="S659" s="117"/>
      <c r="T659" s="117"/>
      <c r="U659" s="117"/>
    </row>
    <row r="660" spans="2:21">
      <c r="B660" s="116"/>
      <c r="C660" s="117"/>
      <c r="D660" s="117"/>
      <c r="E660" s="117"/>
      <c r="F660" s="117"/>
      <c r="G660" s="117"/>
      <c r="H660" s="117"/>
      <c r="I660" s="117"/>
      <c r="J660" s="117"/>
      <c r="K660" s="117"/>
      <c r="L660" s="117"/>
      <c r="M660" s="117"/>
      <c r="N660" s="117"/>
      <c r="O660" s="117"/>
      <c r="P660" s="117"/>
      <c r="Q660" s="117"/>
      <c r="R660" s="117"/>
      <c r="S660" s="117"/>
      <c r="T660" s="117"/>
      <c r="U660" s="117"/>
    </row>
    <row r="661" spans="2:21">
      <c r="B661" s="116"/>
      <c r="C661" s="117"/>
      <c r="D661" s="117"/>
      <c r="E661" s="117"/>
      <c r="F661" s="117"/>
      <c r="G661" s="117"/>
      <c r="H661" s="117"/>
      <c r="I661" s="117"/>
      <c r="J661" s="117"/>
      <c r="K661" s="117"/>
      <c r="L661" s="117"/>
      <c r="M661" s="117"/>
      <c r="N661" s="117"/>
      <c r="O661" s="117"/>
      <c r="P661" s="117"/>
      <c r="Q661" s="117"/>
      <c r="R661" s="117"/>
      <c r="S661" s="117"/>
      <c r="T661" s="117"/>
      <c r="U661" s="117"/>
    </row>
    <row r="662" spans="2:21">
      <c r="B662" s="116"/>
      <c r="C662" s="117"/>
      <c r="D662" s="117"/>
      <c r="E662" s="117"/>
      <c r="F662" s="117"/>
      <c r="G662" s="117"/>
      <c r="H662" s="117"/>
      <c r="I662" s="117"/>
      <c r="J662" s="117"/>
      <c r="K662" s="117"/>
      <c r="L662" s="117"/>
      <c r="M662" s="117"/>
      <c r="N662" s="117"/>
      <c r="O662" s="117"/>
      <c r="P662" s="117"/>
      <c r="Q662" s="117"/>
      <c r="R662" s="117"/>
      <c r="S662" s="117"/>
      <c r="T662" s="117"/>
      <c r="U662" s="117"/>
    </row>
    <row r="663" spans="2:21">
      <c r="B663" s="116"/>
      <c r="C663" s="117"/>
      <c r="D663" s="117"/>
      <c r="E663" s="117"/>
      <c r="F663" s="117"/>
      <c r="G663" s="117"/>
      <c r="H663" s="117"/>
      <c r="I663" s="117"/>
      <c r="J663" s="117"/>
      <c r="K663" s="117"/>
      <c r="L663" s="117"/>
      <c r="M663" s="117"/>
      <c r="N663" s="117"/>
      <c r="O663" s="117"/>
      <c r="P663" s="117"/>
      <c r="Q663" s="117"/>
      <c r="R663" s="117"/>
      <c r="S663" s="117"/>
      <c r="T663" s="117"/>
      <c r="U663" s="117"/>
    </row>
    <row r="664" spans="2:21">
      <c r="B664" s="116"/>
      <c r="C664" s="117"/>
      <c r="D664" s="117"/>
      <c r="E664" s="117"/>
      <c r="F664" s="117"/>
      <c r="G664" s="117"/>
      <c r="H664" s="117"/>
      <c r="I664" s="117"/>
      <c r="J664" s="117"/>
      <c r="K664" s="117"/>
      <c r="L664" s="117"/>
      <c r="M664" s="117"/>
      <c r="N664" s="117"/>
      <c r="O664" s="117"/>
      <c r="P664" s="117"/>
      <c r="Q664" s="117"/>
      <c r="R664" s="117"/>
      <c r="S664" s="117"/>
      <c r="T664" s="117"/>
      <c r="U664" s="117"/>
    </row>
    <row r="665" spans="2:21">
      <c r="B665" s="116"/>
      <c r="C665" s="117"/>
      <c r="D665" s="117"/>
      <c r="E665" s="117"/>
      <c r="F665" s="117"/>
      <c r="G665" s="117"/>
      <c r="H665" s="117"/>
      <c r="I665" s="117"/>
      <c r="J665" s="117"/>
      <c r="K665" s="117"/>
      <c r="L665" s="117"/>
      <c r="M665" s="117"/>
      <c r="N665" s="117"/>
      <c r="O665" s="117"/>
      <c r="P665" s="117"/>
      <c r="Q665" s="117"/>
      <c r="R665" s="117"/>
      <c r="S665" s="117"/>
      <c r="T665" s="117"/>
      <c r="U665" s="117"/>
    </row>
    <row r="666" spans="2:21">
      <c r="B666" s="116"/>
      <c r="C666" s="117"/>
      <c r="D666" s="117"/>
      <c r="E666" s="117"/>
      <c r="F666" s="117"/>
      <c r="G666" s="117"/>
      <c r="H666" s="117"/>
      <c r="I666" s="117"/>
      <c r="J666" s="117"/>
      <c r="K666" s="117"/>
      <c r="L666" s="117"/>
      <c r="M666" s="117"/>
      <c r="N666" s="117"/>
      <c r="O666" s="117"/>
      <c r="P666" s="117"/>
      <c r="Q666" s="117"/>
      <c r="R666" s="117"/>
      <c r="S666" s="117"/>
      <c r="T666" s="117"/>
      <c r="U666" s="117"/>
    </row>
    <row r="667" spans="2:21">
      <c r="B667" s="116"/>
      <c r="C667" s="117"/>
      <c r="D667" s="117"/>
      <c r="E667" s="117"/>
      <c r="F667" s="117"/>
      <c r="G667" s="117"/>
      <c r="H667" s="117"/>
      <c r="I667" s="117"/>
      <c r="J667" s="117"/>
      <c r="K667" s="117"/>
      <c r="L667" s="117"/>
      <c r="M667" s="117"/>
      <c r="N667" s="117"/>
      <c r="O667" s="117"/>
      <c r="P667" s="117"/>
      <c r="Q667" s="117"/>
      <c r="R667" s="117"/>
      <c r="S667" s="117"/>
      <c r="T667" s="117"/>
      <c r="U667" s="117"/>
    </row>
    <row r="668" spans="2:21">
      <c r="B668" s="116"/>
      <c r="C668" s="117"/>
      <c r="D668" s="117"/>
      <c r="E668" s="117"/>
      <c r="F668" s="117"/>
      <c r="G668" s="117"/>
      <c r="H668" s="117"/>
      <c r="I668" s="117"/>
      <c r="J668" s="117"/>
      <c r="K668" s="117"/>
      <c r="L668" s="117"/>
      <c r="M668" s="117"/>
      <c r="N668" s="117"/>
      <c r="O668" s="117"/>
      <c r="P668" s="117"/>
      <c r="Q668" s="117"/>
      <c r="R668" s="117"/>
      <c r="S668" s="117"/>
      <c r="T668" s="117"/>
      <c r="U668" s="117"/>
    </row>
    <row r="669" spans="2:21">
      <c r="B669" s="116"/>
      <c r="C669" s="117"/>
      <c r="D669" s="117"/>
      <c r="E669" s="117"/>
      <c r="F669" s="117"/>
      <c r="G669" s="117"/>
      <c r="H669" s="117"/>
      <c r="I669" s="117"/>
      <c r="J669" s="117"/>
      <c r="K669" s="117"/>
      <c r="L669" s="117"/>
      <c r="M669" s="117"/>
      <c r="N669" s="117"/>
      <c r="O669" s="117"/>
      <c r="P669" s="117"/>
      <c r="Q669" s="117"/>
      <c r="R669" s="117"/>
      <c r="S669" s="117"/>
      <c r="T669" s="117"/>
      <c r="U669" s="117"/>
    </row>
    <row r="670" spans="2:21">
      <c r="B670" s="116"/>
      <c r="C670" s="117"/>
      <c r="D670" s="117"/>
      <c r="E670" s="117"/>
      <c r="F670" s="117"/>
      <c r="G670" s="117"/>
      <c r="H670" s="117"/>
      <c r="I670" s="117"/>
      <c r="J670" s="117"/>
      <c r="K670" s="117"/>
      <c r="L670" s="117"/>
      <c r="M670" s="117"/>
      <c r="N670" s="117"/>
      <c r="O670" s="117"/>
      <c r="P670" s="117"/>
      <c r="Q670" s="117"/>
      <c r="R670" s="117"/>
      <c r="S670" s="117"/>
      <c r="T670" s="117"/>
      <c r="U670" s="117"/>
    </row>
    <row r="671" spans="2:21">
      <c r="B671" s="116"/>
      <c r="C671" s="117"/>
      <c r="D671" s="117"/>
      <c r="E671" s="117"/>
      <c r="F671" s="117"/>
      <c r="G671" s="117"/>
      <c r="H671" s="117"/>
      <c r="I671" s="117"/>
      <c r="J671" s="117"/>
      <c r="K671" s="117"/>
      <c r="L671" s="117"/>
      <c r="M671" s="117"/>
      <c r="N671" s="117"/>
      <c r="O671" s="117"/>
      <c r="P671" s="117"/>
      <c r="Q671" s="117"/>
      <c r="R671" s="117"/>
      <c r="S671" s="117"/>
      <c r="T671" s="117"/>
      <c r="U671" s="117"/>
    </row>
    <row r="672" spans="2:21">
      <c r="B672" s="116"/>
      <c r="C672" s="117"/>
      <c r="D672" s="117"/>
      <c r="E672" s="117"/>
      <c r="F672" s="117"/>
      <c r="G672" s="117"/>
      <c r="H672" s="117"/>
      <c r="I672" s="117"/>
      <c r="J672" s="117"/>
      <c r="K672" s="117"/>
      <c r="L672" s="117"/>
      <c r="M672" s="117"/>
      <c r="N672" s="117"/>
      <c r="O672" s="117"/>
      <c r="P672" s="117"/>
      <c r="Q672" s="117"/>
      <c r="R672" s="117"/>
      <c r="S672" s="117"/>
      <c r="T672" s="117"/>
      <c r="U672" s="117"/>
    </row>
    <row r="673" spans="2:21">
      <c r="B673" s="116"/>
      <c r="C673" s="117"/>
      <c r="D673" s="117"/>
      <c r="E673" s="117"/>
      <c r="F673" s="117"/>
      <c r="G673" s="117"/>
      <c r="H673" s="117"/>
      <c r="I673" s="117"/>
      <c r="J673" s="117"/>
      <c r="K673" s="117"/>
      <c r="L673" s="117"/>
      <c r="M673" s="117"/>
      <c r="N673" s="117"/>
      <c r="O673" s="117"/>
      <c r="P673" s="117"/>
      <c r="Q673" s="117"/>
      <c r="R673" s="117"/>
      <c r="S673" s="117"/>
      <c r="T673" s="117"/>
      <c r="U673" s="117"/>
    </row>
    <row r="674" spans="2:21">
      <c r="B674" s="116"/>
      <c r="C674" s="117"/>
      <c r="D674" s="117"/>
      <c r="E674" s="117"/>
      <c r="F674" s="117"/>
      <c r="G674" s="117"/>
      <c r="H674" s="117"/>
      <c r="I674" s="117"/>
      <c r="J674" s="117"/>
      <c r="K674" s="117"/>
      <c r="L674" s="117"/>
      <c r="M674" s="117"/>
      <c r="N674" s="117"/>
      <c r="O674" s="117"/>
      <c r="P674" s="117"/>
      <c r="Q674" s="117"/>
      <c r="R674" s="117"/>
      <c r="S674" s="117"/>
      <c r="T674" s="117"/>
      <c r="U674" s="117"/>
    </row>
    <row r="675" spans="2:21">
      <c r="B675" s="116"/>
      <c r="C675" s="117"/>
      <c r="D675" s="117"/>
      <c r="E675" s="117"/>
      <c r="F675" s="117"/>
      <c r="G675" s="117"/>
      <c r="H675" s="117"/>
      <c r="I675" s="117"/>
      <c r="J675" s="117"/>
      <c r="K675" s="117"/>
      <c r="L675" s="117"/>
      <c r="M675" s="117"/>
      <c r="N675" s="117"/>
      <c r="O675" s="117"/>
      <c r="P675" s="117"/>
      <c r="Q675" s="117"/>
      <c r="R675" s="117"/>
      <c r="S675" s="117"/>
      <c r="T675" s="117"/>
      <c r="U675" s="117"/>
    </row>
    <row r="676" spans="2:21">
      <c r="B676" s="116"/>
      <c r="C676" s="117"/>
      <c r="D676" s="117"/>
      <c r="E676" s="117"/>
      <c r="F676" s="117"/>
      <c r="G676" s="117"/>
      <c r="H676" s="117"/>
      <c r="I676" s="117"/>
      <c r="J676" s="117"/>
      <c r="K676" s="117"/>
      <c r="L676" s="117"/>
      <c r="M676" s="117"/>
      <c r="N676" s="117"/>
      <c r="O676" s="117"/>
      <c r="P676" s="117"/>
      <c r="Q676" s="117"/>
      <c r="R676" s="117"/>
      <c r="S676" s="117"/>
      <c r="T676" s="117"/>
      <c r="U676" s="117"/>
    </row>
    <row r="677" spans="2:21">
      <c r="B677" s="116"/>
      <c r="C677" s="117"/>
      <c r="D677" s="117"/>
      <c r="E677" s="117"/>
      <c r="F677" s="117"/>
      <c r="G677" s="117"/>
      <c r="H677" s="117"/>
      <c r="I677" s="117"/>
      <c r="J677" s="117"/>
      <c r="K677" s="117"/>
      <c r="L677" s="117"/>
      <c r="M677" s="117"/>
      <c r="N677" s="117"/>
      <c r="O677" s="117"/>
      <c r="P677" s="117"/>
      <c r="Q677" s="117"/>
      <c r="R677" s="117"/>
      <c r="S677" s="117"/>
      <c r="T677" s="117"/>
      <c r="U677" s="117"/>
    </row>
    <row r="678" spans="2:21">
      <c r="B678" s="116"/>
      <c r="C678" s="117"/>
      <c r="D678" s="117"/>
      <c r="E678" s="117"/>
      <c r="F678" s="117"/>
      <c r="G678" s="117"/>
      <c r="H678" s="117"/>
      <c r="I678" s="117"/>
      <c r="J678" s="117"/>
      <c r="K678" s="117"/>
      <c r="L678" s="117"/>
      <c r="M678" s="117"/>
      <c r="N678" s="117"/>
      <c r="O678" s="117"/>
      <c r="P678" s="117"/>
      <c r="Q678" s="117"/>
      <c r="R678" s="117"/>
      <c r="S678" s="117"/>
      <c r="T678" s="117"/>
      <c r="U678" s="117"/>
    </row>
    <row r="679" spans="2:21">
      <c r="B679" s="116"/>
      <c r="C679" s="117"/>
      <c r="D679" s="117"/>
      <c r="E679" s="117"/>
      <c r="F679" s="117"/>
      <c r="G679" s="117"/>
      <c r="H679" s="117"/>
      <c r="I679" s="117"/>
      <c r="J679" s="117"/>
      <c r="K679" s="117"/>
      <c r="L679" s="117"/>
      <c r="M679" s="117"/>
      <c r="N679" s="117"/>
      <c r="O679" s="117"/>
      <c r="P679" s="117"/>
      <c r="Q679" s="117"/>
      <c r="R679" s="117"/>
      <c r="S679" s="117"/>
      <c r="T679" s="117"/>
      <c r="U679" s="117"/>
    </row>
    <row r="680" spans="2:21">
      <c r="B680" s="116"/>
      <c r="C680" s="117"/>
      <c r="D680" s="117"/>
      <c r="E680" s="117"/>
      <c r="F680" s="117"/>
      <c r="G680" s="117"/>
      <c r="H680" s="117"/>
      <c r="I680" s="117"/>
      <c r="J680" s="117"/>
      <c r="K680" s="117"/>
      <c r="L680" s="117"/>
      <c r="M680" s="117"/>
      <c r="N680" s="117"/>
      <c r="O680" s="117"/>
      <c r="P680" s="117"/>
      <c r="Q680" s="117"/>
      <c r="R680" s="117"/>
      <c r="S680" s="117"/>
      <c r="T680" s="117"/>
      <c r="U680" s="117"/>
    </row>
    <row r="681" spans="2:21">
      <c r="B681" s="116"/>
      <c r="C681" s="117"/>
      <c r="D681" s="117"/>
      <c r="E681" s="117"/>
      <c r="F681" s="117"/>
      <c r="G681" s="117"/>
      <c r="H681" s="117"/>
      <c r="I681" s="117"/>
      <c r="J681" s="117"/>
      <c r="K681" s="117"/>
      <c r="L681" s="117"/>
      <c r="M681" s="117"/>
      <c r="N681" s="117"/>
      <c r="O681" s="117"/>
      <c r="P681" s="117"/>
      <c r="Q681" s="117"/>
      <c r="R681" s="117"/>
      <c r="S681" s="117"/>
      <c r="T681" s="117"/>
      <c r="U681" s="117"/>
    </row>
    <row r="682" spans="2:21">
      <c r="B682" s="116"/>
      <c r="C682" s="117"/>
      <c r="D682" s="117"/>
      <c r="E682" s="117"/>
      <c r="F682" s="117"/>
      <c r="G682" s="117"/>
      <c r="H682" s="117"/>
      <c r="I682" s="117"/>
      <c r="J682" s="117"/>
      <c r="K682" s="117"/>
      <c r="L682" s="117"/>
      <c r="M682" s="117"/>
      <c r="N682" s="117"/>
      <c r="O682" s="117"/>
      <c r="P682" s="117"/>
      <c r="Q682" s="117"/>
      <c r="R682" s="117"/>
      <c r="S682" s="117"/>
      <c r="T682" s="117"/>
      <c r="U682" s="117"/>
    </row>
    <row r="683" spans="2:21">
      <c r="B683" s="116"/>
      <c r="C683" s="117"/>
      <c r="D683" s="117"/>
      <c r="E683" s="117"/>
      <c r="F683" s="117"/>
      <c r="G683" s="117"/>
      <c r="H683" s="117"/>
      <c r="I683" s="117"/>
      <c r="J683" s="117"/>
      <c r="K683" s="117"/>
      <c r="L683" s="117"/>
      <c r="M683" s="117"/>
      <c r="N683" s="117"/>
      <c r="O683" s="117"/>
      <c r="P683" s="117"/>
      <c r="Q683" s="117"/>
      <c r="R683" s="117"/>
      <c r="S683" s="117"/>
      <c r="T683" s="117"/>
      <c r="U683" s="117"/>
    </row>
    <row r="684" spans="2:21">
      <c r="B684" s="116"/>
      <c r="C684" s="117"/>
      <c r="D684" s="117"/>
      <c r="E684" s="117"/>
      <c r="F684" s="117"/>
      <c r="G684" s="117"/>
      <c r="H684" s="117"/>
      <c r="I684" s="117"/>
      <c r="J684" s="117"/>
      <c r="K684" s="117"/>
      <c r="L684" s="117"/>
      <c r="M684" s="117"/>
      <c r="N684" s="117"/>
      <c r="O684" s="117"/>
      <c r="P684" s="117"/>
      <c r="Q684" s="117"/>
      <c r="R684" s="117"/>
      <c r="S684" s="117"/>
      <c r="T684" s="117"/>
      <c r="U684" s="117"/>
    </row>
    <row r="685" spans="2:21">
      <c r="B685" s="116"/>
      <c r="C685" s="117"/>
      <c r="D685" s="117"/>
      <c r="E685" s="117"/>
      <c r="F685" s="117"/>
      <c r="G685" s="117"/>
      <c r="H685" s="117"/>
      <c r="I685" s="117"/>
      <c r="J685" s="117"/>
      <c r="K685" s="117"/>
      <c r="L685" s="117"/>
      <c r="M685" s="117"/>
      <c r="N685" s="117"/>
      <c r="O685" s="117"/>
      <c r="P685" s="117"/>
      <c r="Q685" s="117"/>
      <c r="R685" s="117"/>
      <c r="S685" s="117"/>
      <c r="T685" s="117"/>
      <c r="U685" s="117"/>
    </row>
    <row r="686" spans="2:21">
      <c r="B686" s="116"/>
      <c r="C686" s="117"/>
      <c r="D686" s="117"/>
      <c r="E686" s="117"/>
      <c r="F686" s="117"/>
      <c r="G686" s="117"/>
      <c r="H686" s="117"/>
      <c r="I686" s="117"/>
      <c r="J686" s="117"/>
      <c r="K686" s="117"/>
      <c r="L686" s="117"/>
      <c r="M686" s="117"/>
      <c r="N686" s="117"/>
      <c r="O686" s="117"/>
      <c r="P686" s="117"/>
      <c r="Q686" s="117"/>
      <c r="R686" s="117"/>
      <c r="S686" s="117"/>
      <c r="T686" s="117"/>
      <c r="U686" s="117"/>
    </row>
    <row r="687" spans="2:21">
      <c r="B687" s="116"/>
      <c r="C687" s="117"/>
      <c r="D687" s="117"/>
      <c r="E687" s="117"/>
      <c r="F687" s="117"/>
      <c r="G687" s="117"/>
      <c r="H687" s="117"/>
      <c r="I687" s="117"/>
      <c r="J687" s="117"/>
      <c r="K687" s="117"/>
      <c r="L687" s="117"/>
      <c r="M687" s="117"/>
      <c r="N687" s="117"/>
      <c r="O687" s="117"/>
      <c r="P687" s="117"/>
      <c r="Q687" s="117"/>
      <c r="R687" s="117"/>
      <c r="S687" s="117"/>
      <c r="T687" s="117"/>
      <c r="U687" s="117"/>
    </row>
    <row r="688" spans="2:21">
      <c r="B688" s="116"/>
      <c r="C688" s="117"/>
      <c r="D688" s="117"/>
      <c r="E688" s="117"/>
      <c r="F688" s="117"/>
      <c r="G688" s="117"/>
      <c r="H688" s="117"/>
      <c r="I688" s="117"/>
      <c r="J688" s="117"/>
      <c r="K688" s="117"/>
      <c r="L688" s="117"/>
      <c r="M688" s="117"/>
      <c r="N688" s="117"/>
      <c r="O688" s="117"/>
      <c r="P688" s="117"/>
      <c r="Q688" s="117"/>
      <c r="R688" s="117"/>
      <c r="S688" s="117"/>
      <c r="T688" s="117"/>
      <c r="U688" s="117"/>
    </row>
    <row r="689" spans="2:21">
      <c r="B689" s="116"/>
      <c r="C689" s="117"/>
      <c r="D689" s="117"/>
      <c r="E689" s="117"/>
      <c r="F689" s="117"/>
      <c r="G689" s="117"/>
      <c r="H689" s="117"/>
      <c r="I689" s="117"/>
      <c r="J689" s="117"/>
      <c r="K689" s="117"/>
      <c r="L689" s="117"/>
      <c r="M689" s="117"/>
      <c r="N689" s="117"/>
      <c r="O689" s="117"/>
      <c r="P689" s="117"/>
      <c r="Q689" s="117"/>
      <c r="R689" s="117"/>
      <c r="S689" s="117"/>
      <c r="T689" s="117"/>
      <c r="U689" s="117"/>
    </row>
    <row r="690" spans="2:21">
      <c r="B690" s="116"/>
      <c r="C690" s="117"/>
      <c r="D690" s="117"/>
      <c r="E690" s="117"/>
      <c r="F690" s="117"/>
      <c r="G690" s="117"/>
      <c r="H690" s="117"/>
      <c r="I690" s="117"/>
      <c r="J690" s="117"/>
      <c r="K690" s="117"/>
      <c r="L690" s="117"/>
      <c r="M690" s="117"/>
      <c r="N690" s="117"/>
      <c r="O690" s="117"/>
      <c r="P690" s="117"/>
      <c r="Q690" s="117"/>
      <c r="R690" s="117"/>
      <c r="S690" s="117"/>
      <c r="T690" s="117"/>
      <c r="U690" s="117"/>
    </row>
    <row r="691" spans="2:21">
      <c r="B691" s="116"/>
      <c r="C691" s="117"/>
      <c r="D691" s="117"/>
      <c r="E691" s="117"/>
      <c r="F691" s="117"/>
      <c r="G691" s="117"/>
      <c r="H691" s="117"/>
      <c r="I691" s="117"/>
      <c r="J691" s="117"/>
      <c r="K691" s="117"/>
      <c r="L691" s="117"/>
      <c r="M691" s="117"/>
      <c r="N691" s="117"/>
      <c r="O691" s="117"/>
      <c r="P691" s="117"/>
      <c r="Q691" s="117"/>
      <c r="R691" s="117"/>
      <c r="S691" s="117"/>
      <c r="T691" s="117"/>
      <c r="U691" s="117"/>
    </row>
    <row r="692" spans="2:21">
      <c r="B692" s="116"/>
      <c r="C692" s="117"/>
      <c r="D692" s="117"/>
      <c r="E692" s="117"/>
      <c r="F692" s="117"/>
      <c r="G692" s="117"/>
      <c r="H692" s="117"/>
      <c r="I692" s="117"/>
      <c r="J692" s="117"/>
      <c r="K692" s="117"/>
      <c r="L692" s="117"/>
      <c r="M692" s="117"/>
      <c r="N692" s="117"/>
      <c r="O692" s="117"/>
      <c r="P692" s="117"/>
      <c r="Q692" s="117"/>
      <c r="R692" s="117"/>
      <c r="S692" s="117"/>
      <c r="T692" s="117"/>
      <c r="U692" s="117"/>
    </row>
    <row r="693" spans="2:21">
      <c r="B693" s="116"/>
      <c r="C693" s="117"/>
      <c r="D693" s="117"/>
      <c r="E693" s="117"/>
      <c r="F693" s="117"/>
      <c r="G693" s="117"/>
      <c r="H693" s="117"/>
      <c r="I693" s="117"/>
      <c r="J693" s="117"/>
      <c r="K693" s="117"/>
      <c r="L693" s="117"/>
      <c r="M693" s="117"/>
      <c r="N693" s="117"/>
      <c r="O693" s="117"/>
      <c r="P693" s="117"/>
      <c r="Q693" s="117"/>
      <c r="R693" s="117"/>
      <c r="S693" s="117"/>
      <c r="T693" s="117"/>
      <c r="U693" s="117"/>
    </row>
    <row r="694" spans="2:21">
      <c r="B694" s="116"/>
      <c r="C694" s="117"/>
      <c r="D694" s="117"/>
      <c r="E694" s="117"/>
      <c r="F694" s="117"/>
      <c r="G694" s="117"/>
      <c r="H694" s="117"/>
      <c r="I694" s="117"/>
      <c r="J694" s="117"/>
      <c r="K694" s="117"/>
      <c r="L694" s="117"/>
      <c r="M694" s="117"/>
      <c r="N694" s="117"/>
      <c r="O694" s="117"/>
      <c r="P694" s="117"/>
      <c r="Q694" s="117"/>
      <c r="R694" s="117"/>
      <c r="S694" s="117"/>
      <c r="T694" s="117"/>
      <c r="U694" s="117"/>
    </row>
    <row r="695" spans="2:21">
      <c r="B695" s="116"/>
      <c r="C695" s="117"/>
      <c r="D695" s="117"/>
      <c r="E695" s="117"/>
      <c r="F695" s="117"/>
      <c r="G695" s="117"/>
      <c r="H695" s="117"/>
      <c r="I695" s="117"/>
      <c r="J695" s="117"/>
      <c r="K695" s="117"/>
      <c r="L695" s="117"/>
      <c r="M695" s="117"/>
      <c r="N695" s="117"/>
      <c r="O695" s="117"/>
      <c r="P695" s="117"/>
      <c r="Q695" s="117"/>
      <c r="R695" s="117"/>
      <c r="S695" s="117"/>
      <c r="T695" s="117"/>
      <c r="U695" s="117"/>
    </row>
    <row r="696" spans="2:21">
      <c r="B696" s="116"/>
      <c r="C696" s="117"/>
      <c r="D696" s="117"/>
      <c r="E696" s="117"/>
      <c r="F696" s="117"/>
      <c r="G696" s="117"/>
      <c r="H696" s="117"/>
      <c r="I696" s="117"/>
      <c r="J696" s="117"/>
      <c r="K696" s="117"/>
      <c r="L696" s="117"/>
      <c r="M696" s="117"/>
      <c r="N696" s="117"/>
      <c r="O696" s="117"/>
      <c r="P696" s="117"/>
      <c r="Q696" s="117"/>
      <c r="R696" s="117"/>
      <c r="S696" s="117"/>
      <c r="T696" s="117"/>
      <c r="U696" s="117"/>
    </row>
    <row r="697" spans="2:21">
      <c r="B697" s="116"/>
      <c r="C697" s="117"/>
      <c r="D697" s="117"/>
      <c r="E697" s="117"/>
      <c r="F697" s="117"/>
      <c r="G697" s="117"/>
      <c r="H697" s="117"/>
      <c r="I697" s="117"/>
      <c r="J697" s="117"/>
      <c r="K697" s="117"/>
      <c r="L697" s="117"/>
      <c r="M697" s="117"/>
      <c r="N697" s="117"/>
      <c r="O697" s="117"/>
      <c r="P697" s="117"/>
      <c r="Q697" s="117"/>
      <c r="R697" s="117"/>
      <c r="S697" s="117"/>
      <c r="T697" s="117"/>
      <c r="U697" s="117"/>
    </row>
    <row r="698" spans="2:21">
      <c r="B698" s="116"/>
      <c r="C698" s="117"/>
      <c r="D698" s="117"/>
      <c r="E698" s="117"/>
      <c r="F698" s="117"/>
      <c r="G698" s="117"/>
      <c r="H698" s="117"/>
      <c r="I698" s="117"/>
      <c r="J698" s="117"/>
      <c r="K698" s="117"/>
      <c r="L698" s="117"/>
      <c r="M698" s="117"/>
      <c r="N698" s="117"/>
      <c r="O698" s="117"/>
      <c r="P698" s="117"/>
      <c r="Q698" s="117"/>
      <c r="R698" s="117"/>
      <c r="S698" s="117"/>
      <c r="T698" s="117"/>
      <c r="U698" s="117"/>
    </row>
    <row r="699" spans="2:21">
      <c r="B699" s="116"/>
      <c r="C699" s="117"/>
      <c r="D699" s="117"/>
      <c r="E699" s="117"/>
      <c r="F699" s="117"/>
      <c r="G699" s="117"/>
      <c r="H699" s="117"/>
      <c r="I699" s="117"/>
      <c r="J699" s="117"/>
      <c r="K699" s="117"/>
      <c r="L699" s="117"/>
      <c r="M699" s="117"/>
      <c r="N699" s="117"/>
      <c r="O699" s="117"/>
      <c r="P699" s="117"/>
      <c r="Q699" s="117"/>
      <c r="R699" s="117"/>
      <c r="S699" s="117"/>
      <c r="T699" s="117"/>
      <c r="U699" s="117"/>
    </row>
    <row r="700" spans="2:21">
      <c r="B700" s="116"/>
      <c r="C700" s="117"/>
      <c r="D700" s="117"/>
      <c r="E700" s="117"/>
      <c r="F700" s="117"/>
      <c r="G700" s="117"/>
      <c r="H700" s="117"/>
      <c r="I700" s="117"/>
      <c r="J700" s="117"/>
      <c r="K700" s="117"/>
      <c r="L700" s="117"/>
      <c r="M700" s="117"/>
      <c r="N700" s="117"/>
      <c r="O700" s="117"/>
      <c r="P700" s="117"/>
      <c r="Q700" s="117"/>
      <c r="R700" s="117"/>
      <c r="S700" s="117"/>
      <c r="T700" s="117"/>
      <c r="U700" s="117"/>
    </row>
    <row r="701" spans="2:21">
      <c r="B701" s="116"/>
      <c r="C701" s="117"/>
      <c r="D701" s="117"/>
      <c r="E701" s="117"/>
      <c r="F701" s="117"/>
      <c r="G701" s="117"/>
      <c r="H701" s="117"/>
      <c r="I701" s="117"/>
      <c r="J701" s="117"/>
      <c r="K701" s="117"/>
      <c r="L701" s="117"/>
      <c r="M701" s="117"/>
      <c r="N701" s="117"/>
      <c r="O701" s="117"/>
      <c r="P701" s="117"/>
      <c r="Q701" s="117"/>
      <c r="R701" s="117"/>
      <c r="S701" s="117"/>
      <c r="T701" s="117"/>
      <c r="U701" s="117"/>
    </row>
    <row r="702" spans="2:21">
      <c r="B702" s="116"/>
      <c r="C702" s="117"/>
      <c r="D702" s="117"/>
      <c r="E702" s="117"/>
      <c r="F702" s="117"/>
      <c r="G702" s="117"/>
      <c r="H702" s="117"/>
      <c r="I702" s="117"/>
      <c r="J702" s="117"/>
      <c r="K702" s="117"/>
      <c r="L702" s="117"/>
      <c r="M702" s="117"/>
      <c r="N702" s="117"/>
      <c r="O702" s="117"/>
      <c r="P702" s="117"/>
      <c r="Q702" s="117"/>
      <c r="R702" s="117"/>
      <c r="S702" s="117"/>
      <c r="T702" s="117"/>
      <c r="U702" s="117"/>
    </row>
    <row r="703" spans="2:21">
      <c r="B703" s="116"/>
      <c r="C703" s="117"/>
      <c r="D703" s="117"/>
      <c r="E703" s="117"/>
      <c r="F703" s="117"/>
      <c r="G703" s="117"/>
      <c r="H703" s="117"/>
      <c r="I703" s="117"/>
      <c r="J703" s="117"/>
      <c r="K703" s="117"/>
      <c r="L703" s="117"/>
      <c r="M703" s="117"/>
      <c r="N703" s="117"/>
      <c r="O703" s="117"/>
      <c r="P703" s="117"/>
      <c r="Q703" s="117"/>
      <c r="R703" s="117"/>
      <c r="S703" s="117"/>
      <c r="T703" s="117"/>
      <c r="U703" s="117"/>
    </row>
    <row r="704" spans="2:21">
      <c r="B704" s="116"/>
      <c r="C704" s="117"/>
      <c r="D704" s="117"/>
      <c r="E704" s="117"/>
      <c r="F704" s="117"/>
      <c r="G704" s="117"/>
      <c r="H704" s="117"/>
      <c r="I704" s="117"/>
      <c r="J704" s="117"/>
      <c r="K704" s="117"/>
      <c r="L704" s="117"/>
      <c r="M704" s="117"/>
      <c r="N704" s="117"/>
      <c r="O704" s="117"/>
      <c r="P704" s="117"/>
      <c r="Q704" s="117"/>
      <c r="R704" s="117"/>
      <c r="S704" s="117"/>
      <c r="T704" s="117"/>
      <c r="U704" s="117"/>
    </row>
    <row r="705" spans="2:21">
      <c r="B705" s="116"/>
      <c r="C705" s="117"/>
      <c r="D705" s="117"/>
      <c r="E705" s="117"/>
      <c r="F705" s="117"/>
      <c r="G705" s="117"/>
      <c r="H705" s="117"/>
      <c r="I705" s="117"/>
      <c r="J705" s="117"/>
      <c r="K705" s="117"/>
      <c r="L705" s="117"/>
      <c r="M705" s="117"/>
      <c r="N705" s="117"/>
      <c r="O705" s="117"/>
      <c r="P705" s="117"/>
      <c r="Q705" s="117"/>
      <c r="R705" s="117"/>
      <c r="S705" s="117"/>
      <c r="T705" s="117"/>
      <c r="U705" s="117"/>
    </row>
    <row r="706" spans="2:21">
      <c r="B706" s="116"/>
      <c r="C706" s="117"/>
      <c r="D706" s="117"/>
      <c r="E706" s="117"/>
      <c r="F706" s="117"/>
      <c r="G706" s="117"/>
      <c r="H706" s="117"/>
      <c r="I706" s="117"/>
      <c r="J706" s="117"/>
      <c r="K706" s="117"/>
      <c r="L706" s="117"/>
      <c r="M706" s="117"/>
      <c r="N706" s="117"/>
      <c r="O706" s="117"/>
      <c r="P706" s="117"/>
      <c r="Q706" s="117"/>
      <c r="R706" s="117"/>
      <c r="S706" s="117"/>
      <c r="T706" s="117"/>
      <c r="U706" s="117"/>
    </row>
    <row r="707" spans="2:21">
      <c r="B707" s="116"/>
      <c r="C707" s="117"/>
      <c r="D707" s="117"/>
      <c r="E707" s="117"/>
      <c r="F707" s="117"/>
      <c r="G707" s="117"/>
      <c r="H707" s="117"/>
      <c r="I707" s="117"/>
      <c r="J707" s="117"/>
      <c r="K707" s="117"/>
      <c r="L707" s="117"/>
      <c r="M707" s="117"/>
      <c r="N707" s="117"/>
      <c r="O707" s="117"/>
      <c r="P707" s="117"/>
      <c r="Q707" s="117"/>
      <c r="R707" s="117"/>
      <c r="S707" s="117"/>
      <c r="T707" s="117"/>
      <c r="U707" s="117"/>
    </row>
    <row r="708" spans="2:21">
      <c r="B708" s="116"/>
      <c r="C708" s="117"/>
      <c r="D708" s="117"/>
      <c r="E708" s="117"/>
      <c r="F708" s="117"/>
      <c r="G708" s="117"/>
      <c r="H708" s="117"/>
      <c r="I708" s="117"/>
      <c r="J708" s="117"/>
      <c r="K708" s="117"/>
      <c r="L708" s="117"/>
      <c r="M708" s="117"/>
      <c r="N708" s="117"/>
      <c r="O708" s="117"/>
      <c r="P708" s="117"/>
      <c r="Q708" s="117"/>
      <c r="R708" s="117"/>
      <c r="S708" s="117"/>
      <c r="T708" s="117"/>
      <c r="U708" s="117"/>
    </row>
    <row r="709" spans="2:21">
      <c r="B709" s="116"/>
      <c r="C709" s="117"/>
      <c r="D709" s="117"/>
      <c r="E709" s="117"/>
      <c r="F709" s="117"/>
      <c r="G709" s="117"/>
      <c r="H709" s="117"/>
      <c r="I709" s="117"/>
      <c r="J709" s="117"/>
      <c r="K709" s="117"/>
      <c r="L709" s="117"/>
      <c r="M709" s="117"/>
      <c r="N709" s="117"/>
      <c r="O709" s="117"/>
      <c r="P709" s="117"/>
      <c r="Q709" s="117"/>
      <c r="R709" s="117"/>
      <c r="S709" s="117"/>
      <c r="T709" s="117"/>
      <c r="U709" s="117"/>
    </row>
    <row r="710" spans="2:21">
      <c r="B710" s="116"/>
      <c r="C710" s="117"/>
      <c r="D710" s="117"/>
      <c r="E710" s="117"/>
      <c r="F710" s="117"/>
      <c r="G710" s="117"/>
      <c r="H710" s="117"/>
      <c r="I710" s="117"/>
      <c r="J710" s="117"/>
      <c r="K710" s="117"/>
      <c r="L710" s="117"/>
      <c r="M710" s="117"/>
      <c r="N710" s="117"/>
      <c r="O710" s="117"/>
      <c r="P710" s="117"/>
      <c r="Q710" s="117"/>
      <c r="R710" s="117"/>
      <c r="S710" s="117"/>
      <c r="T710" s="117"/>
      <c r="U710" s="117"/>
    </row>
    <row r="711" spans="2:21">
      <c r="B711" s="116"/>
      <c r="C711" s="117"/>
      <c r="D711" s="117"/>
      <c r="E711" s="117"/>
      <c r="F711" s="117"/>
      <c r="G711" s="117"/>
      <c r="H711" s="117"/>
      <c r="I711" s="117"/>
      <c r="J711" s="117"/>
      <c r="K711" s="117"/>
      <c r="L711" s="117"/>
      <c r="M711" s="117"/>
      <c r="N711" s="117"/>
      <c r="O711" s="117"/>
      <c r="P711" s="117"/>
      <c r="Q711" s="117"/>
      <c r="R711" s="117"/>
      <c r="S711" s="117"/>
      <c r="T711" s="117"/>
      <c r="U711" s="117"/>
    </row>
    <row r="712" spans="2:21">
      <c r="B712" s="116"/>
      <c r="C712" s="117"/>
      <c r="D712" s="117"/>
      <c r="E712" s="117"/>
      <c r="F712" s="117"/>
      <c r="G712" s="117"/>
      <c r="H712" s="117"/>
      <c r="I712" s="117"/>
      <c r="J712" s="117"/>
      <c r="K712" s="117"/>
      <c r="L712" s="117"/>
      <c r="M712" s="117"/>
      <c r="N712" s="117"/>
      <c r="O712" s="117"/>
      <c r="P712" s="117"/>
      <c r="Q712" s="117"/>
      <c r="R712" s="117"/>
      <c r="S712" s="117"/>
      <c r="T712" s="117"/>
      <c r="U712" s="117"/>
    </row>
    <row r="713" spans="2:21">
      <c r="B713" s="116"/>
      <c r="C713" s="117"/>
      <c r="D713" s="117"/>
      <c r="E713" s="117"/>
      <c r="F713" s="117"/>
      <c r="G713" s="117"/>
      <c r="H713" s="117"/>
      <c r="I713" s="117"/>
      <c r="J713" s="117"/>
      <c r="K713" s="117"/>
      <c r="L713" s="117"/>
      <c r="M713" s="117"/>
      <c r="N713" s="117"/>
      <c r="O713" s="117"/>
      <c r="P713" s="117"/>
      <c r="Q713" s="117"/>
      <c r="R713" s="117"/>
      <c r="S713" s="117"/>
      <c r="T713" s="117"/>
      <c r="U713" s="117"/>
    </row>
    <row r="714" spans="2:21">
      <c r="B714" s="116"/>
      <c r="C714" s="117"/>
      <c r="D714" s="117"/>
      <c r="E714" s="117"/>
      <c r="F714" s="117"/>
      <c r="G714" s="117"/>
      <c r="H714" s="117"/>
      <c r="I714" s="117"/>
      <c r="J714" s="117"/>
      <c r="K714" s="117"/>
      <c r="L714" s="117"/>
      <c r="M714" s="117"/>
      <c r="N714" s="117"/>
      <c r="O714" s="117"/>
      <c r="P714" s="117"/>
      <c r="Q714" s="117"/>
      <c r="R714" s="117"/>
      <c r="S714" s="117"/>
      <c r="T714" s="117"/>
      <c r="U714" s="117"/>
    </row>
    <row r="715" spans="2:21">
      <c r="B715" s="116"/>
      <c r="C715" s="117"/>
      <c r="D715" s="117"/>
      <c r="E715" s="117"/>
      <c r="F715" s="117"/>
      <c r="G715" s="117"/>
      <c r="H715" s="117"/>
      <c r="I715" s="117"/>
      <c r="J715" s="117"/>
      <c r="K715" s="117"/>
      <c r="L715" s="117"/>
      <c r="M715" s="117"/>
      <c r="N715" s="117"/>
      <c r="O715" s="117"/>
      <c r="P715" s="117"/>
      <c r="Q715" s="117"/>
      <c r="R715" s="117"/>
      <c r="S715" s="117"/>
      <c r="T715" s="117"/>
      <c r="U715" s="117"/>
    </row>
    <row r="716" spans="2:21">
      <c r="B716" s="116"/>
      <c r="C716" s="117"/>
      <c r="D716" s="117"/>
      <c r="E716" s="117"/>
      <c r="F716" s="117"/>
      <c r="G716" s="117"/>
      <c r="H716" s="117"/>
      <c r="I716" s="117"/>
      <c r="J716" s="117"/>
      <c r="K716" s="117"/>
      <c r="L716" s="117"/>
      <c r="M716" s="117"/>
      <c r="N716" s="117"/>
      <c r="O716" s="117"/>
      <c r="P716" s="117"/>
      <c r="Q716" s="117"/>
      <c r="R716" s="117"/>
      <c r="S716" s="117"/>
      <c r="T716" s="117"/>
      <c r="U716" s="117"/>
    </row>
    <row r="717" spans="2:21">
      <c r="B717" s="116"/>
      <c r="C717" s="117"/>
      <c r="D717" s="117"/>
      <c r="E717" s="117"/>
      <c r="F717" s="117"/>
      <c r="G717" s="117"/>
      <c r="H717" s="117"/>
      <c r="I717" s="117"/>
      <c r="J717" s="117"/>
      <c r="K717" s="117"/>
      <c r="L717" s="117"/>
      <c r="M717" s="117"/>
      <c r="N717" s="117"/>
      <c r="O717" s="117"/>
      <c r="P717" s="117"/>
      <c r="Q717" s="117"/>
      <c r="R717" s="117"/>
      <c r="S717" s="117"/>
      <c r="T717" s="117"/>
      <c r="U717" s="117"/>
    </row>
    <row r="718" spans="2:21">
      <c r="B718" s="116"/>
      <c r="C718" s="117"/>
      <c r="D718" s="117"/>
      <c r="E718" s="117"/>
      <c r="F718" s="117"/>
      <c r="G718" s="117"/>
      <c r="H718" s="117"/>
      <c r="I718" s="117"/>
      <c r="J718" s="117"/>
      <c r="K718" s="117"/>
      <c r="L718" s="117"/>
      <c r="M718" s="117"/>
      <c r="N718" s="117"/>
      <c r="O718" s="117"/>
      <c r="P718" s="117"/>
      <c r="Q718" s="117"/>
      <c r="R718" s="117"/>
      <c r="S718" s="117"/>
      <c r="T718" s="117"/>
      <c r="U718" s="117"/>
    </row>
    <row r="719" spans="2:21">
      <c r="B719" s="116"/>
      <c r="C719" s="117"/>
      <c r="D719" s="117"/>
      <c r="E719" s="117"/>
      <c r="F719" s="117"/>
      <c r="G719" s="117"/>
      <c r="H719" s="117"/>
      <c r="I719" s="117"/>
      <c r="J719" s="117"/>
      <c r="K719" s="117"/>
      <c r="L719" s="117"/>
      <c r="M719" s="117"/>
      <c r="N719" s="117"/>
      <c r="O719" s="117"/>
      <c r="P719" s="117"/>
      <c r="Q719" s="117"/>
      <c r="R719" s="117"/>
      <c r="S719" s="117"/>
      <c r="T719" s="117"/>
      <c r="U719" s="117"/>
    </row>
    <row r="720" spans="2:21">
      <c r="B720" s="116"/>
      <c r="C720" s="117"/>
      <c r="D720" s="117"/>
      <c r="E720" s="117"/>
      <c r="F720" s="117"/>
      <c r="G720" s="117"/>
      <c r="H720" s="117"/>
      <c r="I720" s="117"/>
      <c r="J720" s="117"/>
      <c r="K720" s="117"/>
      <c r="L720" s="117"/>
      <c r="M720" s="117"/>
      <c r="N720" s="117"/>
      <c r="O720" s="117"/>
      <c r="P720" s="117"/>
      <c r="Q720" s="117"/>
      <c r="R720" s="117"/>
      <c r="S720" s="117"/>
      <c r="T720" s="117"/>
      <c r="U720" s="117"/>
    </row>
    <row r="721" spans="2:21">
      <c r="B721" s="116"/>
      <c r="C721" s="117"/>
      <c r="D721" s="117"/>
      <c r="E721" s="117"/>
      <c r="F721" s="117"/>
      <c r="G721" s="117"/>
      <c r="H721" s="117"/>
      <c r="I721" s="117"/>
      <c r="J721" s="117"/>
      <c r="K721" s="117"/>
      <c r="L721" s="117"/>
      <c r="M721" s="117"/>
      <c r="N721" s="117"/>
      <c r="O721" s="117"/>
      <c r="P721" s="117"/>
      <c r="Q721" s="117"/>
      <c r="R721" s="117"/>
      <c r="S721" s="117"/>
      <c r="T721" s="117"/>
      <c r="U721" s="117"/>
    </row>
    <row r="722" spans="2:21">
      <c r="B722" s="116"/>
      <c r="C722" s="117"/>
      <c r="D722" s="117"/>
      <c r="E722" s="117"/>
      <c r="F722" s="117"/>
      <c r="G722" s="117"/>
      <c r="H722" s="117"/>
      <c r="I722" s="117"/>
      <c r="J722" s="117"/>
      <c r="K722" s="117"/>
      <c r="L722" s="117"/>
      <c r="M722" s="117"/>
      <c r="N722" s="117"/>
      <c r="O722" s="117"/>
      <c r="P722" s="117"/>
      <c r="Q722" s="117"/>
      <c r="R722" s="117"/>
      <c r="S722" s="117"/>
      <c r="T722" s="117"/>
      <c r="U722" s="117"/>
    </row>
    <row r="723" spans="2:21">
      <c r="B723" s="116"/>
      <c r="C723" s="117"/>
      <c r="D723" s="117"/>
      <c r="E723" s="117"/>
      <c r="F723" s="117"/>
      <c r="G723" s="117"/>
      <c r="H723" s="117"/>
      <c r="I723" s="117"/>
      <c r="J723" s="117"/>
      <c r="K723" s="117"/>
      <c r="L723" s="117"/>
      <c r="M723" s="117"/>
      <c r="N723" s="117"/>
      <c r="O723" s="117"/>
      <c r="P723" s="117"/>
      <c r="Q723" s="117"/>
      <c r="R723" s="117"/>
      <c r="S723" s="117"/>
      <c r="T723" s="117"/>
      <c r="U723" s="117"/>
    </row>
    <row r="724" spans="2:21">
      <c r="B724" s="116"/>
      <c r="C724" s="117"/>
      <c r="D724" s="117"/>
      <c r="E724" s="117"/>
      <c r="F724" s="117"/>
      <c r="G724" s="117"/>
      <c r="H724" s="117"/>
      <c r="I724" s="117"/>
      <c r="J724" s="117"/>
      <c r="K724" s="117"/>
      <c r="L724" s="117"/>
      <c r="M724" s="117"/>
      <c r="N724" s="117"/>
      <c r="O724" s="117"/>
      <c r="P724" s="117"/>
      <c r="Q724" s="117"/>
      <c r="R724" s="117"/>
      <c r="S724" s="117"/>
      <c r="T724" s="117"/>
      <c r="U724" s="117"/>
    </row>
    <row r="725" spans="2:21">
      <c r="B725" s="116"/>
      <c r="C725" s="117"/>
      <c r="D725" s="117"/>
      <c r="E725" s="117"/>
      <c r="F725" s="117"/>
      <c r="G725" s="117"/>
      <c r="H725" s="117"/>
      <c r="I725" s="117"/>
      <c r="J725" s="117"/>
      <c r="K725" s="117"/>
      <c r="L725" s="117"/>
      <c r="M725" s="117"/>
      <c r="N725" s="117"/>
      <c r="O725" s="117"/>
      <c r="P725" s="117"/>
      <c r="Q725" s="117"/>
      <c r="R725" s="117"/>
      <c r="S725" s="117"/>
      <c r="T725" s="117"/>
      <c r="U725" s="117"/>
    </row>
    <row r="726" spans="2:21">
      <c r="B726" s="116"/>
      <c r="C726" s="117"/>
      <c r="D726" s="117"/>
      <c r="E726" s="117"/>
      <c r="F726" s="117"/>
      <c r="G726" s="117"/>
      <c r="H726" s="117"/>
      <c r="I726" s="117"/>
      <c r="J726" s="117"/>
      <c r="K726" s="117"/>
      <c r="L726" s="117"/>
      <c r="M726" s="117"/>
      <c r="N726" s="117"/>
      <c r="O726" s="117"/>
      <c r="P726" s="117"/>
      <c r="Q726" s="117"/>
      <c r="R726" s="117"/>
      <c r="S726" s="117"/>
      <c r="T726" s="117"/>
      <c r="U726" s="117"/>
    </row>
    <row r="727" spans="2:21">
      <c r="B727" s="116"/>
      <c r="C727" s="117"/>
      <c r="D727" s="117"/>
      <c r="E727" s="117"/>
      <c r="F727" s="117"/>
      <c r="G727" s="117"/>
      <c r="H727" s="117"/>
      <c r="I727" s="117"/>
      <c r="J727" s="117"/>
      <c r="K727" s="117"/>
      <c r="L727" s="117"/>
      <c r="M727" s="117"/>
      <c r="N727" s="117"/>
      <c r="O727" s="117"/>
      <c r="P727" s="117"/>
      <c r="Q727" s="117"/>
      <c r="R727" s="117"/>
      <c r="S727" s="117"/>
      <c r="T727" s="117"/>
      <c r="U727" s="117"/>
    </row>
    <row r="728" spans="2:21">
      <c r="B728" s="116"/>
      <c r="C728" s="117"/>
      <c r="D728" s="117"/>
      <c r="E728" s="117"/>
      <c r="F728" s="117"/>
      <c r="G728" s="117"/>
      <c r="H728" s="117"/>
      <c r="I728" s="117"/>
      <c r="J728" s="117"/>
      <c r="K728" s="117"/>
      <c r="L728" s="117"/>
      <c r="M728" s="117"/>
      <c r="N728" s="117"/>
      <c r="O728" s="117"/>
      <c r="P728" s="117"/>
      <c r="Q728" s="117"/>
      <c r="R728" s="117"/>
      <c r="S728" s="117"/>
      <c r="T728" s="117"/>
      <c r="U728" s="117"/>
    </row>
    <row r="729" spans="2:21">
      <c r="B729" s="116"/>
      <c r="C729" s="117"/>
      <c r="D729" s="117"/>
      <c r="E729" s="117"/>
      <c r="F729" s="117"/>
      <c r="G729" s="117"/>
      <c r="H729" s="117"/>
      <c r="I729" s="117"/>
      <c r="J729" s="117"/>
      <c r="K729" s="117"/>
      <c r="L729" s="117"/>
      <c r="M729" s="117"/>
      <c r="N729" s="117"/>
      <c r="O729" s="117"/>
      <c r="P729" s="117"/>
      <c r="Q729" s="117"/>
      <c r="R729" s="117"/>
      <c r="S729" s="117"/>
      <c r="T729" s="117"/>
      <c r="U729" s="117"/>
    </row>
    <row r="730" spans="2:21">
      <c r="B730" s="116"/>
      <c r="C730" s="117"/>
      <c r="D730" s="117"/>
      <c r="E730" s="117"/>
      <c r="F730" s="117"/>
      <c r="G730" s="117"/>
      <c r="H730" s="117"/>
      <c r="I730" s="117"/>
      <c r="J730" s="117"/>
      <c r="K730" s="117"/>
      <c r="L730" s="117"/>
      <c r="M730" s="117"/>
      <c r="N730" s="117"/>
      <c r="O730" s="117"/>
      <c r="P730" s="117"/>
      <c r="Q730" s="117"/>
      <c r="R730" s="117"/>
      <c r="S730" s="117"/>
      <c r="T730" s="117"/>
      <c r="U730" s="117"/>
    </row>
    <row r="731" spans="2:21">
      <c r="B731" s="116"/>
      <c r="C731" s="117"/>
      <c r="D731" s="117"/>
      <c r="E731" s="117"/>
      <c r="F731" s="117"/>
      <c r="G731" s="117"/>
      <c r="H731" s="117"/>
      <c r="I731" s="117"/>
      <c r="J731" s="117"/>
      <c r="K731" s="117"/>
      <c r="L731" s="117"/>
      <c r="M731" s="117"/>
      <c r="N731" s="117"/>
      <c r="O731" s="117"/>
      <c r="P731" s="117"/>
      <c r="Q731" s="117"/>
      <c r="R731" s="117"/>
      <c r="S731" s="117"/>
      <c r="T731" s="117"/>
      <c r="U731" s="117"/>
    </row>
    <row r="732" spans="2:21">
      <c r="B732" s="116"/>
      <c r="C732" s="117"/>
      <c r="D732" s="117"/>
      <c r="E732" s="117"/>
      <c r="F732" s="117"/>
      <c r="G732" s="117"/>
      <c r="H732" s="117"/>
      <c r="I732" s="117"/>
      <c r="J732" s="117"/>
      <c r="K732" s="117"/>
      <c r="L732" s="117"/>
      <c r="M732" s="117"/>
      <c r="N732" s="117"/>
      <c r="O732" s="117"/>
      <c r="P732" s="117"/>
      <c r="Q732" s="117"/>
      <c r="R732" s="117"/>
      <c r="S732" s="117"/>
      <c r="T732" s="117"/>
      <c r="U732" s="117"/>
    </row>
    <row r="733" spans="2:21">
      <c r="B733" s="116"/>
      <c r="C733" s="117"/>
      <c r="D733" s="117"/>
      <c r="E733" s="117"/>
      <c r="F733" s="117"/>
      <c r="G733" s="117"/>
      <c r="H733" s="117"/>
      <c r="I733" s="117"/>
      <c r="J733" s="117"/>
      <c r="K733" s="117"/>
      <c r="L733" s="117"/>
      <c r="M733" s="117"/>
      <c r="N733" s="117"/>
      <c r="O733" s="117"/>
      <c r="P733" s="117"/>
      <c r="Q733" s="117"/>
      <c r="R733" s="117"/>
      <c r="S733" s="117"/>
      <c r="T733" s="117"/>
      <c r="U733" s="117"/>
    </row>
    <row r="734" spans="2:21">
      <c r="C734" s="1"/>
      <c r="D734" s="1"/>
      <c r="E734" s="1"/>
      <c r="F734" s="1"/>
    </row>
    <row r="735" spans="2:21">
      <c r="C735" s="1"/>
      <c r="D735" s="1"/>
      <c r="E735" s="1"/>
      <c r="F735" s="1"/>
    </row>
    <row r="736" spans="2:21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B795" s="41"/>
      <c r="C795" s="1"/>
      <c r="D795" s="1"/>
      <c r="E795" s="1"/>
      <c r="F795" s="1"/>
    </row>
    <row r="796" spans="2:6">
      <c r="B796" s="41"/>
      <c r="C796" s="1"/>
      <c r="D796" s="1"/>
      <c r="E796" s="1"/>
      <c r="F796" s="1"/>
    </row>
    <row r="797" spans="2:6">
      <c r="B797" s="3"/>
      <c r="C797" s="1"/>
      <c r="D797" s="1"/>
      <c r="E797" s="1"/>
      <c r="F797" s="1"/>
    </row>
    <row r="798" spans="2:6"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</sheetData>
  <sheetProtection sheet="1" objects="1" scenarios="1"/>
  <mergeCells count="3">
    <mergeCell ref="B6:U6"/>
    <mergeCell ref="B7:U7"/>
    <mergeCell ref="B264:K264"/>
  </mergeCells>
  <phoneticPr fontId="3" type="noConversion"/>
  <conditionalFormatting sqref="B12:B256">
    <cfRule type="cellIs" dxfId="8" priority="2" operator="equal">
      <formula>"NR3"</formula>
    </cfRule>
  </conditionalFormatting>
  <conditionalFormatting sqref="B12:B256">
    <cfRule type="containsText" dxfId="7" priority="1" operator="containsText" text="הפרשה ">
      <formula>NOT(ISERROR(SEARCH("הפרשה ",B12)))</formula>
    </cfRule>
  </conditionalFormatting>
  <dataValidations count="3">
    <dataValidation allowBlank="1" showInputMessage="1" showErrorMessage="1" sqref="H2 B34 Q9 B36 B262 B264" xr:uid="{00000000-0002-0000-0400-000000000000}"/>
    <dataValidation type="list" allowBlank="1" showInputMessage="1" showErrorMessage="1" sqref="G555:G827" xr:uid="{00000000-0002-0000-0400-000001000000}">
      <formula1>#REF!</formula1>
    </dataValidation>
    <dataValidation type="list" allowBlank="1" showInputMessage="1" showErrorMessage="1" sqref="I12:I35 I37:I263 I265:I827 L12:L827 G12:G35 G37:G263 G265:G554 E12:E35 E37:E263 E265:E821" xr:uid="{00000000-0002-0000-0400-000002000000}">
      <formula1>#REF!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גיליון6">
    <tabColor indexed="44"/>
    <pageSetUpPr fitToPage="1"/>
  </sheetPr>
  <dimension ref="B1:O50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1.7109375" style="2" bestFit="1" customWidth="1"/>
    <col min="3" max="3" width="40.85546875" style="2" customWidth="1"/>
    <col min="4" max="4" width="9.7109375" style="2" bestFit="1" customWidth="1"/>
    <col min="5" max="5" width="8" style="2" bestFit="1" customWidth="1"/>
    <col min="6" max="6" width="11.7109375" style="2" bestFit="1" customWidth="1"/>
    <col min="7" max="7" width="44.7109375" style="2" bestFit="1" customWidth="1"/>
    <col min="8" max="8" width="12.28515625" style="1" bestFit="1" customWidth="1"/>
    <col min="9" max="9" width="11.28515625" style="1" bestFit="1" customWidth="1"/>
    <col min="10" max="10" width="13.140625" style="1" bestFit="1" customWidth="1"/>
    <col min="11" max="11" width="8.28515625" style="1" bestFit="1" customWidth="1"/>
    <col min="12" max="12" width="10.140625" style="1" bestFit="1" customWidth="1"/>
    <col min="13" max="13" width="9" style="1" bestFit="1" customWidth="1"/>
    <col min="14" max="14" width="9.7109375" style="1" customWidth="1"/>
    <col min="15" max="15" width="10.42578125" style="1" bestFit="1" customWidth="1"/>
    <col min="16" max="16384" width="9.140625" style="1"/>
  </cols>
  <sheetData>
    <row r="1" spans="2:15">
      <c r="B1" s="46" t="s">
        <v>142</v>
      </c>
      <c r="C1" s="67" t="s" vm="1">
        <v>224</v>
      </c>
    </row>
    <row r="2" spans="2:15">
      <c r="B2" s="46" t="s">
        <v>141</v>
      </c>
      <c r="C2" s="67" t="s">
        <v>225</v>
      </c>
    </row>
    <row r="3" spans="2:15">
      <c r="B3" s="46" t="s">
        <v>143</v>
      </c>
      <c r="C3" s="67" t="s">
        <v>226</v>
      </c>
    </row>
    <row r="4" spans="2:15">
      <c r="B4" s="46" t="s">
        <v>144</v>
      </c>
      <c r="C4" s="67">
        <v>2207</v>
      </c>
    </row>
    <row r="6" spans="2:15" ht="26.25" customHeight="1">
      <c r="B6" s="153" t="s">
        <v>169</v>
      </c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5"/>
    </row>
    <row r="7" spans="2:15" ht="26.25" customHeight="1">
      <c r="B7" s="153" t="s">
        <v>88</v>
      </c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5"/>
    </row>
    <row r="8" spans="2:15" s="3" customFormat="1" ht="78.75">
      <c r="B8" s="21" t="s">
        <v>111</v>
      </c>
      <c r="C8" s="29" t="s">
        <v>44</v>
      </c>
      <c r="D8" s="29" t="s">
        <v>115</v>
      </c>
      <c r="E8" s="29" t="s">
        <v>185</v>
      </c>
      <c r="F8" s="29" t="s">
        <v>113</v>
      </c>
      <c r="G8" s="29" t="s">
        <v>63</v>
      </c>
      <c r="H8" s="29" t="s">
        <v>99</v>
      </c>
      <c r="I8" s="12" t="s">
        <v>201</v>
      </c>
      <c r="J8" s="12" t="s">
        <v>200</v>
      </c>
      <c r="K8" s="29" t="s">
        <v>215</v>
      </c>
      <c r="L8" s="12" t="s">
        <v>60</v>
      </c>
      <c r="M8" s="12" t="s">
        <v>57</v>
      </c>
      <c r="N8" s="12" t="s">
        <v>145</v>
      </c>
      <c r="O8" s="13" t="s">
        <v>147</v>
      </c>
    </row>
    <row r="9" spans="2:15" s="3" customFormat="1" ht="24" customHeight="1">
      <c r="B9" s="14"/>
      <c r="C9" s="15"/>
      <c r="D9" s="15"/>
      <c r="E9" s="15"/>
      <c r="F9" s="15"/>
      <c r="G9" s="15"/>
      <c r="H9" s="15"/>
      <c r="I9" s="15" t="s">
        <v>208</v>
      </c>
      <c r="J9" s="15"/>
      <c r="K9" s="15" t="s">
        <v>204</v>
      </c>
      <c r="L9" s="15" t="s">
        <v>204</v>
      </c>
      <c r="M9" s="15" t="s">
        <v>19</v>
      </c>
      <c r="N9" s="15" t="s">
        <v>19</v>
      </c>
      <c r="O9" s="16" t="s">
        <v>19</v>
      </c>
    </row>
    <row r="10" spans="2:1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</row>
    <row r="11" spans="2:15" s="4" customFormat="1" ht="18" customHeight="1">
      <c r="B11" s="84" t="s">
        <v>28</v>
      </c>
      <c r="C11" s="85"/>
      <c r="D11" s="85"/>
      <c r="E11" s="85"/>
      <c r="F11" s="85"/>
      <c r="G11" s="85"/>
      <c r="H11" s="85"/>
      <c r="I11" s="87"/>
      <c r="J11" s="89"/>
      <c r="K11" s="87">
        <v>6.1564449370000007</v>
      </c>
      <c r="L11" s="87">
        <f>L12+L188</f>
        <v>21753.218997235006</v>
      </c>
      <c r="M11" s="85"/>
      <c r="N11" s="90">
        <f>IFERROR(L11/$L$11,0)</f>
        <v>1</v>
      </c>
      <c r="O11" s="90">
        <f>L11/'סכום נכסי הקרן'!$C$42</f>
        <v>6.8618062410204491E-3</v>
      </c>
    </row>
    <row r="12" spans="2:15">
      <c r="B12" s="70" t="s">
        <v>194</v>
      </c>
      <c r="C12" s="71"/>
      <c r="D12" s="71"/>
      <c r="E12" s="71"/>
      <c r="F12" s="71"/>
      <c r="G12" s="71"/>
      <c r="H12" s="71"/>
      <c r="I12" s="79"/>
      <c r="J12" s="81"/>
      <c r="K12" s="79">
        <v>5.4063104190000004</v>
      </c>
      <c r="L12" s="79">
        <f>L13+L49+L118</f>
        <v>15458.937729237005</v>
      </c>
      <c r="M12" s="71"/>
      <c r="N12" s="80">
        <f t="shared" ref="N12:N75" si="0">IFERROR(L12/$L$11,0)</f>
        <v>0.71065058147035387</v>
      </c>
      <c r="O12" s="80">
        <f>L12/'סכום נכסי הקרן'!$C$42</f>
        <v>4.8763465951180852E-3</v>
      </c>
    </row>
    <row r="13" spans="2:15">
      <c r="B13" s="86" t="s">
        <v>613</v>
      </c>
      <c r="C13" s="71"/>
      <c r="D13" s="71"/>
      <c r="E13" s="71"/>
      <c r="F13" s="71"/>
      <c r="G13" s="71"/>
      <c r="H13" s="71"/>
      <c r="I13" s="79"/>
      <c r="J13" s="81"/>
      <c r="K13" s="79">
        <v>4.2666652050000016</v>
      </c>
      <c r="L13" s="79">
        <v>9481.7627959480033</v>
      </c>
      <c r="M13" s="71"/>
      <c r="N13" s="80">
        <f t="shared" si="0"/>
        <v>0.43587860707664483</v>
      </c>
      <c r="O13" s="80">
        <f>L13/'סכום נכסי הקרן'!$C$42</f>
        <v>2.9909145463658218E-3</v>
      </c>
    </row>
    <row r="14" spans="2:15">
      <c r="B14" s="75" t="s">
        <v>614</v>
      </c>
      <c r="C14" s="69" t="s">
        <v>615</v>
      </c>
      <c r="D14" s="82" t="s">
        <v>116</v>
      </c>
      <c r="E14" s="82" t="s">
        <v>26</v>
      </c>
      <c r="F14" s="69" t="s">
        <v>453</v>
      </c>
      <c r="G14" s="82" t="s">
        <v>271</v>
      </c>
      <c r="H14" s="82" t="s">
        <v>129</v>
      </c>
      <c r="I14" s="76">
        <v>8325.2515280000007</v>
      </c>
      <c r="J14" s="78">
        <v>2464</v>
      </c>
      <c r="K14" s="69"/>
      <c r="L14" s="76">
        <v>205.13419765200004</v>
      </c>
      <c r="M14" s="77">
        <v>3.7093809396895561E-5</v>
      </c>
      <c r="N14" s="77">
        <f t="shared" si="0"/>
        <v>9.4300617153752781E-3</v>
      </c>
      <c r="O14" s="77">
        <f>L14/'סכום נכסי הקרן'!$C$42</f>
        <v>6.4707256331770089E-5</v>
      </c>
    </row>
    <row r="15" spans="2:15">
      <c r="B15" s="75" t="s">
        <v>616</v>
      </c>
      <c r="C15" s="69" t="s">
        <v>617</v>
      </c>
      <c r="D15" s="82" t="s">
        <v>116</v>
      </c>
      <c r="E15" s="82" t="s">
        <v>26</v>
      </c>
      <c r="F15" s="69" t="s">
        <v>618</v>
      </c>
      <c r="G15" s="82" t="s">
        <v>479</v>
      </c>
      <c r="H15" s="82" t="s">
        <v>129</v>
      </c>
      <c r="I15" s="76">
        <v>1003.8098050000002</v>
      </c>
      <c r="J15" s="78">
        <v>26940</v>
      </c>
      <c r="K15" s="69"/>
      <c r="L15" s="76">
        <v>270.42636175700005</v>
      </c>
      <c r="M15" s="77">
        <v>1.7894524963474172E-5</v>
      </c>
      <c r="N15" s="77">
        <f t="shared" si="0"/>
        <v>1.2431556074131982E-2</v>
      </c>
      <c r="O15" s="77">
        <f>L15/'סכום נכסי הקרן'!$C$42</f>
        <v>8.5302929055074508E-5</v>
      </c>
    </row>
    <row r="16" spans="2:15">
      <c r="B16" s="75" t="s">
        <v>619</v>
      </c>
      <c r="C16" s="69" t="s">
        <v>620</v>
      </c>
      <c r="D16" s="82" t="s">
        <v>116</v>
      </c>
      <c r="E16" s="82" t="s">
        <v>26</v>
      </c>
      <c r="F16" s="69" t="s">
        <v>488</v>
      </c>
      <c r="G16" s="82" t="s">
        <v>351</v>
      </c>
      <c r="H16" s="82" t="s">
        <v>129</v>
      </c>
      <c r="I16" s="76">
        <v>32099.279007000005</v>
      </c>
      <c r="J16" s="78">
        <v>2107</v>
      </c>
      <c r="K16" s="69"/>
      <c r="L16" s="76">
        <v>676.33180867300007</v>
      </c>
      <c r="M16" s="77">
        <v>2.4894542783091621E-5</v>
      </c>
      <c r="N16" s="77">
        <f t="shared" si="0"/>
        <v>3.1091113860388517E-2</v>
      </c>
      <c r="O16" s="77">
        <f>L16/'סכום נכסי הקרן'!$C$42</f>
        <v>2.1334119912749133E-4</v>
      </c>
    </row>
    <row r="17" spans="2:15">
      <c r="B17" s="75" t="s">
        <v>621</v>
      </c>
      <c r="C17" s="69" t="s">
        <v>622</v>
      </c>
      <c r="D17" s="82" t="s">
        <v>116</v>
      </c>
      <c r="E17" s="82" t="s">
        <v>26</v>
      </c>
      <c r="F17" s="69" t="s">
        <v>609</v>
      </c>
      <c r="G17" s="82" t="s">
        <v>486</v>
      </c>
      <c r="H17" s="82" t="s">
        <v>129</v>
      </c>
      <c r="I17" s="76">
        <v>782.54135800000006</v>
      </c>
      <c r="J17" s="78">
        <v>75810</v>
      </c>
      <c r="K17" s="69"/>
      <c r="L17" s="76">
        <v>593.24460365500011</v>
      </c>
      <c r="M17" s="77">
        <v>1.7623729280854046E-5</v>
      </c>
      <c r="N17" s="77">
        <f t="shared" si="0"/>
        <v>2.7271577771106236E-2</v>
      </c>
      <c r="O17" s="77">
        <f>L17/'סכום נכסי הקרן'!$C$42</f>
        <v>1.8713228255225133E-4</v>
      </c>
    </row>
    <row r="18" spans="2:15">
      <c r="B18" s="75" t="s">
        <v>623</v>
      </c>
      <c r="C18" s="69" t="s">
        <v>624</v>
      </c>
      <c r="D18" s="82" t="s">
        <v>116</v>
      </c>
      <c r="E18" s="82" t="s">
        <v>26</v>
      </c>
      <c r="F18" s="69" t="s">
        <v>625</v>
      </c>
      <c r="G18" s="82" t="s">
        <v>264</v>
      </c>
      <c r="H18" s="82" t="s">
        <v>129</v>
      </c>
      <c r="I18" s="76">
        <v>1627.7176230000002</v>
      </c>
      <c r="J18" s="78">
        <v>2610</v>
      </c>
      <c r="K18" s="69"/>
      <c r="L18" s="76">
        <v>42.483429971000007</v>
      </c>
      <c r="M18" s="77">
        <v>9.0568398712572792E-6</v>
      </c>
      <c r="N18" s="77">
        <f t="shared" si="0"/>
        <v>1.9529721084681748E-3</v>
      </c>
      <c r="O18" s="77">
        <f>L18/'סכום נכסי הקרן'!$C$42</f>
        <v>1.3400916202425788E-5</v>
      </c>
    </row>
    <row r="19" spans="2:15">
      <c r="B19" s="75" t="s">
        <v>626</v>
      </c>
      <c r="C19" s="69" t="s">
        <v>627</v>
      </c>
      <c r="D19" s="82" t="s">
        <v>116</v>
      </c>
      <c r="E19" s="82" t="s">
        <v>26</v>
      </c>
      <c r="F19" s="69" t="s">
        <v>534</v>
      </c>
      <c r="G19" s="82" t="s">
        <v>404</v>
      </c>
      <c r="H19" s="82" t="s">
        <v>129</v>
      </c>
      <c r="I19" s="76">
        <v>196.24687700000001</v>
      </c>
      <c r="J19" s="78">
        <v>146100</v>
      </c>
      <c r="K19" s="76">
        <v>2.3318636710000007</v>
      </c>
      <c r="L19" s="76">
        <v>289.04855096800009</v>
      </c>
      <c r="M19" s="77">
        <v>5.1079539852565839E-5</v>
      </c>
      <c r="N19" s="77">
        <f t="shared" si="0"/>
        <v>1.3287621983888467E-2</v>
      </c>
      <c r="O19" s="77">
        <f>L19/'סכום נכסי הקרן'!$C$42</f>
        <v>9.1177087457366407E-5</v>
      </c>
    </row>
    <row r="20" spans="2:15">
      <c r="B20" s="75" t="s">
        <v>628</v>
      </c>
      <c r="C20" s="69" t="s">
        <v>629</v>
      </c>
      <c r="D20" s="82" t="s">
        <v>116</v>
      </c>
      <c r="E20" s="82" t="s">
        <v>26</v>
      </c>
      <c r="F20" s="69" t="s">
        <v>290</v>
      </c>
      <c r="G20" s="82" t="s">
        <v>264</v>
      </c>
      <c r="H20" s="82" t="s">
        <v>129</v>
      </c>
      <c r="I20" s="76">
        <v>8755.7379620000011</v>
      </c>
      <c r="J20" s="78">
        <v>1845</v>
      </c>
      <c r="K20" s="69"/>
      <c r="L20" s="76">
        <v>161.54336540300002</v>
      </c>
      <c r="M20" s="77">
        <v>1.8623917372641181E-5</v>
      </c>
      <c r="N20" s="77">
        <f t="shared" si="0"/>
        <v>7.4261820939481816E-3</v>
      </c>
      <c r="O20" s="77">
        <f>L20/'סכום נכסי הקרן'!$C$42</f>
        <v>5.0957022639207946E-5</v>
      </c>
    </row>
    <row r="21" spans="2:15">
      <c r="B21" s="75" t="s">
        <v>630</v>
      </c>
      <c r="C21" s="69" t="s">
        <v>631</v>
      </c>
      <c r="D21" s="82" t="s">
        <v>116</v>
      </c>
      <c r="E21" s="82" t="s">
        <v>26</v>
      </c>
      <c r="F21" s="69" t="s">
        <v>565</v>
      </c>
      <c r="G21" s="82" t="s">
        <v>479</v>
      </c>
      <c r="H21" s="82" t="s">
        <v>129</v>
      </c>
      <c r="I21" s="76">
        <v>3147.9464240000007</v>
      </c>
      <c r="J21" s="78">
        <v>6008</v>
      </c>
      <c r="K21" s="69"/>
      <c r="L21" s="76">
        <v>189.12862117900005</v>
      </c>
      <c r="M21" s="77">
        <v>2.6709815552518064E-5</v>
      </c>
      <c r="N21" s="77">
        <f t="shared" si="0"/>
        <v>8.6942820372028478E-3</v>
      </c>
      <c r="O21" s="77">
        <f>L21/'סכום נכסי הקרן'!$C$42</f>
        <v>5.9658478744070486E-5</v>
      </c>
    </row>
    <row r="22" spans="2:15">
      <c r="B22" s="75" t="s">
        <v>632</v>
      </c>
      <c r="C22" s="69" t="s">
        <v>633</v>
      </c>
      <c r="D22" s="82" t="s">
        <v>116</v>
      </c>
      <c r="E22" s="82" t="s">
        <v>26</v>
      </c>
      <c r="F22" s="69" t="s">
        <v>634</v>
      </c>
      <c r="G22" s="82" t="s">
        <v>123</v>
      </c>
      <c r="H22" s="82" t="s">
        <v>129</v>
      </c>
      <c r="I22" s="76">
        <v>1639.8250920000003</v>
      </c>
      <c r="J22" s="78">
        <v>5439</v>
      </c>
      <c r="K22" s="69"/>
      <c r="L22" s="76">
        <v>89.190086765000018</v>
      </c>
      <c r="M22" s="77">
        <v>9.2598712087836603E-6</v>
      </c>
      <c r="N22" s="77">
        <f t="shared" si="0"/>
        <v>4.1000868320379032E-3</v>
      </c>
      <c r="O22" s="77">
        <f>L22/'סכום נכסי הקרן'!$C$42</f>
        <v>2.813400141280345E-5</v>
      </c>
    </row>
    <row r="23" spans="2:15">
      <c r="B23" s="75" t="s">
        <v>635</v>
      </c>
      <c r="C23" s="69" t="s">
        <v>636</v>
      </c>
      <c r="D23" s="82" t="s">
        <v>116</v>
      </c>
      <c r="E23" s="82" t="s">
        <v>26</v>
      </c>
      <c r="F23" s="69" t="s">
        <v>568</v>
      </c>
      <c r="G23" s="82" t="s">
        <v>479</v>
      </c>
      <c r="H23" s="82" t="s">
        <v>129</v>
      </c>
      <c r="I23" s="76">
        <v>17312.679959000005</v>
      </c>
      <c r="J23" s="78">
        <v>1124</v>
      </c>
      <c r="K23" s="69"/>
      <c r="L23" s="76">
        <v>194.59452273800002</v>
      </c>
      <c r="M23" s="77">
        <v>3.1598845269277232E-5</v>
      </c>
      <c r="N23" s="77">
        <f t="shared" si="0"/>
        <v>8.9455506682819871E-3</v>
      </c>
      <c r="O23" s="77">
        <f>L23/'סכום נכסי הקרן'!$C$42</f>
        <v>6.1382635404981997E-5</v>
      </c>
    </row>
    <row r="24" spans="2:15">
      <c r="B24" s="75" t="s">
        <v>637</v>
      </c>
      <c r="C24" s="69" t="s">
        <v>638</v>
      </c>
      <c r="D24" s="82" t="s">
        <v>116</v>
      </c>
      <c r="E24" s="82" t="s">
        <v>26</v>
      </c>
      <c r="F24" s="69" t="s">
        <v>295</v>
      </c>
      <c r="G24" s="82" t="s">
        <v>264</v>
      </c>
      <c r="H24" s="82" t="s">
        <v>129</v>
      </c>
      <c r="I24" s="76">
        <v>2280.8907020000006</v>
      </c>
      <c r="J24" s="78">
        <v>5860</v>
      </c>
      <c r="K24" s="69"/>
      <c r="L24" s="76">
        <v>133.66019511500005</v>
      </c>
      <c r="M24" s="77">
        <v>1.8359665962027401E-5</v>
      </c>
      <c r="N24" s="77">
        <f t="shared" si="0"/>
        <v>6.1443869586376727E-3</v>
      </c>
      <c r="O24" s="77">
        <f>L24/'סכום נכסי הקרן'!$C$42</f>
        <v>4.2161592780024643E-5</v>
      </c>
    </row>
    <row r="25" spans="2:15">
      <c r="B25" s="75" t="s">
        <v>639</v>
      </c>
      <c r="C25" s="69" t="s">
        <v>640</v>
      </c>
      <c r="D25" s="82" t="s">
        <v>116</v>
      </c>
      <c r="E25" s="82" t="s">
        <v>26</v>
      </c>
      <c r="F25" s="69" t="s">
        <v>442</v>
      </c>
      <c r="G25" s="82" t="s">
        <v>443</v>
      </c>
      <c r="H25" s="82" t="s">
        <v>129</v>
      </c>
      <c r="I25" s="76">
        <v>506.65230100000008</v>
      </c>
      <c r="J25" s="78">
        <v>5193</v>
      </c>
      <c r="K25" s="69"/>
      <c r="L25" s="76">
        <v>26.310454012000001</v>
      </c>
      <c r="M25" s="77">
        <v>5.0050427169293373E-6</v>
      </c>
      <c r="N25" s="77">
        <f t="shared" si="0"/>
        <v>1.2094970411204086E-3</v>
      </c>
      <c r="O25" s="77">
        <f>L25/'סכום נכסי הקרן'!$C$42</f>
        <v>8.299334345255786E-6</v>
      </c>
    </row>
    <row r="26" spans="2:15">
      <c r="B26" s="75" t="s">
        <v>641</v>
      </c>
      <c r="C26" s="69" t="s">
        <v>642</v>
      </c>
      <c r="D26" s="82" t="s">
        <v>116</v>
      </c>
      <c r="E26" s="82" t="s">
        <v>26</v>
      </c>
      <c r="F26" s="69" t="s">
        <v>354</v>
      </c>
      <c r="G26" s="82" t="s">
        <v>152</v>
      </c>
      <c r="H26" s="82" t="s">
        <v>129</v>
      </c>
      <c r="I26" s="76">
        <v>51854.276424000011</v>
      </c>
      <c r="J26" s="78">
        <v>537</v>
      </c>
      <c r="K26" s="69"/>
      <c r="L26" s="76">
        <v>278.45746439600009</v>
      </c>
      <c r="M26" s="77">
        <v>1.8741508122066011E-5</v>
      </c>
      <c r="N26" s="77">
        <f t="shared" si="0"/>
        <v>1.2800747532187953E-2</v>
      </c>
      <c r="O26" s="77">
        <f>L26/'סכום נכסי הקרן'!$C$42</f>
        <v>8.7836249306094409E-5</v>
      </c>
    </row>
    <row r="27" spans="2:15">
      <c r="B27" s="75" t="s">
        <v>643</v>
      </c>
      <c r="C27" s="69" t="s">
        <v>644</v>
      </c>
      <c r="D27" s="82" t="s">
        <v>116</v>
      </c>
      <c r="E27" s="82" t="s">
        <v>26</v>
      </c>
      <c r="F27" s="69" t="s">
        <v>300</v>
      </c>
      <c r="G27" s="82" t="s">
        <v>264</v>
      </c>
      <c r="H27" s="82" t="s">
        <v>129</v>
      </c>
      <c r="I27" s="76">
        <v>619.13622700000008</v>
      </c>
      <c r="J27" s="78">
        <v>31500</v>
      </c>
      <c r="K27" s="69"/>
      <c r="L27" s="76">
        <v>195.02791144200003</v>
      </c>
      <c r="M27" s="77">
        <v>2.5210821434597894E-5</v>
      </c>
      <c r="N27" s="77">
        <f t="shared" si="0"/>
        <v>8.9654736371104216E-3</v>
      </c>
      <c r="O27" s="77">
        <f>L27/'סכום נכסי הקרן'!$C$42</f>
        <v>6.1519342956828591E-5</v>
      </c>
    </row>
    <row r="28" spans="2:15">
      <c r="B28" s="75" t="s">
        <v>645</v>
      </c>
      <c r="C28" s="69" t="s">
        <v>646</v>
      </c>
      <c r="D28" s="82" t="s">
        <v>116</v>
      </c>
      <c r="E28" s="82" t="s">
        <v>26</v>
      </c>
      <c r="F28" s="69" t="s">
        <v>647</v>
      </c>
      <c r="G28" s="82" t="s">
        <v>252</v>
      </c>
      <c r="H28" s="82" t="s">
        <v>129</v>
      </c>
      <c r="I28" s="76">
        <v>847.60630600000013</v>
      </c>
      <c r="J28" s="78">
        <v>16360</v>
      </c>
      <c r="K28" s="69"/>
      <c r="L28" s="76">
        <v>138.66839162900001</v>
      </c>
      <c r="M28" s="77">
        <v>8.4481806844689798E-6</v>
      </c>
      <c r="N28" s="77">
        <f t="shared" si="0"/>
        <v>6.3746147936370144E-3</v>
      </c>
      <c r="O28" s="77">
        <f>L28/'סכום נכסי הקרן'!$C$42</f>
        <v>4.3741371575079753E-5</v>
      </c>
    </row>
    <row r="29" spans="2:15">
      <c r="B29" s="75" t="s">
        <v>648</v>
      </c>
      <c r="C29" s="69" t="s">
        <v>649</v>
      </c>
      <c r="D29" s="82" t="s">
        <v>116</v>
      </c>
      <c r="E29" s="82" t="s">
        <v>26</v>
      </c>
      <c r="F29" s="69" t="s">
        <v>650</v>
      </c>
      <c r="G29" s="82" t="s">
        <v>252</v>
      </c>
      <c r="H29" s="82" t="s">
        <v>129</v>
      </c>
      <c r="I29" s="76">
        <v>22838.461517000003</v>
      </c>
      <c r="J29" s="78">
        <v>2059</v>
      </c>
      <c r="K29" s="69"/>
      <c r="L29" s="76">
        <v>470.24392264300008</v>
      </c>
      <c r="M29" s="77">
        <v>1.8462613596365934E-5</v>
      </c>
      <c r="N29" s="77">
        <f t="shared" si="0"/>
        <v>2.1617210891995871E-2</v>
      </c>
      <c r="O29" s="77">
        <f>L29/'סכום נכסי הקרן'!$C$42</f>
        <v>1.4833311261215252E-4</v>
      </c>
    </row>
    <row r="30" spans="2:15">
      <c r="B30" s="75" t="s">
        <v>651</v>
      </c>
      <c r="C30" s="69" t="s">
        <v>652</v>
      </c>
      <c r="D30" s="82" t="s">
        <v>116</v>
      </c>
      <c r="E30" s="82" t="s">
        <v>26</v>
      </c>
      <c r="F30" s="69" t="s">
        <v>653</v>
      </c>
      <c r="G30" s="82" t="s">
        <v>123</v>
      </c>
      <c r="H30" s="82" t="s">
        <v>129</v>
      </c>
      <c r="I30" s="76">
        <v>87.701933000000011</v>
      </c>
      <c r="J30" s="78">
        <v>56570</v>
      </c>
      <c r="K30" s="69"/>
      <c r="L30" s="76">
        <v>49.612983385000007</v>
      </c>
      <c r="M30" s="77">
        <v>4.738836584525041E-6</v>
      </c>
      <c r="N30" s="77">
        <f t="shared" si="0"/>
        <v>2.2807191612104019E-3</v>
      </c>
      <c r="O30" s="77">
        <f>L30/'סכום נכסי הקרן'!$C$42</f>
        <v>1.564985297440846E-5</v>
      </c>
    </row>
    <row r="31" spans="2:15">
      <c r="B31" s="75" t="s">
        <v>654</v>
      </c>
      <c r="C31" s="69" t="s">
        <v>655</v>
      </c>
      <c r="D31" s="82" t="s">
        <v>116</v>
      </c>
      <c r="E31" s="82" t="s">
        <v>26</v>
      </c>
      <c r="F31" s="69" t="s">
        <v>308</v>
      </c>
      <c r="G31" s="82" t="s">
        <v>309</v>
      </c>
      <c r="H31" s="82" t="s">
        <v>129</v>
      </c>
      <c r="I31" s="76">
        <v>4932.7277240000003</v>
      </c>
      <c r="J31" s="78">
        <v>3962</v>
      </c>
      <c r="K31" s="69"/>
      <c r="L31" s="76">
        <v>195.434672406</v>
      </c>
      <c r="M31" s="77">
        <v>1.9457042285543634E-5</v>
      </c>
      <c r="N31" s="77">
        <f t="shared" si="0"/>
        <v>8.9841725231948975E-3</v>
      </c>
      <c r="O31" s="77">
        <f>L31/'סכום נכסי הקרן'!$C$42</f>
        <v>6.1647651090063186E-5</v>
      </c>
    </row>
    <row r="32" spans="2:15">
      <c r="B32" s="75" t="s">
        <v>656</v>
      </c>
      <c r="C32" s="69" t="s">
        <v>657</v>
      </c>
      <c r="D32" s="82" t="s">
        <v>116</v>
      </c>
      <c r="E32" s="82" t="s">
        <v>26</v>
      </c>
      <c r="F32" s="69" t="s">
        <v>493</v>
      </c>
      <c r="G32" s="82" t="s">
        <v>309</v>
      </c>
      <c r="H32" s="82" t="s">
        <v>129</v>
      </c>
      <c r="I32" s="76">
        <v>4078.7334730000002</v>
      </c>
      <c r="J32" s="78">
        <v>3012</v>
      </c>
      <c r="K32" s="69"/>
      <c r="L32" s="76">
        <v>122.85145221300003</v>
      </c>
      <c r="M32" s="77">
        <v>1.9442869163520786E-5</v>
      </c>
      <c r="N32" s="77">
        <f t="shared" si="0"/>
        <v>5.6475068001942772E-3</v>
      </c>
      <c r="O32" s="77">
        <f>L32/'סכום נכסי הקרן'!$C$42</f>
        <v>3.8752097407778516E-5</v>
      </c>
    </row>
    <row r="33" spans="2:15">
      <c r="B33" s="75" t="s">
        <v>658</v>
      </c>
      <c r="C33" s="69" t="s">
        <v>659</v>
      </c>
      <c r="D33" s="82" t="s">
        <v>116</v>
      </c>
      <c r="E33" s="82" t="s">
        <v>26</v>
      </c>
      <c r="F33" s="69" t="s">
        <v>660</v>
      </c>
      <c r="G33" s="82" t="s">
        <v>404</v>
      </c>
      <c r="H33" s="82" t="s">
        <v>129</v>
      </c>
      <c r="I33" s="76">
        <v>92.911117000000019</v>
      </c>
      <c r="J33" s="78">
        <v>97080</v>
      </c>
      <c r="K33" s="69"/>
      <c r="L33" s="76">
        <v>90.198112578000021</v>
      </c>
      <c r="M33" s="77">
        <v>1.2062634714679472E-5</v>
      </c>
      <c r="N33" s="77">
        <f t="shared" si="0"/>
        <v>4.1464259882394812E-3</v>
      </c>
      <c r="O33" s="77">
        <f>L33/'סכום נכסי הקרן'!$C$42</f>
        <v>2.845197172403106E-5</v>
      </c>
    </row>
    <row r="34" spans="2:15">
      <c r="B34" s="75" t="s">
        <v>661</v>
      </c>
      <c r="C34" s="69" t="s">
        <v>662</v>
      </c>
      <c r="D34" s="82" t="s">
        <v>116</v>
      </c>
      <c r="E34" s="82" t="s">
        <v>26</v>
      </c>
      <c r="F34" s="69" t="s">
        <v>663</v>
      </c>
      <c r="G34" s="82" t="s">
        <v>664</v>
      </c>
      <c r="H34" s="82" t="s">
        <v>129</v>
      </c>
      <c r="I34" s="76">
        <v>1142.6105120000002</v>
      </c>
      <c r="J34" s="78">
        <v>9321</v>
      </c>
      <c r="K34" s="69"/>
      <c r="L34" s="76">
        <v>106.50272572200002</v>
      </c>
      <c r="M34" s="77">
        <v>1.0342998519750032E-5</v>
      </c>
      <c r="N34" s="77">
        <f t="shared" si="0"/>
        <v>4.8959524443502956E-3</v>
      </c>
      <c r="O34" s="77">
        <f>L34/'סכום נכסי הקרן'!$C$42</f>
        <v>3.3595077038382183E-5</v>
      </c>
    </row>
    <row r="35" spans="2:15">
      <c r="B35" s="75" t="s">
        <v>665</v>
      </c>
      <c r="C35" s="69" t="s">
        <v>666</v>
      </c>
      <c r="D35" s="82" t="s">
        <v>116</v>
      </c>
      <c r="E35" s="82" t="s">
        <v>26</v>
      </c>
      <c r="F35" s="69" t="s">
        <v>667</v>
      </c>
      <c r="G35" s="82" t="s">
        <v>668</v>
      </c>
      <c r="H35" s="82" t="s">
        <v>129</v>
      </c>
      <c r="I35" s="76">
        <v>5143.5493520000009</v>
      </c>
      <c r="J35" s="78">
        <v>3863</v>
      </c>
      <c r="K35" s="69"/>
      <c r="L35" s="76">
        <v>198.69531147499998</v>
      </c>
      <c r="M35" s="77">
        <v>4.5888803808235818E-6</v>
      </c>
      <c r="N35" s="77">
        <f t="shared" si="0"/>
        <v>9.1340647791140987E-3</v>
      </c>
      <c r="O35" s="77">
        <f>L35/'סכום נכסי הקרן'!$C$42</f>
        <v>6.2676182707210195E-5</v>
      </c>
    </row>
    <row r="36" spans="2:15">
      <c r="B36" s="75" t="s">
        <v>669</v>
      </c>
      <c r="C36" s="69" t="s">
        <v>670</v>
      </c>
      <c r="D36" s="82" t="s">
        <v>116</v>
      </c>
      <c r="E36" s="82" t="s">
        <v>26</v>
      </c>
      <c r="F36" s="69" t="s">
        <v>251</v>
      </c>
      <c r="G36" s="82" t="s">
        <v>252</v>
      </c>
      <c r="H36" s="82" t="s">
        <v>129</v>
      </c>
      <c r="I36" s="76">
        <v>31854.992195000003</v>
      </c>
      <c r="J36" s="78">
        <v>3151</v>
      </c>
      <c r="K36" s="69"/>
      <c r="L36" s="76">
        <v>1003.7508040770001</v>
      </c>
      <c r="M36" s="77">
        <v>2.0859534321649038E-5</v>
      </c>
      <c r="N36" s="77">
        <f t="shared" si="0"/>
        <v>4.6142633152573151E-2</v>
      </c>
      <c r="O36" s="77">
        <f>L36/'סכום נכסי הקרן'!$C$42</f>
        <v>3.1662180814344355E-4</v>
      </c>
    </row>
    <row r="37" spans="2:15">
      <c r="B37" s="75" t="s">
        <v>671</v>
      </c>
      <c r="C37" s="69" t="s">
        <v>672</v>
      </c>
      <c r="D37" s="82" t="s">
        <v>116</v>
      </c>
      <c r="E37" s="82" t="s">
        <v>26</v>
      </c>
      <c r="F37" s="69" t="s">
        <v>318</v>
      </c>
      <c r="G37" s="82" t="s">
        <v>264</v>
      </c>
      <c r="H37" s="82" t="s">
        <v>129</v>
      </c>
      <c r="I37" s="76">
        <v>34943.418886000007</v>
      </c>
      <c r="J37" s="78">
        <v>916.2</v>
      </c>
      <c r="K37" s="69"/>
      <c r="L37" s="76">
        <v>320.15160383300008</v>
      </c>
      <c r="M37" s="77">
        <v>4.6289370836288364E-5</v>
      </c>
      <c r="N37" s="77">
        <f t="shared" si="0"/>
        <v>1.4717435790707284E-2</v>
      </c>
      <c r="O37" s="77">
        <f>L37/'סכום נכסי הקרן'!$C$42</f>
        <v>1.0098819276049297E-4</v>
      </c>
    </row>
    <row r="38" spans="2:15">
      <c r="B38" s="75" t="s">
        <v>673</v>
      </c>
      <c r="C38" s="69" t="s">
        <v>674</v>
      </c>
      <c r="D38" s="82" t="s">
        <v>116</v>
      </c>
      <c r="E38" s="82" t="s">
        <v>26</v>
      </c>
      <c r="F38" s="69" t="s">
        <v>675</v>
      </c>
      <c r="G38" s="82" t="s">
        <v>252</v>
      </c>
      <c r="H38" s="82" t="s">
        <v>129</v>
      </c>
      <c r="I38" s="76">
        <v>5254.409329000001</v>
      </c>
      <c r="J38" s="78">
        <v>13810</v>
      </c>
      <c r="K38" s="69"/>
      <c r="L38" s="76">
        <v>725.63392828000008</v>
      </c>
      <c r="M38" s="77">
        <v>2.0414269492316586E-5</v>
      </c>
      <c r="N38" s="77">
        <f t="shared" si="0"/>
        <v>3.3357542549092782E-2</v>
      </c>
      <c r="O38" s="77">
        <f>L38/'סכום נכסי הקרן'!$C$42</f>
        <v>2.2889299364847003E-4</v>
      </c>
    </row>
    <row r="39" spans="2:15">
      <c r="B39" s="75" t="s">
        <v>676</v>
      </c>
      <c r="C39" s="69" t="s">
        <v>677</v>
      </c>
      <c r="D39" s="82" t="s">
        <v>116</v>
      </c>
      <c r="E39" s="82" t="s">
        <v>26</v>
      </c>
      <c r="F39" s="69" t="s">
        <v>324</v>
      </c>
      <c r="G39" s="82" t="s">
        <v>264</v>
      </c>
      <c r="H39" s="82" t="s">
        <v>129</v>
      </c>
      <c r="I39" s="76">
        <v>1531.7407950000002</v>
      </c>
      <c r="J39" s="78">
        <v>23790</v>
      </c>
      <c r="K39" s="76">
        <v>1.9348015340000002</v>
      </c>
      <c r="L39" s="76">
        <v>366.33593655200008</v>
      </c>
      <c r="M39" s="77">
        <v>3.2246218106919735E-5</v>
      </c>
      <c r="N39" s="77">
        <f t="shared" si="0"/>
        <v>1.6840539167953215E-2</v>
      </c>
      <c r="O39" s="77">
        <f>L39/'סכום נכסי הקרן'!$C$42</f>
        <v>1.155565167648107E-4</v>
      </c>
    </row>
    <row r="40" spans="2:15">
      <c r="B40" s="75" t="s">
        <v>678</v>
      </c>
      <c r="C40" s="69" t="s">
        <v>679</v>
      </c>
      <c r="D40" s="82" t="s">
        <v>116</v>
      </c>
      <c r="E40" s="82" t="s">
        <v>26</v>
      </c>
      <c r="F40" s="69" t="s">
        <v>680</v>
      </c>
      <c r="G40" s="82" t="s">
        <v>664</v>
      </c>
      <c r="H40" s="82" t="s">
        <v>129</v>
      </c>
      <c r="I40" s="76">
        <v>219.74418800000004</v>
      </c>
      <c r="J40" s="78">
        <v>42120</v>
      </c>
      <c r="K40" s="69"/>
      <c r="L40" s="76">
        <v>92.55625215400002</v>
      </c>
      <c r="M40" s="77">
        <v>7.6286595925684661E-6</v>
      </c>
      <c r="N40" s="77">
        <f t="shared" si="0"/>
        <v>4.2548301548274116E-3</v>
      </c>
      <c r="O40" s="77">
        <f>L40/'סכום נכסי הקרן'!$C$42</f>
        <v>2.9195820110876742E-5</v>
      </c>
    </row>
    <row r="41" spans="2:15">
      <c r="B41" s="75" t="s">
        <v>681</v>
      </c>
      <c r="C41" s="69" t="s">
        <v>682</v>
      </c>
      <c r="D41" s="82" t="s">
        <v>116</v>
      </c>
      <c r="E41" s="82" t="s">
        <v>26</v>
      </c>
      <c r="F41" s="69" t="s">
        <v>683</v>
      </c>
      <c r="G41" s="82" t="s">
        <v>123</v>
      </c>
      <c r="H41" s="82" t="s">
        <v>129</v>
      </c>
      <c r="I41" s="76">
        <v>15214.389722000002</v>
      </c>
      <c r="J41" s="78">
        <v>1147</v>
      </c>
      <c r="K41" s="69"/>
      <c r="L41" s="76">
        <v>174.50905013200003</v>
      </c>
      <c r="M41" s="77">
        <v>1.2961491995843492E-5</v>
      </c>
      <c r="N41" s="77">
        <f t="shared" si="0"/>
        <v>8.022217316627089E-3</v>
      </c>
      <c r="O41" s="77">
        <f>L41/'סכום נכסי הקרן'!$C$42</f>
        <v>5.504690085005408E-5</v>
      </c>
    </row>
    <row r="42" spans="2:15">
      <c r="B42" s="75" t="s">
        <v>684</v>
      </c>
      <c r="C42" s="69" t="s">
        <v>685</v>
      </c>
      <c r="D42" s="82" t="s">
        <v>116</v>
      </c>
      <c r="E42" s="82" t="s">
        <v>26</v>
      </c>
      <c r="F42" s="69" t="s">
        <v>686</v>
      </c>
      <c r="G42" s="82" t="s">
        <v>153</v>
      </c>
      <c r="H42" s="82" t="s">
        <v>129</v>
      </c>
      <c r="I42" s="76">
        <v>202.35031900000004</v>
      </c>
      <c r="J42" s="78">
        <v>64510</v>
      </c>
      <c r="K42" s="69"/>
      <c r="L42" s="76">
        <v>130.53619091600001</v>
      </c>
      <c r="M42" s="77">
        <v>3.1951509543412155E-6</v>
      </c>
      <c r="N42" s="77">
        <f t="shared" si="0"/>
        <v>6.0007758361000328E-3</v>
      </c>
      <c r="O42" s="77">
        <f>L42/'סכום נכסי הקרן'!$C$42</f>
        <v>4.1176161083115908E-5</v>
      </c>
    </row>
    <row r="43" spans="2:15">
      <c r="B43" s="75" t="s">
        <v>687</v>
      </c>
      <c r="C43" s="69" t="s">
        <v>688</v>
      </c>
      <c r="D43" s="82" t="s">
        <v>116</v>
      </c>
      <c r="E43" s="82" t="s">
        <v>26</v>
      </c>
      <c r="F43" s="69" t="s">
        <v>282</v>
      </c>
      <c r="G43" s="82" t="s">
        <v>264</v>
      </c>
      <c r="H43" s="82" t="s">
        <v>129</v>
      </c>
      <c r="I43" s="76">
        <v>1858.4457880000002</v>
      </c>
      <c r="J43" s="78">
        <v>19540</v>
      </c>
      <c r="K43" s="69"/>
      <c r="L43" s="76">
        <v>363.14030693600006</v>
      </c>
      <c r="M43" s="77">
        <v>1.5324511357703083E-5</v>
      </c>
      <c r="N43" s="77">
        <f t="shared" si="0"/>
        <v>1.6693635410104494E-2</v>
      </c>
      <c r="O43" s="77">
        <f>L43/'סכום נכסי הקרן'!$C$42</f>
        <v>1.1454849164237498E-4</v>
      </c>
    </row>
    <row r="44" spans="2:15">
      <c r="B44" s="75" t="s">
        <v>689</v>
      </c>
      <c r="C44" s="69" t="s">
        <v>690</v>
      </c>
      <c r="D44" s="82" t="s">
        <v>116</v>
      </c>
      <c r="E44" s="82" t="s">
        <v>26</v>
      </c>
      <c r="F44" s="69" t="s">
        <v>266</v>
      </c>
      <c r="G44" s="82" t="s">
        <v>252</v>
      </c>
      <c r="H44" s="82" t="s">
        <v>129</v>
      </c>
      <c r="I44" s="76">
        <v>27230.331178000008</v>
      </c>
      <c r="J44" s="78">
        <v>3389</v>
      </c>
      <c r="K44" s="69"/>
      <c r="L44" s="76">
        <v>922.83592362600018</v>
      </c>
      <c r="M44" s="77">
        <v>2.0362670086779923E-5</v>
      </c>
      <c r="N44" s="77">
        <f t="shared" si="0"/>
        <v>4.2422959275282404E-2</v>
      </c>
      <c r="O44" s="77">
        <f>L44/'סכום נכסי הקרן'!$C$42</f>
        <v>2.9109812671768918E-4</v>
      </c>
    </row>
    <row r="45" spans="2:15">
      <c r="B45" s="75" t="s">
        <v>691</v>
      </c>
      <c r="C45" s="69" t="s">
        <v>692</v>
      </c>
      <c r="D45" s="82" t="s">
        <v>116</v>
      </c>
      <c r="E45" s="82" t="s">
        <v>26</v>
      </c>
      <c r="F45" s="69" t="s">
        <v>693</v>
      </c>
      <c r="G45" s="82" t="s">
        <v>694</v>
      </c>
      <c r="H45" s="82" t="s">
        <v>129</v>
      </c>
      <c r="I45" s="76">
        <v>2602.4160120000006</v>
      </c>
      <c r="J45" s="78">
        <v>8007</v>
      </c>
      <c r="K45" s="69"/>
      <c r="L45" s="76">
        <v>208.37545006700003</v>
      </c>
      <c r="M45" s="77">
        <v>2.2332217372935433E-5</v>
      </c>
      <c r="N45" s="77">
        <f t="shared" si="0"/>
        <v>9.5790627627794344E-3</v>
      </c>
      <c r="O45" s="77">
        <f>L45/'סכום נכסי הקרן'!$C$42</f>
        <v>6.5729672648766514E-5</v>
      </c>
    </row>
    <row r="46" spans="2:15">
      <c r="B46" s="75" t="s">
        <v>695</v>
      </c>
      <c r="C46" s="69" t="s">
        <v>696</v>
      </c>
      <c r="D46" s="82" t="s">
        <v>116</v>
      </c>
      <c r="E46" s="82" t="s">
        <v>26</v>
      </c>
      <c r="F46" s="69" t="s">
        <v>697</v>
      </c>
      <c r="G46" s="82" t="s">
        <v>443</v>
      </c>
      <c r="H46" s="82" t="s">
        <v>129</v>
      </c>
      <c r="I46" s="76">
        <v>16240.875062000001</v>
      </c>
      <c r="J46" s="78">
        <v>1022</v>
      </c>
      <c r="K46" s="69"/>
      <c r="L46" s="76">
        <v>165.98174313400003</v>
      </c>
      <c r="M46" s="77">
        <v>2.9694736658399673E-5</v>
      </c>
      <c r="N46" s="77">
        <f t="shared" si="0"/>
        <v>7.6302152410223758E-3</v>
      </c>
      <c r="O46" s="77">
        <f>L46/'סכום נכסי הקרן'!$C$42</f>
        <v>5.2357058561176694E-5</v>
      </c>
    </row>
    <row r="47" spans="2:15">
      <c r="B47" s="75" t="s">
        <v>698</v>
      </c>
      <c r="C47" s="69" t="s">
        <v>699</v>
      </c>
      <c r="D47" s="82" t="s">
        <v>116</v>
      </c>
      <c r="E47" s="82" t="s">
        <v>26</v>
      </c>
      <c r="F47" s="69" t="s">
        <v>555</v>
      </c>
      <c r="G47" s="82" t="s">
        <v>556</v>
      </c>
      <c r="H47" s="82" t="s">
        <v>129</v>
      </c>
      <c r="I47" s="76">
        <v>11364.811103</v>
      </c>
      <c r="J47" s="78">
        <v>2562</v>
      </c>
      <c r="K47" s="69"/>
      <c r="L47" s="76">
        <v>291.16646046400001</v>
      </c>
      <c r="M47" s="77">
        <v>3.1810630063846998E-5</v>
      </c>
      <c r="N47" s="77">
        <f t="shared" si="0"/>
        <v>1.3384982723752719E-2</v>
      </c>
      <c r="O47" s="77">
        <f>L47/'סכום נכסי הקרן'!$C$42</f>
        <v>9.184515798979731E-5</v>
      </c>
    </row>
    <row r="48" spans="2:15">
      <c r="B48" s="72"/>
      <c r="C48" s="69"/>
      <c r="D48" s="69"/>
      <c r="E48" s="69"/>
      <c r="F48" s="69"/>
      <c r="G48" s="69"/>
      <c r="H48" s="69"/>
      <c r="I48" s="76"/>
      <c r="J48" s="78"/>
      <c r="K48" s="69"/>
      <c r="L48" s="69"/>
      <c r="M48" s="69"/>
      <c r="N48" s="77"/>
      <c r="O48" s="69"/>
    </row>
    <row r="49" spans="2:15">
      <c r="B49" s="86" t="s">
        <v>700</v>
      </c>
      <c r="C49" s="71"/>
      <c r="D49" s="71"/>
      <c r="E49" s="71"/>
      <c r="F49" s="71"/>
      <c r="G49" s="71"/>
      <c r="H49" s="71"/>
      <c r="I49" s="79"/>
      <c r="J49" s="81"/>
      <c r="K49" s="71"/>
      <c r="L49" s="79">
        <v>5037.1082783739994</v>
      </c>
      <c r="M49" s="71"/>
      <c r="N49" s="80">
        <f t="shared" si="0"/>
        <v>0.23155691481864146</v>
      </c>
      <c r="O49" s="80">
        <f>L49/'סכום נכסי הקרן'!$C$42</f>
        <v>1.5888986832539944E-3</v>
      </c>
    </row>
    <row r="50" spans="2:15">
      <c r="B50" s="75" t="s">
        <v>701</v>
      </c>
      <c r="C50" s="69" t="s">
        <v>702</v>
      </c>
      <c r="D50" s="82" t="s">
        <v>116</v>
      </c>
      <c r="E50" s="82" t="s">
        <v>26</v>
      </c>
      <c r="F50" s="69" t="s">
        <v>703</v>
      </c>
      <c r="G50" s="82" t="s">
        <v>443</v>
      </c>
      <c r="H50" s="82" t="s">
        <v>129</v>
      </c>
      <c r="I50" s="76">
        <v>2702.5600000000004</v>
      </c>
      <c r="J50" s="78">
        <v>887.7</v>
      </c>
      <c r="K50" s="69"/>
      <c r="L50" s="76">
        <v>23.990625120000004</v>
      </c>
      <c r="M50" s="77">
        <v>1.0127940423414287E-5</v>
      </c>
      <c r="N50" s="77">
        <f t="shared" si="0"/>
        <v>1.1028540246411065E-3</v>
      </c>
      <c r="O50" s="77">
        <f>L50/'סכום נכסי הקרן'!$C$42</f>
        <v>7.5675706292168661E-6</v>
      </c>
    </row>
    <row r="51" spans="2:15">
      <c r="B51" s="75" t="s">
        <v>704</v>
      </c>
      <c r="C51" s="69" t="s">
        <v>705</v>
      </c>
      <c r="D51" s="82" t="s">
        <v>116</v>
      </c>
      <c r="E51" s="82" t="s">
        <v>26</v>
      </c>
      <c r="F51" s="69" t="s">
        <v>560</v>
      </c>
      <c r="G51" s="82" t="s">
        <v>443</v>
      </c>
      <c r="H51" s="82" t="s">
        <v>129</v>
      </c>
      <c r="I51" s="76">
        <v>6657.7842760000021</v>
      </c>
      <c r="J51" s="78">
        <v>1369</v>
      </c>
      <c r="K51" s="69"/>
      <c r="L51" s="76">
        <v>91.145066736000004</v>
      </c>
      <c r="M51" s="77">
        <v>3.1556187232707529E-5</v>
      </c>
      <c r="N51" s="77">
        <f t="shared" si="0"/>
        <v>4.1899576677633414E-3</v>
      </c>
      <c r="O51" s="77">
        <f>L51/'סכום נכסי הקרן'!$C$42</f>
        <v>2.8750677674269986E-5</v>
      </c>
    </row>
    <row r="52" spans="2:15">
      <c r="B52" s="75" t="s">
        <v>706</v>
      </c>
      <c r="C52" s="69" t="s">
        <v>707</v>
      </c>
      <c r="D52" s="82" t="s">
        <v>116</v>
      </c>
      <c r="E52" s="82" t="s">
        <v>26</v>
      </c>
      <c r="F52" s="69" t="s">
        <v>708</v>
      </c>
      <c r="G52" s="82" t="s">
        <v>309</v>
      </c>
      <c r="H52" s="82" t="s">
        <v>129</v>
      </c>
      <c r="I52" s="76">
        <v>245.93489000000002</v>
      </c>
      <c r="J52" s="78">
        <v>8921</v>
      </c>
      <c r="K52" s="69"/>
      <c r="L52" s="76">
        <v>21.939851572999999</v>
      </c>
      <c r="M52" s="77">
        <v>1.6758865282540349E-5</v>
      </c>
      <c r="N52" s="77">
        <f t="shared" si="0"/>
        <v>1.0085795383105698E-3</v>
      </c>
      <c r="O52" s="77">
        <f>L52/'סכום נכסי הקרן'!$C$42</f>
        <v>6.9206773705449915E-6</v>
      </c>
    </row>
    <row r="53" spans="2:15">
      <c r="B53" s="75" t="s">
        <v>709</v>
      </c>
      <c r="C53" s="69" t="s">
        <v>710</v>
      </c>
      <c r="D53" s="82" t="s">
        <v>116</v>
      </c>
      <c r="E53" s="82" t="s">
        <v>26</v>
      </c>
      <c r="F53" s="69" t="s">
        <v>711</v>
      </c>
      <c r="G53" s="82" t="s">
        <v>556</v>
      </c>
      <c r="H53" s="82" t="s">
        <v>129</v>
      </c>
      <c r="I53" s="76">
        <v>6437.6808250000013</v>
      </c>
      <c r="J53" s="78">
        <v>1178</v>
      </c>
      <c r="K53" s="69"/>
      <c r="L53" s="76">
        <v>75.83588012300001</v>
      </c>
      <c r="M53" s="77">
        <v>5.1460270561589611E-5</v>
      </c>
      <c r="N53" s="77">
        <f t="shared" si="0"/>
        <v>3.4861911762410569E-3</v>
      </c>
      <c r="O53" s="77">
        <f>L53/'סכום נכסי הקרן'!$C$42</f>
        <v>2.3921568370521306E-5</v>
      </c>
    </row>
    <row r="54" spans="2:15">
      <c r="B54" s="75" t="s">
        <v>712</v>
      </c>
      <c r="C54" s="69" t="s">
        <v>713</v>
      </c>
      <c r="D54" s="82" t="s">
        <v>116</v>
      </c>
      <c r="E54" s="82" t="s">
        <v>26</v>
      </c>
      <c r="F54" s="69" t="s">
        <v>714</v>
      </c>
      <c r="G54" s="82" t="s">
        <v>126</v>
      </c>
      <c r="H54" s="82" t="s">
        <v>129</v>
      </c>
      <c r="I54" s="76">
        <v>967.20761600000014</v>
      </c>
      <c r="J54" s="78">
        <v>566.6</v>
      </c>
      <c r="K54" s="69"/>
      <c r="L54" s="76">
        <v>5.4801983520000013</v>
      </c>
      <c r="M54" s="77">
        <v>4.897034538317199E-6</v>
      </c>
      <c r="N54" s="77">
        <f t="shared" si="0"/>
        <v>2.5192585762578746E-4</v>
      </c>
      <c r="O54" s="77">
        <f>L54/'סכום נכסי הקרן'!$C$42</f>
        <v>1.7286664221310576E-6</v>
      </c>
    </row>
    <row r="55" spans="2:15">
      <c r="B55" s="75" t="s">
        <v>715</v>
      </c>
      <c r="C55" s="69" t="s">
        <v>716</v>
      </c>
      <c r="D55" s="82" t="s">
        <v>116</v>
      </c>
      <c r="E55" s="82" t="s">
        <v>26</v>
      </c>
      <c r="F55" s="69" t="s">
        <v>717</v>
      </c>
      <c r="G55" s="82" t="s">
        <v>435</v>
      </c>
      <c r="H55" s="82" t="s">
        <v>129</v>
      </c>
      <c r="I55" s="76">
        <v>488.09295300000014</v>
      </c>
      <c r="J55" s="78">
        <v>3661</v>
      </c>
      <c r="K55" s="69"/>
      <c r="L55" s="76">
        <v>17.869083017000005</v>
      </c>
      <c r="M55" s="77">
        <v>8.5971418397229749E-6</v>
      </c>
      <c r="N55" s="77">
        <f t="shared" si="0"/>
        <v>8.2144546144050209E-4</v>
      </c>
      <c r="O55" s="77">
        <f>L55/'סכום נכסי הקרן'!$C$42</f>
        <v>5.6365995939703602E-6</v>
      </c>
    </row>
    <row r="56" spans="2:15">
      <c r="B56" s="75" t="s">
        <v>718</v>
      </c>
      <c r="C56" s="69" t="s">
        <v>719</v>
      </c>
      <c r="D56" s="82" t="s">
        <v>116</v>
      </c>
      <c r="E56" s="82" t="s">
        <v>26</v>
      </c>
      <c r="F56" s="69" t="s">
        <v>720</v>
      </c>
      <c r="G56" s="82" t="s">
        <v>500</v>
      </c>
      <c r="H56" s="82" t="s">
        <v>129</v>
      </c>
      <c r="I56" s="76">
        <v>591.69462600000008</v>
      </c>
      <c r="J56" s="78">
        <v>8131</v>
      </c>
      <c r="K56" s="69"/>
      <c r="L56" s="76">
        <v>48.110690008000006</v>
      </c>
      <c r="M56" s="77">
        <v>2.750812122242236E-5</v>
      </c>
      <c r="N56" s="77">
        <f t="shared" si="0"/>
        <v>2.211658422328908E-3</v>
      </c>
      <c r="O56" s="77">
        <f>L56/'סכום נכסי הקרן'!$C$42</f>
        <v>1.5175971565341943E-5</v>
      </c>
    </row>
    <row r="57" spans="2:15">
      <c r="B57" s="75" t="s">
        <v>721</v>
      </c>
      <c r="C57" s="69" t="s">
        <v>722</v>
      </c>
      <c r="D57" s="82" t="s">
        <v>116</v>
      </c>
      <c r="E57" s="82" t="s">
        <v>26</v>
      </c>
      <c r="F57" s="69" t="s">
        <v>571</v>
      </c>
      <c r="G57" s="82" t="s">
        <v>443</v>
      </c>
      <c r="H57" s="82" t="s">
        <v>129</v>
      </c>
      <c r="I57" s="76">
        <v>609.79019500000004</v>
      </c>
      <c r="J57" s="78">
        <v>19810</v>
      </c>
      <c r="K57" s="69"/>
      <c r="L57" s="76">
        <v>120.79943766900004</v>
      </c>
      <c r="M57" s="77">
        <v>4.8229403151143798E-5</v>
      </c>
      <c r="N57" s="77">
        <f t="shared" si="0"/>
        <v>5.5531752649736364E-3</v>
      </c>
      <c r="O57" s="77">
        <f>L57/'סכום נכסי הקרן'!$C$42</f>
        <v>3.8104812690676487E-5</v>
      </c>
    </row>
    <row r="58" spans="2:15">
      <c r="B58" s="75" t="s">
        <v>723</v>
      </c>
      <c r="C58" s="69" t="s">
        <v>724</v>
      </c>
      <c r="D58" s="82" t="s">
        <v>116</v>
      </c>
      <c r="E58" s="82" t="s">
        <v>26</v>
      </c>
      <c r="F58" s="69" t="s">
        <v>725</v>
      </c>
      <c r="G58" s="82" t="s">
        <v>404</v>
      </c>
      <c r="H58" s="82" t="s">
        <v>129</v>
      </c>
      <c r="I58" s="76">
        <v>459.94698300000005</v>
      </c>
      <c r="J58" s="78">
        <v>12130</v>
      </c>
      <c r="K58" s="69"/>
      <c r="L58" s="76">
        <v>55.791569016000018</v>
      </c>
      <c r="M58" s="77">
        <v>1.2659891403595225E-5</v>
      </c>
      <c r="N58" s="77">
        <f t="shared" si="0"/>
        <v>2.5647500272530485E-3</v>
      </c>
      <c r="O58" s="77">
        <f>L58/'סכום נכסי הקרן'!$C$42</f>
        <v>1.7598817743662339E-5</v>
      </c>
    </row>
    <row r="59" spans="2:15">
      <c r="B59" s="75" t="s">
        <v>726</v>
      </c>
      <c r="C59" s="69" t="s">
        <v>727</v>
      </c>
      <c r="D59" s="82" t="s">
        <v>116</v>
      </c>
      <c r="E59" s="82" t="s">
        <v>26</v>
      </c>
      <c r="F59" s="69" t="s">
        <v>587</v>
      </c>
      <c r="G59" s="82" t="s">
        <v>443</v>
      </c>
      <c r="H59" s="82" t="s">
        <v>129</v>
      </c>
      <c r="I59" s="76">
        <v>297.79508600000008</v>
      </c>
      <c r="J59" s="78">
        <v>3816</v>
      </c>
      <c r="K59" s="69"/>
      <c r="L59" s="76">
        <v>11.363860497000001</v>
      </c>
      <c r="M59" s="77">
        <v>5.1700454981927992E-6</v>
      </c>
      <c r="N59" s="77">
        <f t="shared" si="0"/>
        <v>5.2239902969967024E-4</v>
      </c>
      <c r="O59" s="77">
        <f>L59/'סכום נכסי הקרן'!$C$42</f>
        <v>3.5846009222962245E-6</v>
      </c>
    </row>
    <row r="60" spans="2:15">
      <c r="B60" s="75" t="s">
        <v>728</v>
      </c>
      <c r="C60" s="69" t="s">
        <v>729</v>
      </c>
      <c r="D60" s="82" t="s">
        <v>116</v>
      </c>
      <c r="E60" s="82" t="s">
        <v>26</v>
      </c>
      <c r="F60" s="69" t="s">
        <v>730</v>
      </c>
      <c r="G60" s="82" t="s">
        <v>435</v>
      </c>
      <c r="H60" s="82" t="s">
        <v>129</v>
      </c>
      <c r="I60" s="76">
        <v>86.68026900000001</v>
      </c>
      <c r="J60" s="78">
        <v>5580</v>
      </c>
      <c r="K60" s="69"/>
      <c r="L60" s="76">
        <v>4.8367589880000006</v>
      </c>
      <c r="M60" s="77">
        <v>4.7885593011067463E-6</v>
      </c>
      <c r="N60" s="77">
        <f t="shared" si="0"/>
        <v>2.2234681628566274E-4</v>
      </c>
      <c r="O60" s="77">
        <f>L60/'סכום נכסי הקרן'!$C$42</f>
        <v>1.525700771659988E-6</v>
      </c>
    </row>
    <row r="61" spans="2:15">
      <c r="B61" s="75" t="s">
        <v>731</v>
      </c>
      <c r="C61" s="69" t="s">
        <v>732</v>
      </c>
      <c r="D61" s="82" t="s">
        <v>116</v>
      </c>
      <c r="E61" s="82" t="s">
        <v>26</v>
      </c>
      <c r="F61" s="69" t="s">
        <v>733</v>
      </c>
      <c r="G61" s="82" t="s">
        <v>271</v>
      </c>
      <c r="H61" s="82" t="s">
        <v>129</v>
      </c>
      <c r="I61" s="76">
        <v>486.60268400000007</v>
      </c>
      <c r="J61" s="78">
        <v>10550</v>
      </c>
      <c r="K61" s="69"/>
      <c r="L61" s="76">
        <v>51.336583204</v>
      </c>
      <c r="M61" s="77">
        <v>3.8947492170724828E-5</v>
      </c>
      <c r="N61" s="77">
        <f t="shared" si="0"/>
        <v>2.359953403242309E-3</v>
      </c>
      <c r="O61" s="77">
        <f>L61/'סכום נכסי הקרן'!$C$42</f>
        <v>1.6193542990885527E-5</v>
      </c>
    </row>
    <row r="62" spans="2:15">
      <c r="B62" s="75" t="s">
        <v>734</v>
      </c>
      <c r="C62" s="69" t="s">
        <v>735</v>
      </c>
      <c r="D62" s="82" t="s">
        <v>116</v>
      </c>
      <c r="E62" s="82" t="s">
        <v>26</v>
      </c>
      <c r="F62" s="69" t="s">
        <v>537</v>
      </c>
      <c r="G62" s="82" t="s">
        <v>271</v>
      </c>
      <c r="H62" s="82" t="s">
        <v>129</v>
      </c>
      <c r="I62" s="76">
        <v>44496.282760000002</v>
      </c>
      <c r="J62" s="78">
        <v>125.9</v>
      </c>
      <c r="K62" s="69"/>
      <c r="L62" s="76">
        <v>56.020819995000004</v>
      </c>
      <c r="M62" s="77">
        <v>1.4106722925663446E-5</v>
      </c>
      <c r="N62" s="77">
        <f t="shared" si="0"/>
        <v>2.5752887424210944E-3</v>
      </c>
      <c r="O62" s="77">
        <f>L62/'סכום נכסי הקרן'!$C$42</f>
        <v>1.7671132365174771E-5</v>
      </c>
    </row>
    <row r="63" spans="2:15">
      <c r="B63" s="75" t="s">
        <v>736</v>
      </c>
      <c r="C63" s="69" t="s">
        <v>737</v>
      </c>
      <c r="D63" s="82" t="s">
        <v>116</v>
      </c>
      <c r="E63" s="82" t="s">
        <v>26</v>
      </c>
      <c r="F63" s="69" t="s">
        <v>447</v>
      </c>
      <c r="G63" s="82" t="s">
        <v>435</v>
      </c>
      <c r="H63" s="82" t="s">
        <v>129</v>
      </c>
      <c r="I63" s="76">
        <v>6065.3732639999998</v>
      </c>
      <c r="J63" s="78">
        <v>1167</v>
      </c>
      <c r="K63" s="69"/>
      <c r="L63" s="76">
        <v>70.782905993</v>
      </c>
      <c r="M63" s="77">
        <v>3.3972021793405126E-5</v>
      </c>
      <c r="N63" s="77">
        <f t="shared" si="0"/>
        <v>3.2539049049245092E-3</v>
      </c>
      <c r="O63" s="77">
        <f>L63/'סכום נכסי הקרן'!$C$42</f>
        <v>2.2327664984298049E-5</v>
      </c>
    </row>
    <row r="64" spans="2:15">
      <c r="B64" s="75" t="s">
        <v>738</v>
      </c>
      <c r="C64" s="69" t="s">
        <v>739</v>
      </c>
      <c r="D64" s="82" t="s">
        <v>116</v>
      </c>
      <c r="E64" s="82" t="s">
        <v>26</v>
      </c>
      <c r="F64" s="69" t="s">
        <v>411</v>
      </c>
      <c r="G64" s="82" t="s">
        <v>404</v>
      </c>
      <c r="H64" s="82" t="s">
        <v>129</v>
      </c>
      <c r="I64" s="76">
        <v>75768.058116000015</v>
      </c>
      <c r="J64" s="78">
        <v>58.3</v>
      </c>
      <c r="K64" s="69"/>
      <c r="L64" s="76">
        <v>44.172777882000013</v>
      </c>
      <c r="M64" s="77">
        <v>5.9897799983669003E-5</v>
      </c>
      <c r="N64" s="77">
        <f t="shared" si="0"/>
        <v>2.0306317831680311E-3</v>
      </c>
      <c r="O64" s="77">
        <f>L64/'סכום נכסי הקרן'!$C$42</f>
        <v>1.393380184295688E-5</v>
      </c>
    </row>
    <row r="65" spans="2:15">
      <c r="B65" s="75" t="s">
        <v>740</v>
      </c>
      <c r="C65" s="69" t="s">
        <v>741</v>
      </c>
      <c r="D65" s="82" t="s">
        <v>116</v>
      </c>
      <c r="E65" s="82" t="s">
        <v>26</v>
      </c>
      <c r="F65" s="69" t="s">
        <v>742</v>
      </c>
      <c r="G65" s="82" t="s">
        <v>479</v>
      </c>
      <c r="H65" s="82" t="s">
        <v>129</v>
      </c>
      <c r="I65" s="76">
        <v>4341.3397809999997</v>
      </c>
      <c r="J65" s="78">
        <v>794.8</v>
      </c>
      <c r="K65" s="69"/>
      <c r="L65" s="76">
        <v>34.504968577000007</v>
      </c>
      <c r="M65" s="77">
        <v>2.4427581291494694E-5</v>
      </c>
      <c r="N65" s="77">
        <f t="shared" si="0"/>
        <v>1.5862005793894614E-3</v>
      </c>
      <c r="O65" s="77">
        <f>L65/'סכום נכסי הקרן'!$C$42</f>
        <v>1.088420103516486E-5</v>
      </c>
    </row>
    <row r="66" spans="2:15">
      <c r="B66" s="75" t="s">
        <v>743</v>
      </c>
      <c r="C66" s="69" t="s">
        <v>744</v>
      </c>
      <c r="D66" s="82" t="s">
        <v>116</v>
      </c>
      <c r="E66" s="82" t="s">
        <v>26</v>
      </c>
      <c r="F66" s="69" t="s">
        <v>745</v>
      </c>
      <c r="G66" s="82" t="s">
        <v>124</v>
      </c>
      <c r="H66" s="82" t="s">
        <v>129</v>
      </c>
      <c r="I66" s="76">
        <v>185.66683700000002</v>
      </c>
      <c r="J66" s="78">
        <v>3186</v>
      </c>
      <c r="K66" s="69"/>
      <c r="L66" s="76">
        <v>5.9153454330000015</v>
      </c>
      <c r="M66" s="77">
        <v>6.7669958655272572E-6</v>
      </c>
      <c r="N66" s="77">
        <f t="shared" si="0"/>
        <v>2.7192965941049395E-4</v>
      </c>
      <c r="O66" s="77">
        <f>L66/'סכום נכסי הקרן'!$C$42</f>
        <v>1.8659286340614924E-6</v>
      </c>
    </row>
    <row r="67" spans="2:15">
      <c r="B67" s="75" t="s">
        <v>746</v>
      </c>
      <c r="C67" s="69" t="s">
        <v>747</v>
      </c>
      <c r="D67" s="82" t="s">
        <v>116</v>
      </c>
      <c r="E67" s="82" t="s">
        <v>26</v>
      </c>
      <c r="F67" s="69" t="s">
        <v>748</v>
      </c>
      <c r="G67" s="82" t="s">
        <v>150</v>
      </c>
      <c r="H67" s="82" t="s">
        <v>129</v>
      </c>
      <c r="I67" s="76">
        <v>433.06979700000005</v>
      </c>
      <c r="J67" s="78">
        <v>14760</v>
      </c>
      <c r="K67" s="69"/>
      <c r="L67" s="76">
        <v>63.921102008000005</v>
      </c>
      <c r="M67" s="77">
        <v>1.6838794412209853E-5</v>
      </c>
      <c r="N67" s="77">
        <f t="shared" si="0"/>
        <v>2.9384663491010157E-3</v>
      </c>
      <c r="O67" s="77">
        <f>L67/'סכום נכסי הקרן'!$C$42</f>
        <v>2.0163186733289923E-5</v>
      </c>
    </row>
    <row r="68" spans="2:15">
      <c r="B68" s="75" t="s">
        <v>749</v>
      </c>
      <c r="C68" s="69" t="s">
        <v>750</v>
      </c>
      <c r="D68" s="82" t="s">
        <v>116</v>
      </c>
      <c r="E68" s="82" t="s">
        <v>26</v>
      </c>
      <c r="F68" s="69" t="s">
        <v>540</v>
      </c>
      <c r="G68" s="82" t="s">
        <v>443</v>
      </c>
      <c r="H68" s="82" t="s">
        <v>129</v>
      </c>
      <c r="I68" s="76">
        <v>470.68798400000009</v>
      </c>
      <c r="J68" s="78">
        <v>24790</v>
      </c>
      <c r="K68" s="69"/>
      <c r="L68" s="76">
        <v>116.68355128300003</v>
      </c>
      <c r="M68" s="77">
        <v>2.5159890401211344E-5</v>
      </c>
      <c r="N68" s="77">
        <f t="shared" si="0"/>
        <v>5.3639671120780498E-3</v>
      </c>
      <c r="O68" s="77">
        <f>L68/'סכום נכסי הקרן'!$C$42</f>
        <v>3.6806503006285597E-5</v>
      </c>
    </row>
    <row r="69" spans="2:15">
      <c r="B69" s="75" t="s">
        <v>751</v>
      </c>
      <c r="C69" s="69" t="s">
        <v>752</v>
      </c>
      <c r="D69" s="82" t="s">
        <v>116</v>
      </c>
      <c r="E69" s="82" t="s">
        <v>26</v>
      </c>
      <c r="F69" s="69" t="s">
        <v>753</v>
      </c>
      <c r="G69" s="82" t="s">
        <v>125</v>
      </c>
      <c r="H69" s="82" t="s">
        <v>129</v>
      </c>
      <c r="I69" s="76">
        <v>268.12580400000007</v>
      </c>
      <c r="J69" s="78">
        <v>31220</v>
      </c>
      <c r="K69" s="69"/>
      <c r="L69" s="76">
        <v>83.708875884000008</v>
      </c>
      <c r="M69" s="77">
        <v>4.6110758009575888E-5</v>
      </c>
      <c r="N69" s="77">
        <f t="shared" si="0"/>
        <v>3.8481144282434716E-3</v>
      </c>
      <c r="O69" s="77">
        <f>L69/'סכום נכסי הקרן'!$C$42</f>
        <v>2.6405015599881893E-5</v>
      </c>
    </row>
    <row r="70" spans="2:15">
      <c r="B70" s="75" t="s">
        <v>754</v>
      </c>
      <c r="C70" s="69" t="s">
        <v>755</v>
      </c>
      <c r="D70" s="82" t="s">
        <v>116</v>
      </c>
      <c r="E70" s="82" t="s">
        <v>26</v>
      </c>
      <c r="F70" s="69" t="s">
        <v>756</v>
      </c>
      <c r="G70" s="82" t="s">
        <v>443</v>
      </c>
      <c r="H70" s="82" t="s">
        <v>129</v>
      </c>
      <c r="I70" s="76">
        <v>359.28604799999999</v>
      </c>
      <c r="J70" s="78">
        <v>9978</v>
      </c>
      <c r="K70" s="69"/>
      <c r="L70" s="76">
        <v>35.849561868999999</v>
      </c>
      <c r="M70" s="77">
        <v>1.1482003537540371E-5</v>
      </c>
      <c r="N70" s="77">
        <f t="shared" si="0"/>
        <v>1.6480118125761867E-3</v>
      </c>
      <c r="O70" s="77">
        <f>L70/'סכום נכסי הקרן'!$C$42</f>
        <v>1.13083377408107E-5</v>
      </c>
    </row>
    <row r="71" spans="2:15">
      <c r="B71" s="75" t="s">
        <v>757</v>
      </c>
      <c r="C71" s="69" t="s">
        <v>758</v>
      </c>
      <c r="D71" s="82" t="s">
        <v>116</v>
      </c>
      <c r="E71" s="82" t="s">
        <v>26</v>
      </c>
      <c r="F71" s="69" t="s">
        <v>449</v>
      </c>
      <c r="G71" s="82" t="s">
        <v>264</v>
      </c>
      <c r="H71" s="82" t="s">
        <v>129</v>
      </c>
      <c r="I71" s="76">
        <v>522.47675500000014</v>
      </c>
      <c r="J71" s="78">
        <v>3380</v>
      </c>
      <c r="K71" s="69"/>
      <c r="L71" s="76">
        <v>17.659714333</v>
      </c>
      <c r="M71" s="77">
        <v>1.4049197423050134E-5</v>
      </c>
      <c r="N71" s="77">
        <f t="shared" si="0"/>
        <v>8.1182073950731984E-4</v>
      </c>
      <c r="O71" s="77">
        <f>L71/'סכום נכסי הקרן'!$C$42</f>
        <v>5.5705566169411635E-6</v>
      </c>
    </row>
    <row r="72" spans="2:15">
      <c r="B72" s="75" t="s">
        <v>759</v>
      </c>
      <c r="C72" s="69" t="s">
        <v>760</v>
      </c>
      <c r="D72" s="82" t="s">
        <v>116</v>
      </c>
      <c r="E72" s="82" t="s">
        <v>26</v>
      </c>
      <c r="F72" s="69" t="s">
        <v>761</v>
      </c>
      <c r="G72" s="82" t="s">
        <v>762</v>
      </c>
      <c r="H72" s="82" t="s">
        <v>129</v>
      </c>
      <c r="I72" s="76">
        <v>4112.5989630000004</v>
      </c>
      <c r="J72" s="78">
        <v>4801</v>
      </c>
      <c r="K72" s="69"/>
      <c r="L72" s="76">
        <v>197.44587621400001</v>
      </c>
      <c r="M72" s="77">
        <v>5.7502999004610338E-5</v>
      </c>
      <c r="N72" s="77">
        <f t="shared" si="0"/>
        <v>9.076627980396686E-3</v>
      </c>
      <c r="O72" s="77">
        <f>L72/'סכום נכסי הקרן'!$C$42</f>
        <v>6.2282062523306828E-5</v>
      </c>
    </row>
    <row r="73" spans="2:15">
      <c r="B73" s="75" t="s">
        <v>763</v>
      </c>
      <c r="C73" s="69" t="s">
        <v>764</v>
      </c>
      <c r="D73" s="82" t="s">
        <v>116</v>
      </c>
      <c r="E73" s="82" t="s">
        <v>26</v>
      </c>
      <c r="F73" s="69" t="s">
        <v>765</v>
      </c>
      <c r="G73" s="82" t="s">
        <v>151</v>
      </c>
      <c r="H73" s="82" t="s">
        <v>129</v>
      </c>
      <c r="I73" s="76">
        <v>1988.0518790000006</v>
      </c>
      <c r="J73" s="78">
        <v>2246</v>
      </c>
      <c r="K73" s="69"/>
      <c r="L73" s="76">
        <v>44.651645193000007</v>
      </c>
      <c r="M73" s="77">
        <v>1.3695089267539197E-5</v>
      </c>
      <c r="N73" s="77">
        <f t="shared" si="0"/>
        <v>2.0526454130156812E-3</v>
      </c>
      <c r="O73" s="77">
        <f>L73/'סכום נכסי הקרן'!$C$42</f>
        <v>1.4084855105632998E-5</v>
      </c>
    </row>
    <row r="74" spans="2:15">
      <c r="B74" s="75" t="s">
        <v>766</v>
      </c>
      <c r="C74" s="69" t="s">
        <v>767</v>
      </c>
      <c r="D74" s="82" t="s">
        <v>116</v>
      </c>
      <c r="E74" s="82" t="s">
        <v>26</v>
      </c>
      <c r="F74" s="69" t="s">
        <v>768</v>
      </c>
      <c r="G74" s="82" t="s">
        <v>762</v>
      </c>
      <c r="H74" s="82" t="s">
        <v>129</v>
      </c>
      <c r="I74" s="76">
        <v>1002.1835680000003</v>
      </c>
      <c r="J74" s="78">
        <v>19750</v>
      </c>
      <c r="K74" s="69"/>
      <c r="L74" s="76">
        <v>197.93125475900004</v>
      </c>
      <c r="M74" s="77">
        <v>4.3701115574077998E-5</v>
      </c>
      <c r="N74" s="77">
        <f t="shared" si="0"/>
        <v>9.098940933025065E-3</v>
      </c>
      <c r="O74" s="77">
        <f>L74/'סכום נכסי הקרן'!$C$42</f>
        <v>6.2435169680907814E-5</v>
      </c>
    </row>
    <row r="75" spans="2:15">
      <c r="B75" s="75" t="s">
        <v>769</v>
      </c>
      <c r="C75" s="69" t="s">
        <v>770</v>
      </c>
      <c r="D75" s="82" t="s">
        <v>116</v>
      </c>
      <c r="E75" s="82" t="s">
        <v>26</v>
      </c>
      <c r="F75" s="69" t="s">
        <v>771</v>
      </c>
      <c r="G75" s="82" t="s">
        <v>500</v>
      </c>
      <c r="H75" s="82" t="s">
        <v>129</v>
      </c>
      <c r="I75" s="76">
        <v>490.02094000000005</v>
      </c>
      <c r="J75" s="78">
        <v>15550</v>
      </c>
      <c r="K75" s="69"/>
      <c r="L75" s="76">
        <v>76.198256201000007</v>
      </c>
      <c r="M75" s="77">
        <v>3.3822865488760937E-5</v>
      </c>
      <c r="N75" s="77">
        <f t="shared" si="0"/>
        <v>3.5028496798880831E-3</v>
      </c>
      <c r="O75" s="77">
        <f>L75/'סכום נכסי הקרן'!$C$42</f>
        <v>2.4035875794812532E-5</v>
      </c>
    </row>
    <row r="76" spans="2:15">
      <c r="B76" s="75" t="s">
        <v>772</v>
      </c>
      <c r="C76" s="69" t="s">
        <v>773</v>
      </c>
      <c r="D76" s="82" t="s">
        <v>116</v>
      </c>
      <c r="E76" s="82" t="s">
        <v>26</v>
      </c>
      <c r="F76" s="69" t="s">
        <v>774</v>
      </c>
      <c r="G76" s="82" t="s">
        <v>126</v>
      </c>
      <c r="H76" s="82" t="s">
        <v>129</v>
      </c>
      <c r="I76" s="76">
        <v>2706.2612330000002</v>
      </c>
      <c r="J76" s="78">
        <v>1575</v>
      </c>
      <c r="K76" s="69"/>
      <c r="L76" s="76">
        <v>42.623614422000003</v>
      </c>
      <c r="M76" s="77">
        <v>1.3508336724317339E-5</v>
      </c>
      <c r="N76" s="77">
        <f t="shared" ref="N76:N139" si="1">IFERROR(L76/$L$11,0)</f>
        <v>1.9594164168262995E-3</v>
      </c>
      <c r="O76" s="77">
        <f>L76/'סכום נכסי הקרן'!$C$42</f>
        <v>1.3445135797736628E-5</v>
      </c>
    </row>
    <row r="77" spans="2:15">
      <c r="B77" s="75" t="s">
        <v>775</v>
      </c>
      <c r="C77" s="69" t="s">
        <v>776</v>
      </c>
      <c r="D77" s="82" t="s">
        <v>116</v>
      </c>
      <c r="E77" s="82" t="s">
        <v>26</v>
      </c>
      <c r="F77" s="69" t="s">
        <v>777</v>
      </c>
      <c r="G77" s="82" t="s">
        <v>443</v>
      </c>
      <c r="H77" s="82" t="s">
        <v>129</v>
      </c>
      <c r="I77" s="76">
        <v>7257.2697880000005</v>
      </c>
      <c r="J77" s="78">
        <v>950.7</v>
      </c>
      <c r="K77" s="69"/>
      <c r="L77" s="76">
        <v>68.994863877000014</v>
      </c>
      <c r="M77" s="77">
        <v>2.3984297039628496E-5</v>
      </c>
      <c r="N77" s="77">
        <f t="shared" si="1"/>
        <v>3.1717082371013582E-3</v>
      </c>
      <c r="O77" s="77">
        <f>L77/'סכום נכסי הקרן'!$C$42</f>
        <v>2.1763647376038066E-5</v>
      </c>
    </row>
    <row r="78" spans="2:15">
      <c r="B78" s="75" t="s">
        <v>778</v>
      </c>
      <c r="C78" s="69" t="s">
        <v>779</v>
      </c>
      <c r="D78" s="82" t="s">
        <v>116</v>
      </c>
      <c r="E78" s="82" t="s">
        <v>26</v>
      </c>
      <c r="F78" s="69" t="s">
        <v>497</v>
      </c>
      <c r="G78" s="82" t="s">
        <v>123</v>
      </c>
      <c r="H78" s="82" t="s">
        <v>129</v>
      </c>
      <c r="I78" s="76">
        <v>167867.63535800003</v>
      </c>
      <c r="J78" s="78">
        <v>165.6</v>
      </c>
      <c r="K78" s="69"/>
      <c r="L78" s="76">
        <v>277.98880415300005</v>
      </c>
      <c r="M78" s="77">
        <v>6.4802323867461475E-5</v>
      </c>
      <c r="N78" s="77">
        <f t="shared" si="1"/>
        <v>1.2779203123378406E-2</v>
      </c>
      <c r="O78" s="77">
        <f>L78/'סכום נכסי הקרן'!$C$42</f>
        <v>8.7688415747265964E-5</v>
      </c>
    </row>
    <row r="79" spans="2:15">
      <c r="B79" s="75" t="s">
        <v>780</v>
      </c>
      <c r="C79" s="69" t="s">
        <v>781</v>
      </c>
      <c r="D79" s="82" t="s">
        <v>116</v>
      </c>
      <c r="E79" s="82" t="s">
        <v>26</v>
      </c>
      <c r="F79" s="69" t="s">
        <v>311</v>
      </c>
      <c r="G79" s="82" t="s">
        <v>264</v>
      </c>
      <c r="H79" s="82" t="s">
        <v>129</v>
      </c>
      <c r="I79" s="76">
        <v>105.49732500000002</v>
      </c>
      <c r="J79" s="78">
        <v>71190</v>
      </c>
      <c r="K79" s="69"/>
      <c r="L79" s="76">
        <v>75.10354581</v>
      </c>
      <c r="M79" s="77">
        <v>1.9969634974210129E-5</v>
      </c>
      <c r="N79" s="77">
        <f t="shared" si="1"/>
        <v>3.4525256156133126E-3</v>
      </c>
      <c r="O79" s="77">
        <f>L79/'סכום נכסי הקרן'!$C$42</f>
        <v>2.3690561816498399E-5</v>
      </c>
    </row>
    <row r="80" spans="2:15">
      <c r="B80" s="75" t="s">
        <v>782</v>
      </c>
      <c r="C80" s="69" t="s">
        <v>783</v>
      </c>
      <c r="D80" s="82" t="s">
        <v>116</v>
      </c>
      <c r="E80" s="82" t="s">
        <v>26</v>
      </c>
      <c r="F80" s="69" t="s">
        <v>513</v>
      </c>
      <c r="G80" s="82" t="s">
        <v>309</v>
      </c>
      <c r="H80" s="82" t="s">
        <v>129</v>
      </c>
      <c r="I80" s="76">
        <v>1334.8629040000003</v>
      </c>
      <c r="J80" s="78">
        <v>5901</v>
      </c>
      <c r="K80" s="69"/>
      <c r="L80" s="76">
        <v>78.770259938000024</v>
      </c>
      <c r="M80" s="77">
        <v>1.6890370704022847E-5</v>
      </c>
      <c r="N80" s="77">
        <f t="shared" si="1"/>
        <v>3.6210852264215378E-3</v>
      </c>
      <c r="O80" s="77">
        <f>L80/'סכום נכסי הקרן'!$C$42</f>
        <v>2.4847185205926256E-5</v>
      </c>
    </row>
    <row r="81" spans="2:15">
      <c r="B81" s="75" t="s">
        <v>784</v>
      </c>
      <c r="C81" s="69" t="s">
        <v>785</v>
      </c>
      <c r="D81" s="82" t="s">
        <v>116</v>
      </c>
      <c r="E81" s="82" t="s">
        <v>26</v>
      </c>
      <c r="F81" s="69" t="s">
        <v>786</v>
      </c>
      <c r="G81" s="82" t="s">
        <v>264</v>
      </c>
      <c r="H81" s="82" t="s">
        <v>129</v>
      </c>
      <c r="I81" s="76">
        <v>2671.142257</v>
      </c>
      <c r="J81" s="78">
        <v>858.7</v>
      </c>
      <c r="K81" s="69"/>
      <c r="L81" s="76">
        <v>22.937098562999999</v>
      </c>
      <c r="M81" s="77">
        <v>1.7760678900536218E-5</v>
      </c>
      <c r="N81" s="77">
        <f t="shared" si="1"/>
        <v>1.0544231897778196E-3</v>
      </c>
      <c r="O81" s="77">
        <f>L81/'סכום נכסי הקרן'!$C$42</f>
        <v>7.2352476242941328E-6</v>
      </c>
    </row>
    <row r="82" spans="2:15">
      <c r="B82" s="75" t="s">
        <v>787</v>
      </c>
      <c r="C82" s="69" t="s">
        <v>788</v>
      </c>
      <c r="D82" s="82" t="s">
        <v>116</v>
      </c>
      <c r="E82" s="82" t="s">
        <v>26</v>
      </c>
      <c r="F82" s="69" t="s">
        <v>381</v>
      </c>
      <c r="G82" s="82" t="s">
        <v>264</v>
      </c>
      <c r="H82" s="82" t="s">
        <v>129</v>
      </c>
      <c r="I82" s="76">
        <v>1313.0296070000002</v>
      </c>
      <c r="J82" s="78">
        <v>6819</v>
      </c>
      <c r="K82" s="69"/>
      <c r="L82" s="76">
        <v>89.535488874000023</v>
      </c>
      <c r="M82" s="77">
        <v>3.5964302605309832E-5</v>
      </c>
      <c r="N82" s="77">
        <f t="shared" si="1"/>
        <v>4.1159650388009538E-3</v>
      </c>
      <c r="O82" s="77">
        <f>L82/'סכום נכסי הקרן'!$C$42</f>
        <v>2.8242954591066361E-5</v>
      </c>
    </row>
    <row r="83" spans="2:15">
      <c r="B83" s="75" t="s">
        <v>789</v>
      </c>
      <c r="C83" s="69" t="s">
        <v>790</v>
      </c>
      <c r="D83" s="82" t="s">
        <v>116</v>
      </c>
      <c r="E83" s="82" t="s">
        <v>26</v>
      </c>
      <c r="F83" s="69" t="s">
        <v>791</v>
      </c>
      <c r="G83" s="82" t="s">
        <v>762</v>
      </c>
      <c r="H83" s="82" t="s">
        <v>129</v>
      </c>
      <c r="I83" s="76">
        <v>2782.4911080000006</v>
      </c>
      <c r="J83" s="78">
        <v>7800</v>
      </c>
      <c r="K83" s="69"/>
      <c r="L83" s="76">
        <v>217.03430639300004</v>
      </c>
      <c r="M83" s="77">
        <v>4.3803529154179418E-5</v>
      </c>
      <c r="N83" s="77">
        <f t="shared" si="1"/>
        <v>9.9771121883426399E-3</v>
      </c>
      <c r="O83" s="77">
        <f>L83/'סכום נכסי הקרן'!$C$42</f>
        <v>6.8461010681330719E-5</v>
      </c>
    </row>
    <row r="84" spans="2:15">
      <c r="B84" s="75" t="s">
        <v>792</v>
      </c>
      <c r="C84" s="69" t="s">
        <v>793</v>
      </c>
      <c r="D84" s="82" t="s">
        <v>116</v>
      </c>
      <c r="E84" s="82" t="s">
        <v>26</v>
      </c>
      <c r="F84" s="69" t="s">
        <v>794</v>
      </c>
      <c r="G84" s="82" t="s">
        <v>795</v>
      </c>
      <c r="H84" s="82" t="s">
        <v>129</v>
      </c>
      <c r="I84" s="76">
        <v>3044.9321870000003</v>
      </c>
      <c r="J84" s="78">
        <v>4003</v>
      </c>
      <c r="K84" s="69"/>
      <c r="L84" s="76">
        <v>121.88863545600003</v>
      </c>
      <c r="M84" s="77">
        <v>2.7756912463778475E-5</v>
      </c>
      <c r="N84" s="77">
        <f t="shared" si="1"/>
        <v>5.6032459136964039E-3</v>
      </c>
      <c r="O84" s="77">
        <f>L84/'סכום נכסי הקרן'!$C$42</f>
        <v>3.8448387780574316E-5</v>
      </c>
    </row>
    <row r="85" spans="2:15">
      <c r="B85" s="75" t="s">
        <v>796</v>
      </c>
      <c r="C85" s="69" t="s">
        <v>797</v>
      </c>
      <c r="D85" s="82" t="s">
        <v>116</v>
      </c>
      <c r="E85" s="82" t="s">
        <v>26</v>
      </c>
      <c r="F85" s="69" t="s">
        <v>419</v>
      </c>
      <c r="G85" s="82" t="s">
        <v>420</v>
      </c>
      <c r="H85" s="82" t="s">
        <v>129</v>
      </c>
      <c r="I85" s="76">
        <v>85.383039999999994</v>
      </c>
      <c r="J85" s="78">
        <v>41100</v>
      </c>
      <c r="K85" s="69"/>
      <c r="L85" s="76">
        <v>35.092429358000011</v>
      </c>
      <c r="M85" s="77">
        <v>2.8876410118355921E-5</v>
      </c>
      <c r="N85" s="77">
        <f t="shared" si="1"/>
        <v>1.6132062736306069E-3</v>
      </c>
      <c r="O85" s="77">
        <f>L85/'סכום נכסי הקרן'!$C$42</f>
        <v>1.1069508876451841E-5</v>
      </c>
    </row>
    <row r="86" spans="2:15">
      <c r="B86" s="75" t="s">
        <v>798</v>
      </c>
      <c r="C86" s="69" t="s">
        <v>799</v>
      </c>
      <c r="D86" s="82" t="s">
        <v>116</v>
      </c>
      <c r="E86" s="82" t="s">
        <v>26</v>
      </c>
      <c r="F86" s="69" t="s">
        <v>800</v>
      </c>
      <c r="G86" s="82" t="s">
        <v>309</v>
      </c>
      <c r="H86" s="82" t="s">
        <v>129</v>
      </c>
      <c r="I86" s="76">
        <v>1222.9470080000001</v>
      </c>
      <c r="J86" s="78">
        <v>8890</v>
      </c>
      <c r="K86" s="69"/>
      <c r="L86" s="76">
        <v>108.71998901100002</v>
      </c>
      <c r="M86" s="77">
        <v>1.9762241817261315E-5</v>
      </c>
      <c r="N86" s="77">
        <f t="shared" si="1"/>
        <v>4.9978804987353426E-3</v>
      </c>
      <c r="O86" s="77">
        <f>L86/'סכום נכסי הקרן'!$C$42</f>
        <v>3.429448759809657E-5</v>
      </c>
    </row>
    <row r="87" spans="2:15">
      <c r="B87" s="75" t="s">
        <v>801</v>
      </c>
      <c r="C87" s="69" t="s">
        <v>802</v>
      </c>
      <c r="D87" s="82" t="s">
        <v>116</v>
      </c>
      <c r="E87" s="82" t="s">
        <v>26</v>
      </c>
      <c r="F87" s="69" t="s">
        <v>425</v>
      </c>
      <c r="G87" s="82" t="s">
        <v>264</v>
      </c>
      <c r="H87" s="82" t="s">
        <v>129</v>
      </c>
      <c r="I87" s="76">
        <v>41720.539800000006</v>
      </c>
      <c r="J87" s="78">
        <v>156.1</v>
      </c>
      <c r="K87" s="69"/>
      <c r="L87" s="76">
        <v>65.125762626000011</v>
      </c>
      <c r="M87" s="77">
        <v>6.0465957451322962E-5</v>
      </c>
      <c r="N87" s="77">
        <f t="shared" si="1"/>
        <v>2.9938448481706533E-3</v>
      </c>
      <c r="O87" s="77">
        <f>L87/'סכום נכסי הקרן'!$C$42</f>
        <v>2.0543183263824309E-5</v>
      </c>
    </row>
    <row r="88" spans="2:15">
      <c r="B88" s="75" t="s">
        <v>803</v>
      </c>
      <c r="C88" s="69" t="s">
        <v>804</v>
      </c>
      <c r="D88" s="82" t="s">
        <v>116</v>
      </c>
      <c r="E88" s="82" t="s">
        <v>26</v>
      </c>
      <c r="F88" s="69" t="s">
        <v>476</v>
      </c>
      <c r="G88" s="82" t="s">
        <v>271</v>
      </c>
      <c r="H88" s="82" t="s">
        <v>129</v>
      </c>
      <c r="I88" s="76">
        <v>8871.6657210000012</v>
      </c>
      <c r="J88" s="78">
        <v>363</v>
      </c>
      <c r="K88" s="69"/>
      <c r="L88" s="76">
        <v>32.204146568000006</v>
      </c>
      <c r="M88" s="77">
        <v>1.2485133600825393E-5</v>
      </c>
      <c r="N88" s="77">
        <f t="shared" si="1"/>
        <v>1.4804313132733777E-3</v>
      </c>
      <c r="O88" s="77">
        <f>L88/'סכום נכסי הקרן'!$C$42</f>
        <v>1.0158432824821363E-5</v>
      </c>
    </row>
    <row r="89" spans="2:15">
      <c r="B89" s="75" t="s">
        <v>805</v>
      </c>
      <c r="C89" s="69" t="s">
        <v>806</v>
      </c>
      <c r="D89" s="82" t="s">
        <v>116</v>
      </c>
      <c r="E89" s="82" t="s">
        <v>26</v>
      </c>
      <c r="F89" s="69" t="s">
        <v>807</v>
      </c>
      <c r="G89" s="82" t="s">
        <v>123</v>
      </c>
      <c r="H89" s="82" t="s">
        <v>129</v>
      </c>
      <c r="I89" s="76">
        <v>1448.2845300000001</v>
      </c>
      <c r="J89" s="78">
        <v>2923</v>
      </c>
      <c r="K89" s="69"/>
      <c r="L89" s="76">
        <v>42.333356824000006</v>
      </c>
      <c r="M89" s="77">
        <v>1.5391761934521666E-5</v>
      </c>
      <c r="N89" s="77">
        <f t="shared" si="1"/>
        <v>1.946073214698978E-3</v>
      </c>
      <c r="O89" s="77">
        <f>L89/'סכום נכסי הקרן'!$C$42</f>
        <v>1.3353577330104177E-5</v>
      </c>
    </row>
    <row r="90" spans="2:15">
      <c r="B90" s="75" t="s">
        <v>808</v>
      </c>
      <c r="C90" s="69" t="s">
        <v>809</v>
      </c>
      <c r="D90" s="82" t="s">
        <v>116</v>
      </c>
      <c r="E90" s="82" t="s">
        <v>26</v>
      </c>
      <c r="F90" s="69" t="s">
        <v>810</v>
      </c>
      <c r="G90" s="82" t="s">
        <v>153</v>
      </c>
      <c r="H90" s="82" t="s">
        <v>129</v>
      </c>
      <c r="I90" s="76">
        <v>300.62220500000006</v>
      </c>
      <c r="J90" s="78">
        <v>8834</v>
      </c>
      <c r="K90" s="69"/>
      <c r="L90" s="76">
        <v>26.556965628000004</v>
      </c>
      <c r="M90" s="77">
        <v>9.0659412257972196E-6</v>
      </c>
      <c r="N90" s="77">
        <f t="shared" si="1"/>
        <v>1.2208292313599927E-3</v>
      </c>
      <c r="O90" s="77">
        <f>L90/'סכום נכסי הקרן'!$C$42</f>
        <v>8.3770936389661959E-6</v>
      </c>
    </row>
    <row r="91" spans="2:15">
      <c r="B91" s="75" t="s">
        <v>811</v>
      </c>
      <c r="C91" s="69" t="s">
        <v>812</v>
      </c>
      <c r="D91" s="82" t="s">
        <v>116</v>
      </c>
      <c r="E91" s="82" t="s">
        <v>26</v>
      </c>
      <c r="F91" s="69" t="s">
        <v>813</v>
      </c>
      <c r="G91" s="82" t="s">
        <v>125</v>
      </c>
      <c r="H91" s="82" t="s">
        <v>129</v>
      </c>
      <c r="I91" s="76">
        <v>33976.329507000009</v>
      </c>
      <c r="J91" s="78">
        <v>178.2</v>
      </c>
      <c r="K91" s="69"/>
      <c r="L91" s="76">
        <v>60.545819180000009</v>
      </c>
      <c r="M91" s="77">
        <v>6.6526635827136811E-5</v>
      </c>
      <c r="N91" s="77">
        <f t="shared" si="1"/>
        <v>2.7833038957450771E-3</v>
      </c>
      <c r="O91" s="77">
        <f>L91/'סכום נכסי הקרן'!$C$42</f>
        <v>1.90984920424801E-5</v>
      </c>
    </row>
    <row r="92" spans="2:15">
      <c r="B92" s="75" t="s">
        <v>814</v>
      </c>
      <c r="C92" s="69" t="s">
        <v>815</v>
      </c>
      <c r="D92" s="82" t="s">
        <v>116</v>
      </c>
      <c r="E92" s="82" t="s">
        <v>26</v>
      </c>
      <c r="F92" s="69" t="s">
        <v>478</v>
      </c>
      <c r="G92" s="82" t="s">
        <v>479</v>
      </c>
      <c r="H92" s="82" t="s">
        <v>129</v>
      </c>
      <c r="I92" s="76">
        <v>994.24817700000017</v>
      </c>
      <c r="J92" s="78">
        <v>8861</v>
      </c>
      <c r="K92" s="69"/>
      <c r="L92" s="76">
        <v>88.100330929000023</v>
      </c>
      <c r="M92" s="77">
        <v>2.7975066228646345E-5</v>
      </c>
      <c r="N92" s="77">
        <f t="shared" si="1"/>
        <v>4.0499905296865818E-3</v>
      </c>
      <c r="O92" s="77">
        <f>L92/'סכום נכסי הקרן'!$C$42</f>
        <v>2.7790250292677104E-5</v>
      </c>
    </row>
    <row r="93" spans="2:15">
      <c r="B93" s="75" t="s">
        <v>816</v>
      </c>
      <c r="C93" s="69" t="s">
        <v>817</v>
      </c>
      <c r="D93" s="82" t="s">
        <v>116</v>
      </c>
      <c r="E93" s="82" t="s">
        <v>26</v>
      </c>
      <c r="F93" s="69" t="s">
        <v>818</v>
      </c>
      <c r="G93" s="82" t="s">
        <v>123</v>
      </c>
      <c r="H93" s="82" t="s">
        <v>129</v>
      </c>
      <c r="I93" s="76">
        <v>3109.0487100000005</v>
      </c>
      <c r="J93" s="78">
        <v>2185</v>
      </c>
      <c r="K93" s="69"/>
      <c r="L93" s="76">
        <v>67.932714315000013</v>
      </c>
      <c r="M93" s="77">
        <v>3.3016349240344899E-5</v>
      </c>
      <c r="N93" s="77">
        <f t="shared" si="1"/>
        <v>3.1228810009054182E-3</v>
      </c>
      <c r="O93" s="77">
        <f>L93/'סכום נכסי הקרן'!$C$42</f>
        <v>2.1428604341976987E-5</v>
      </c>
    </row>
    <row r="94" spans="2:15">
      <c r="B94" s="75" t="s">
        <v>819</v>
      </c>
      <c r="C94" s="69" t="s">
        <v>820</v>
      </c>
      <c r="D94" s="82" t="s">
        <v>116</v>
      </c>
      <c r="E94" s="82" t="s">
        <v>26</v>
      </c>
      <c r="F94" s="69" t="s">
        <v>821</v>
      </c>
      <c r="G94" s="82" t="s">
        <v>435</v>
      </c>
      <c r="H94" s="82" t="s">
        <v>129</v>
      </c>
      <c r="I94" s="76">
        <v>869.07766200000015</v>
      </c>
      <c r="J94" s="78">
        <v>4892</v>
      </c>
      <c r="K94" s="69"/>
      <c r="L94" s="76">
        <v>42.515279245000002</v>
      </c>
      <c r="M94" s="77">
        <v>1.1761791732737942E-5</v>
      </c>
      <c r="N94" s="77">
        <f t="shared" si="1"/>
        <v>1.9544362262157158E-3</v>
      </c>
      <c r="O94" s="77">
        <f>L94/'סכום נכסי הקרן'!$C$42</f>
        <v>1.3410962694723454E-5</v>
      </c>
    </row>
    <row r="95" spans="2:15">
      <c r="B95" s="75" t="s">
        <v>822</v>
      </c>
      <c r="C95" s="69" t="s">
        <v>823</v>
      </c>
      <c r="D95" s="82" t="s">
        <v>116</v>
      </c>
      <c r="E95" s="82" t="s">
        <v>26</v>
      </c>
      <c r="F95" s="69" t="s">
        <v>429</v>
      </c>
      <c r="G95" s="82" t="s">
        <v>152</v>
      </c>
      <c r="H95" s="82" t="s">
        <v>129</v>
      </c>
      <c r="I95" s="76">
        <v>6338.5798810000006</v>
      </c>
      <c r="J95" s="78">
        <v>1232</v>
      </c>
      <c r="K95" s="69"/>
      <c r="L95" s="76">
        <v>78.091304129000008</v>
      </c>
      <c r="M95" s="77">
        <v>3.8337369322083978E-5</v>
      </c>
      <c r="N95" s="77">
        <f t="shared" si="1"/>
        <v>3.5898734867205622E-3</v>
      </c>
      <c r="O95" s="77">
        <f>L95/'סכום נכסי הקרן'!$C$42</f>
        <v>2.4633016295652998E-5</v>
      </c>
    </row>
    <row r="96" spans="2:15">
      <c r="B96" s="75" t="s">
        <v>824</v>
      </c>
      <c r="C96" s="69" t="s">
        <v>825</v>
      </c>
      <c r="D96" s="82" t="s">
        <v>116</v>
      </c>
      <c r="E96" s="82" t="s">
        <v>26</v>
      </c>
      <c r="F96" s="69" t="s">
        <v>826</v>
      </c>
      <c r="G96" s="82" t="s">
        <v>124</v>
      </c>
      <c r="H96" s="82" t="s">
        <v>129</v>
      </c>
      <c r="I96" s="76">
        <v>426.45383300000003</v>
      </c>
      <c r="J96" s="78">
        <v>11980</v>
      </c>
      <c r="K96" s="69"/>
      <c r="L96" s="76">
        <v>51.089169241000008</v>
      </c>
      <c r="M96" s="77">
        <v>3.4945656530345827E-5</v>
      </c>
      <c r="N96" s="77">
        <f t="shared" si="1"/>
        <v>2.3485797319235291E-3</v>
      </c>
      <c r="O96" s="77">
        <f>L96/'סכום נכסי הקרן'!$C$42</f>
        <v>1.6115499062047006E-5</v>
      </c>
    </row>
    <row r="97" spans="2:15">
      <c r="B97" s="75" t="s">
        <v>827</v>
      </c>
      <c r="C97" s="69" t="s">
        <v>828</v>
      </c>
      <c r="D97" s="82" t="s">
        <v>116</v>
      </c>
      <c r="E97" s="82" t="s">
        <v>26</v>
      </c>
      <c r="F97" s="69" t="s">
        <v>829</v>
      </c>
      <c r="G97" s="82" t="s">
        <v>404</v>
      </c>
      <c r="H97" s="82" t="s">
        <v>129</v>
      </c>
      <c r="I97" s="76">
        <v>326.48903500000006</v>
      </c>
      <c r="J97" s="78">
        <v>42230</v>
      </c>
      <c r="K97" s="69"/>
      <c r="L97" s="76">
        <v>137.87631931200005</v>
      </c>
      <c r="M97" s="77">
        <v>5.1003057630548011E-5</v>
      </c>
      <c r="N97" s="77">
        <f t="shared" si="1"/>
        <v>6.3382030645453046E-3</v>
      </c>
      <c r="O97" s="77">
        <f>L97/'סכום נכסי הקרן'!$C$42</f>
        <v>4.3491521345151905E-5</v>
      </c>
    </row>
    <row r="98" spans="2:15">
      <c r="B98" s="75" t="s">
        <v>830</v>
      </c>
      <c r="C98" s="69" t="s">
        <v>831</v>
      </c>
      <c r="D98" s="82" t="s">
        <v>116</v>
      </c>
      <c r="E98" s="82" t="s">
        <v>26</v>
      </c>
      <c r="F98" s="69" t="s">
        <v>832</v>
      </c>
      <c r="G98" s="82" t="s">
        <v>500</v>
      </c>
      <c r="H98" s="82" t="s">
        <v>129</v>
      </c>
      <c r="I98" s="76">
        <v>216.51752500000003</v>
      </c>
      <c r="J98" s="78">
        <v>26410</v>
      </c>
      <c r="K98" s="69"/>
      <c r="L98" s="76">
        <v>57.182278300000014</v>
      </c>
      <c r="M98" s="77">
        <v>1.5719073809852066E-5</v>
      </c>
      <c r="N98" s="77">
        <f t="shared" si="1"/>
        <v>2.6286812221799588E-3</v>
      </c>
      <c r="O98" s="77">
        <f>L98/'סכום נכסי הקרן'!$C$42</f>
        <v>1.8037501216007704E-5</v>
      </c>
    </row>
    <row r="99" spans="2:15">
      <c r="B99" s="75" t="s">
        <v>833</v>
      </c>
      <c r="C99" s="69" t="s">
        <v>834</v>
      </c>
      <c r="D99" s="82" t="s">
        <v>116</v>
      </c>
      <c r="E99" s="82" t="s">
        <v>26</v>
      </c>
      <c r="F99" s="69" t="s">
        <v>431</v>
      </c>
      <c r="G99" s="82" t="s">
        <v>271</v>
      </c>
      <c r="H99" s="82" t="s">
        <v>129</v>
      </c>
      <c r="I99" s="76">
        <v>434.96448400000008</v>
      </c>
      <c r="J99" s="78">
        <v>31450</v>
      </c>
      <c r="K99" s="69"/>
      <c r="L99" s="76">
        <v>136.79633034400001</v>
      </c>
      <c r="M99" s="77">
        <v>4.0909984196170279E-5</v>
      </c>
      <c r="N99" s="77">
        <f t="shared" si="1"/>
        <v>6.2885557471465637E-3</v>
      </c>
      <c r="O99" s="77">
        <f>L99/'סכום נכסי הקרן'!$C$42</f>
        <v>4.3150851072775309E-5</v>
      </c>
    </row>
    <row r="100" spans="2:15">
      <c r="B100" s="75" t="s">
        <v>835</v>
      </c>
      <c r="C100" s="69" t="s">
        <v>836</v>
      </c>
      <c r="D100" s="82" t="s">
        <v>116</v>
      </c>
      <c r="E100" s="82" t="s">
        <v>26</v>
      </c>
      <c r="F100" s="69" t="s">
        <v>837</v>
      </c>
      <c r="G100" s="82" t="s">
        <v>252</v>
      </c>
      <c r="H100" s="82" t="s">
        <v>129</v>
      </c>
      <c r="I100" s="76">
        <v>29.004260000000002</v>
      </c>
      <c r="J100" s="78">
        <v>17300</v>
      </c>
      <c r="K100" s="69"/>
      <c r="L100" s="76">
        <v>5.0177369800000005</v>
      </c>
      <c r="M100" s="77">
        <v>8.1811284011571501E-7</v>
      </c>
      <c r="N100" s="77">
        <f t="shared" si="1"/>
        <v>2.3066641220491512E-4</v>
      </c>
      <c r="O100" s="77">
        <f>L100/'סכום נכסי הקרן'!$C$42</f>
        <v>1.5827882268614822E-6</v>
      </c>
    </row>
    <row r="101" spans="2:15">
      <c r="B101" s="75" t="s">
        <v>838</v>
      </c>
      <c r="C101" s="69" t="s">
        <v>839</v>
      </c>
      <c r="D101" s="82" t="s">
        <v>116</v>
      </c>
      <c r="E101" s="82" t="s">
        <v>26</v>
      </c>
      <c r="F101" s="69" t="s">
        <v>840</v>
      </c>
      <c r="G101" s="82" t="s">
        <v>351</v>
      </c>
      <c r="H101" s="82" t="s">
        <v>129</v>
      </c>
      <c r="I101" s="76">
        <v>254.04980900000007</v>
      </c>
      <c r="J101" s="78">
        <v>15780</v>
      </c>
      <c r="K101" s="69"/>
      <c r="L101" s="76">
        <v>40.089059923000008</v>
      </c>
      <c r="M101" s="77">
        <v>2.6607771926030242E-5</v>
      </c>
      <c r="N101" s="77">
        <f t="shared" si="1"/>
        <v>1.8429024195497513E-3</v>
      </c>
      <c r="O101" s="77">
        <f>L101/'סכום נכסי הקרן'!$C$42</f>
        <v>1.264563932405817E-5</v>
      </c>
    </row>
    <row r="102" spans="2:15">
      <c r="B102" s="75" t="s">
        <v>841</v>
      </c>
      <c r="C102" s="69" t="s">
        <v>842</v>
      </c>
      <c r="D102" s="82" t="s">
        <v>116</v>
      </c>
      <c r="E102" s="82" t="s">
        <v>26</v>
      </c>
      <c r="F102" s="69" t="s">
        <v>552</v>
      </c>
      <c r="G102" s="82" t="s">
        <v>152</v>
      </c>
      <c r="H102" s="82" t="s">
        <v>129</v>
      </c>
      <c r="I102" s="76">
        <v>7164.3041370000019</v>
      </c>
      <c r="J102" s="78">
        <v>1494</v>
      </c>
      <c r="K102" s="69"/>
      <c r="L102" s="76">
        <v>107.03470381000004</v>
      </c>
      <c r="M102" s="77">
        <v>3.8466824794901046E-5</v>
      </c>
      <c r="N102" s="77">
        <f t="shared" si="1"/>
        <v>4.9204075876588624E-3</v>
      </c>
      <c r="O102" s="77">
        <f>L102/'סכום נכסי הקרן'!$C$42</f>
        <v>3.3762883493361958E-5</v>
      </c>
    </row>
    <row r="103" spans="2:15">
      <c r="B103" s="75" t="s">
        <v>843</v>
      </c>
      <c r="C103" s="69" t="s">
        <v>844</v>
      </c>
      <c r="D103" s="82" t="s">
        <v>116</v>
      </c>
      <c r="E103" s="82" t="s">
        <v>26</v>
      </c>
      <c r="F103" s="69" t="s">
        <v>845</v>
      </c>
      <c r="G103" s="82" t="s">
        <v>153</v>
      </c>
      <c r="H103" s="82" t="s">
        <v>129</v>
      </c>
      <c r="I103" s="76">
        <v>12.065000000000003</v>
      </c>
      <c r="J103" s="78">
        <v>11690</v>
      </c>
      <c r="K103" s="69"/>
      <c r="L103" s="76">
        <v>1.4103985000000003</v>
      </c>
      <c r="M103" s="77">
        <v>2.5648663522868281E-7</v>
      </c>
      <c r="N103" s="77">
        <f t="shared" si="1"/>
        <v>6.4836312280001975E-5</v>
      </c>
      <c r="O103" s="77">
        <f>L103/'סכום נכסי הקרן'!$C$42</f>
        <v>4.448942122476684E-7</v>
      </c>
    </row>
    <row r="104" spans="2:15">
      <c r="B104" s="75" t="s">
        <v>846</v>
      </c>
      <c r="C104" s="69" t="s">
        <v>847</v>
      </c>
      <c r="D104" s="82" t="s">
        <v>116</v>
      </c>
      <c r="E104" s="82" t="s">
        <v>26</v>
      </c>
      <c r="F104" s="69" t="s">
        <v>848</v>
      </c>
      <c r="G104" s="82" t="s">
        <v>443</v>
      </c>
      <c r="H104" s="82" t="s">
        <v>129</v>
      </c>
      <c r="I104" s="76">
        <v>413.28223200000008</v>
      </c>
      <c r="J104" s="78">
        <v>8450</v>
      </c>
      <c r="K104" s="69"/>
      <c r="L104" s="76">
        <v>34.922348570000011</v>
      </c>
      <c r="M104" s="77">
        <v>1.9616072885126276E-5</v>
      </c>
      <c r="N104" s="77">
        <f t="shared" si="1"/>
        <v>1.6053876244448647E-3</v>
      </c>
      <c r="O104" s="77">
        <f>L104/'סכום נכסי הקרן'!$C$42</f>
        <v>1.1015858820672768E-5</v>
      </c>
    </row>
    <row r="105" spans="2:15">
      <c r="B105" s="75" t="s">
        <v>849</v>
      </c>
      <c r="C105" s="69" t="s">
        <v>850</v>
      </c>
      <c r="D105" s="82" t="s">
        <v>116</v>
      </c>
      <c r="E105" s="82" t="s">
        <v>26</v>
      </c>
      <c r="F105" s="69" t="s">
        <v>467</v>
      </c>
      <c r="G105" s="82" t="s">
        <v>468</v>
      </c>
      <c r="H105" s="82" t="s">
        <v>129</v>
      </c>
      <c r="I105" s="76">
        <v>760.32391200000018</v>
      </c>
      <c r="J105" s="78">
        <v>38400</v>
      </c>
      <c r="K105" s="69"/>
      <c r="L105" s="76">
        <v>291.96438207700004</v>
      </c>
      <c r="M105" s="77">
        <v>4.6289654292361336E-5</v>
      </c>
      <c r="N105" s="77">
        <f t="shared" si="1"/>
        <v>1.3421663346197675E-2</v>
      </c>
      <c r="O105" s="77">
        <f>L105/'סכום נכסי הקרן'!$C$42</f>
        <v>9.2096853313814622E-5</v>
      </c>
    </row>
    <row r="106" spans="2:15">
      <c r="B106" s="75" t="s">
        <v>851</v>
      </c>
      <c r="C106" s="69" t="s">
        <v>852</v>
      </c>
      <c r="D106" s="82" t="s">
        <v>116</v>
      </c>
      <c r="E106" s="82" t="s">
        <v>26</v>
      </c>
      <c r="F106" s="69" t="s">
        <v>853</v>
      </c>
      <c r="G106" s="82" t="s">
        <v>664</v>
      </c>
      <c r="H106" s="82" t="s">
        <v>129</v>
      </c>
      <c r="I106" s="76">
        <v>464.41756200000003</v>
      </c>
      <c r="J106" s="78">
        <v>23500</v>
      </c>
      <c r="K106" s="69"/>
      <c r="L106" s="76">
        <v>109.13812716400001</v>
      </c>
      <c r="M106" s="77">
        <v>1.0492115182169465E-5</v>
      </c>
      <c r="N106" s="77">
        <f t="shared" si="1"/>
        <v>5.0171023965635735E-3</v>
      </c>
      <c r="O106" s="77">
        <f>L106/'סכום נכסי הקרן'!$C$42</f>
        <v>3.4426384536578583E-5</v>
      </c>
    </row>
    <row r="107" spans="2:15">
      <c r="B107" s="75" t="s">
        <v>854</v>
      </c>
      <c r="C107" s="69" t="s">
        <v>855</v>
      </c>
      <c r="D107" s="82" t="s">
        <v>116</v>
      </c>
      <c r="E107" s="82" t="s">
        <v>26</v>
      </c>
      <c r="F107" s="69" t="s">
        <v>582</v>
      </c>
      <c r="G107" s="82" t="s">
        <v>443</v>
      </c>
      <c r="H107" s="82" t="s">
        <v>129</v>
      </c>
      <c r="I107" s="76">
        <v>1713.3902230000003</v>
      </c>
      <c r="J107" s="78">
        <v>2810</v>
      </c>
      <c r="K107" s="69"/>
      <c r="L107" s="76">
        <v>48.146265272000001</v>
      </c>
      <c r="M107" s="77">
        <v>3.1636579979407125E-5</v>
      </c>
      <c r="N107" s="77">
        <f t="shared" si="1"/>
        <v>2.2132938246114172E-3</v>
      </c>
      <c r="O107" s="77">
        <f>L107/'סכום נכסי הקרן'!$C$42</f>
        <v>1.5187193378930641E-5</v>
      </c>
    </row>
    <row r="108" spans="2:15">
      <c r="B108" s="75" t="s">
        <v>856</v>
      </c>
      <c r="C108" s="69" t="s">
        <v>857</v>
      </c>
      <c r="D108" s="82" t="s">
        <v>116</v>
      </c>
      <c r="E108" s="82" t="s">
        <v>26</v>
      </c>
      <c r="F108" s="69" t="s">
        <v>340</v>
      </c>
      <c r="G108" s="82" t="s">
        <v>264</v>
      </c>
      <c r="H108" s="82" t="s">
        <v>129</v>
      </c>
      <c r="I108" s="76">
        <v>527.278143</v>
      </c>
      <c r="J108" s="78">
        <v>21760</v>
      </c>
      <c r="K108" s="69"/>
      <c r="L108" s="76">
        <v>114.73572387300001</v>
      </c>
      <c r="M108" s="77">
        <v>4.3222485263948023E-5</v>
      </c>
      <c r="N108" s="77">
        <f t="shared" si="1"/>
        <v>5.2744250810688644E-3</v>
      </c>
      <c r="O108" s="77">
        <f>L108/'סכום נכסי הקרן'!$C$42</f>
        <v>3.6192082939073126E-5</v>
      </c>
    </row>
    <row r="109" spans="2:15">
      <c r="B109" s="75" t="s">
        <v>858</v>
      </c>
      <c r="C109" s="69" t="s">
        <v>859</v>
      </c>
      <c r="D109" s="82" t="s">
        <v>116</v>
      </c>
      <c r="E109" s="82" t="s">
        <v>26</v>
      </c>
      <c r="F109" s="69" t="s">
        <v>342</v>
      </c>
      <c r="G109" s="82" t="s">
        <v>264</v>
      </c>
      <c r="H109" s="82" t="s">
        <v>129</v>
      </c>
      <c r="I109" s="76">
        <v>7568.9299730000021</v>
      </c>
      <c r="J109" s="78">
        <v>1555</v>
      </c>
      <c r="K109" s="69"/>
      <c r="L109" s="76">
        <v>117.69686107400001</v>
      </c>
      <c r="M109" s="77">
        <v>3.8962007377636836E-5</v>
      </c>
      <c r="N109" s="77">
        <f t="shared" si="1"/>
        <v>5.410549173846875E-3</v>
      </c>
      <c r="O109" s="77">
        <f>L109/'סכום נכסי הקרן'!$C$42</f>
        <v>3.7126140088450527E-5</v>
      </c>
    </row>
    <row r="110" spans="2:15">
      <c r="B110" s="75" t="s">
        <v>860</v>
      </c>
      <c r="C110" s="69" t="s">
        <v>861</v>
      </c>
      <c r="D110" s="82" t="s">
        <v>116</v>
      </c>
      <c r="E110" s="82" t="s">
        <v>26</v>
      </c>
      <c r="F110" s="69" t="s">
        <v>862</v>
      </c>
      <c r="G110" s="82" t="s">
        <v>500</v>
      </c>
      <c r="H110" s="82" t="s">
        <v>129</v>
      </c>
      <c r="I110" s="76">
        <v>794.84654300000011</v>
      </c>
      <c r="J110" s="78">
        <v>7500</v>
      </c>
      <c r="K110" s="69"/>
      <c r="L110" s="76">
        <v>59.613490755000015</v>
      </c>
      <c r="M110" s="77">
        <v>1.6407898412899207E-5</v>
      </c>
      <c r="N110" s="77">
        <f t="shared" si="1"/>
        <v>2.7404445642080525E-3</v>
      </c>
      <c r="O110" s="77">
        <f>L110/'סכום נכסי הקרן'!$C$42</f>
        <v>1.8804399613853379E-5</v>
      </c>
    </row>
    <row r="111" spans="2:15">
      <c r="B111" s="75" t="s">
        <v>863</v>
      </c>
      <c r="C111" s="69" t="s">
        <v>864</v>
      </c>
      <c r="D111" s="82" t="s">
        <v>116</v>
      </c>
      <c r="E111" s="82" t="s">
        <v>26</v>
      </c>
      <c r="F111" s="69" t="s">
        <v>865</v>
      </c>
      <c r="G111" s="82" t="s">
        <v>500</v>
      </c>
      <c r="H111" s="82" t="s">
        <v>129</v>
      </c>
      <c r="I111" s="76">
        <v>193.725292</v>
      </c>
      <c r="J111" s="78">
        <v>21820</v>
      </c>
      <c r="K111" s="69"/>
      <c r="L111" s="76">
        <v>42.270858713999999</v>
      </c>
      <c r="M111" s="77">
        <v>1.4062946882175512E-5</v>
      </c>
      <c r="N111" s="77">
        <f t="shared" si="1"/>
        <v>1.9432001635883377E-3</v>
      </c>
      <c r="O111" s="77">
        <f>L111/'סכום נכסי הקרן'!$C$42</f>
        <v>1.3333863010062414E-5</v>
      </c>
    </row>
    <row r="112" spans="2:15">
      <c r="B112" s="75" t="s">
        <v>866</v>
      </c>
      <c r="C112" s="69" t="s">
        <v>867</v>
      </c>
      <c r="D112" s="82" t="s">
        <v>116</v>
      </c>
      <c r="E112" s="82" t="s">
        <v>26</v>
      </c>
      <c r="F112" s="69" t="s">
        <v>868</v>
      </c>
      <c r="G112" s="82" t="s">
        <v>123</v>
      </c>
      <c r="H112" s="82" t="s">
        <v>129</v>
      </c>
      <c r="I112" s="76">
        <v>19270.381143000002</v>
      </c>
      <c r="J112" s="78">
        <v>317.89999999999998</v>
      </c>
      <c r="K112" s="69"/>
      <c r="L112" s="76">
        <v>61.260541653000004</v>
      </c>
      <c r="M112" s="77">
        <v>1.7146432855390703E-5</v>
      </c>
      <c r="N112" s="77">
        <f t="shared" si="1"/>
        <v>2.8161598364263548E-3</v>
      </c>
      <c r="O112" s="77">
        <f>L112/'סכום נכסי הקרן'!$C$42</f>
        <v>1.9323943141301488E-5</v>
      </c>
    </row>
    <row r="113" spans="2:15">
      <c r="B113" s="75" t="s">
        <v>869</v>
      </c>
      <c r="C113" s="69" t="s">
        <v>870</v>
      </c>
      <c r="D113" s="82" t="s">
        <v>116</v>
      </c>
      <c r="E113" s="82" t="s">
        <v>26</v>
      </c>
      <c r="F113" s="69" t="s">
        <v>599</v>
      </c>
      <c r="G113" s="82" t="s">
        <v>271</v>
      </c>
      <c r="H113" s="82" t="s">
        <v>129</v>
      </c>
      <c r="I113" s="76">
        <v>26134.550042000003</v>
      </c>
      <c r="J113" s="78">
        <v>297</v>
      </c>
      <c r="K113" s="69"/>
      <c r="L113" s="76">
        <v>77.619613625000014</v>
      </c>
      <c r="M113" s="77">
        <v>2.8507004436108768E-5</v>
      </c>
      <c r="N113" s="77">
        <f t="shared" si="1"/>
        <v>3.5681897761828279E-3</v>
      </c>
      <c r="O113" s="77">
        <f>L113/'סכום נכסי הקרן'!$C$42</f>
        <v>2.4484226875356688E-5</v>
      </c>
    </row>
    <row r="114" spans="2:15">
      <c r="B114" s="75" t="s">
        <v>871</v>
      </c>
      <c r="C114" s="69" t="s">
        <v>872</v>
      </c>
      <c r="D114" s="82" t="s">
        <v>116</v>
      </c>
      <c r="E114" s="82" t="s">
        <v>26</v>
      </c>
      <c r="F114" s="69" t="s">
        <v>499</v>
      </c>
      <c r="G114" s="82" t="s">
        <v>500</v>
      </c>
      <c r="H114" s="82" t="s">
        <v>129</v>
      </c>
      <c r="I114" s="76">
        <v>13943.403498000001</v>
      </c>
      <c r="J114" s="78">
        <v>1769</v>
      </c>
      <c r="K114" s="69"/>
      <c r="L114" s="76">
        <v>246.65880788900003</v>
      </c>
      <c r="M114" s="77">
        <v>5.248479161567917E-5</v>
      </c>
      <c r="N114" s="77">
        <f t="shared" si="1"/>
        <v>1.1338956681323908E-2</v>
      </c>
      <c r="O114" s="77">
        <f>L114/'סכום נכסי הקרן'!$C$42</f>
        <v>7.7805723722568912E-5</v>
      </c>
    </row>
    <row r="115" spans="2:15">
      <c r="B115" s="75" t="s">
        <v>873</v>
      </c>
      <c r="C115" s="69" t="s">
        <v>874</v>
      </c>
      <c r="D115" s="82" t="s">
        <v>116</v>
      </c>
      <c r="E115" s="82" t="s">
        <v>26</v>
      </c>
      <c r="F115" s="69" t="s">
        <v>875</v>
      </c>
      <c r="G115" s="82" t="s">
        <v>124</v>
      </c>
      <c r="H115" s="82" t="s">
        <v>129</v>
      </c>
      <c r="I115" s="76">
        <v>215.02146500000003</v>
      </c>
      <c r="J115" s="78">
        <v>26950</v>
      </c>
      <c r="K115" s="69"/>
      <c r="L115" s="76">
        <v>57.948284764000007</v>
      </c>
      <c r="M115" s="77">
        <v>2.5043261117719417E-5</v>
      </c>
      <c r="N115" s="77">
        <f t="shared" si="1"/>
        <v>2.6638946985899263E-3</v>
      </c>
      <c r="O115" s="77">
        <f>L115/'סכום נכסי הקרן'!$C$42</f>
        <v>1.8279129268205646E-5</v>
      </c>
    </row>
    <row r="116" spans="2:15">
      <c r="B116" s="75" t="s">
        <v>876</v>
      </c>
      <c r="C116" s="69" t="s">
        <v>877</v>
      </c>
      <c r="D116" s="82" t="s">
        <v>116</v>
      </c>
      <c r="E116" s="82" t="s">
        <v>26</v>
      </c>
      <c r="F116" s="69" t="s">
        <v>878</v>
      </c>
      <c r="G116" s="82" t="s">
        <v>694</v>
      </c>
      <c r="H116" s="82" t="s">
        <v>129</v>
      </c>
      <c r="I116" s="76">
        <v>2615.2779290000003</v>
      </c>
      <c r="J116" s="78">
        <v>864</v>
      </c>
      <c r="K116" s="69"/>
      <c r="L116" s="76">
        <v>22.596001308000002</v>
      </c>
      <c r="M116" s="77">
        <v>2.6130626789832654E-5</v>
      </c>
      <c r="N116" s="77">
        <f t="shared" si="1"/>
        <v>1.0387428780481694E-3</v>
      </c>
      <c r="O116" s="77">
        <f>L116/'סכום נכסי הקרן'!$C$42</f>
        <v>7.1276523634064721E-6</v>
      </c>
    </row>
    <row r="117" spans="2:15">
      <c r="B117" s="72"/>
      <c r="C117" s="69"/>
      <c r="D117" s="69"/>
      <c r="E117" s="69"/>
      <c r="F117" s="69"/>
      <c r="G117" s="69"/>
      <c r="H117" s="69"/>
      <c r="I117" s="76"/>
      <c r="J117" s="78"/>
      <c r="K117" s="69"/>
      <c r="L117" s="69"/>
      <c r="M117" s="69"/>
      <c r="N117" s="77"/>
      <c r="O117" s="69"/>
    </row>
    <row r="118" spans="2:15">
      <c r="B118" s="86" t="s">
        <v>27</v>
      </c>
      <c r="C118" s="71"/>
      <c r="D118" s="71"/>
      <c r="E118" s="71"/>
      <c r="F118" s="71"/>
      <c r="G118" s="71"/>
      <c r="H118" s="71"/>
      <c r="I118" s="79"/>
      <c r="J118" s="81"/>
      <c r="K118" s="79">
        <v>1.1396452140000002</v>
      </c>
      <c r="L118" s="79">
        <f>SUM(L119:L186)</f>
        <v>940.0666549150003</v>
      </c>
      <c r="M118" s="71"/>
      <c r="N118" s="80">
        <f t="shared" si="1"/>
        <v>4.3215059575067473E-2</v>
      </c>
      <c r="O118" s="80">
        <f>L118/'סכום נכסי הקרן'!$C$42</f>
        <v>2.9653336549826851E-4</v>
      </c>
    </row>
    <row r="119" spans="2:15">
      <c r="B119" s="75" t="s">
        <v>879</v>
      </c>
      <c r="C119" s="69" t="s">
        <v>880</v>
      </c>
      <c r="D119" s="82" t="s">
        <v>116</v>
      </c>
      <c r="E119" s="82" t="s">
        <v>26</v>
      </c>
      <c r="F119" s="69" t="s">
        <v>881</v>
      </c>
      <c r="G119" s="82" t="s">
        <v>882</v>
      </c>
      <c r="H119" s="82" t="s">
        <v>129</v>
      </c>
      <c r="I119" s="76">
        <v>11673.703577000002</v>
      </c>
      <c r="J119" s="78">
        <v>165.9</v>
      </c>
      <c r="K119" s="69"/>
      <c r="L119" s="76">
        <v>19.366674234000001</v>
      </c>
      <c r="M119" s="77">
        <v>3.9324850220444231E-5</v>
      </c>
      <c r="N119" s="77">
        <f t="shared" si="1"/>
        <v>8.9029004104917292E-4</v>
      </c>
      <c r="O119" s="77">
        <f>L119/'סכום נכסי הקרן'!$C$42</f>
        <v>6.1089977599895669E-6</v>
      </c>
    </row>
    <row r="120" spans="2:15">
      <c r="B120" s="75" t="s">
        <v>883</v>
      </c>
      <c r="C120" s="69" t="s">
        <v>884</v>
      </c>
      <c r="D120" s="82" t="s">
        <v>116</v>
      </c>
      <c r="E120" s="82" t="s">
        <v>26</v>
      </c>
      <c r="F120" s="69" t="s">
        <v>885</v>
      </c>
      <c r="G120" s="82" t="s">
        <v>435</v>
      </c>
      <c r="H120" s="82" t="s">
        <v>129</v>
      </c>
      <c r="I120" s="76">
        <v>4729.0181520000006</v>
      </c>
      <c r="J120" s="78">
        <v>435.2</v>
      </c>
      <c r="K120" s="69"/>
      <c r="L120" s="76">
        <v>20.580686999000005</v>
      </c>
      <c r="M120" s="77">
        <v>2.8685830082330567E-5</v>
      </c>
      <c r="N120" s="77">
        <f t="shared" si="1"/>
        <v>9.4609846026079913E-4</v>
      </c>
      <c r="O120" s="77">
        <f>L120/'סכום נכסי הקרן'!$C$42</f>
        <v>6.4919443192373894E-6</v>
      </c>
    </row>
    <row r="121" spans="2:15">
      <c r="B121" s="75" t="s">
        <v>886</v>
      </c>
      <c r="C121" s="69" t="s">
        <v>887</v>
      </c>
      <c r="D121" s="82" t="s">
        <v>116</v>
      </c>
      <c r="E121" s="82" t="s">
        <v>26</v>
      </c>
      <c r="F121" s="69" t="s">
        <v>888</v>
      </c>
      <c r="G121" s="82" t="s">
        <v>889</v>
      </c>
      <c r="H121" s="82" t="s">
        <v>129</v>
      </c>
      <c r="I121" s="76">
        <v>161.16427000000002</v>
      </c>
      <c r="J121" s="78">
        <v>1868</v>
      </c>
      <c r="K121" s="69"/>
      <c r="L121" s="76">
        <v>3.0105485640000005</v>
      </c>
      <c r="M121" s="77">
        <v>3.6062746531883228E-5</v>
      </c>
      <c r="N121" s="77">
        <f t="shared" si="1"/>
        <v>1.3839554340820378E-4</v>
      </c>
      <c r="O121" s="77">
        <f>L121/'סכום נכסי הקרן'!$C$42</f>
        <v>9.4964340348782923E-7</v>
      </c>
    </row>
    <row r="122" spans="2:15">
      <c r="B122" s="75" t="s">
        <v>890</v>
      </c>
      <c r="C122" s="69" t="s">
        <v>891</v>
      </c>
      <c r="D122" s="82" t="s">
        <v>116</v>
      </c>
      <c r="E122" s="82" t="s">
        <v>26</v>
      </c>
      <c r="F122" s="69" t="s">
        <v>892</v>
      </c>
      <c r="G122" s="82" t="s">
        <v>125</v>
      </c>
      <c r="H122" s="82" t="s">
        <v>129</v>
      </c>
      <c r="I122" s="76">
        <v>2106.5895380000006</v>
      </c>
      <c r="J122" s="78">
        <v>426.8</v>
      </c>
      <c r="K122" s="69"/>
      <c r="L122" s="76">
        <v>8.9909241490000014</v>
      </c>
      <c r="M122" s="77">
        <v>3.8293607889649453E-5</v>
      </c>
      <c r="N122" s="77">
        <f t="shared" si="1"/>
        <v>4.1331465242651279E-4</v>
      </c>
      <c r="O122" s="77">
        <f>L122/'סכום נכסי הקרן'!$C$42</f>
        <v>2.8360850615254431E-6</v>
      </c>
    </row>
    <row r="123" spans="2:15">
      <c r="B123" s="75" t="s">
        <v>893</v>
      </c>
      <c r="C123" s="69" t="s">
        <v>894</v>
      </c>
      <c r="D123" s="82" t="s">
        <v>116</v>
      </c>
      <c r="E123" s="82" t="s">
        <v>26</v>
      </c>
      <c r="F123" s="69" t="s">
        <v>895</v>
      </c>
      <c r="G123" s="82" t="s">
        <v>125</v>
      </c>
      <c r="H123" s="82" t="s">
        <v>129</v>
      </c>
      <c r="I123" s="76">
        <v>926.33236100000011</v>
      </c>
      <c r="J123" s="78">
        <v>2113</v>
      </c>
      <c r="K123" s="69"/>
      <c r="L123" s="76">
        <v>19.573402792000003</v>
      </c>
      <c r="M123" s="77">
        <v>5.4821165201713009E-5</v>
      </c>
      <c r="N123" s="77">
        <f t="shared" si="1"/>
        <v>8.9979339584122825E-4</v>
      </c>
      <c r="O123" s="77">
        <f>L123/'סכום נכסי הקרן'!$C$42</f>
        <v>6.1742079392123234E-6</v>
      </c>
    </row>
    <row r="124" spans="2:15">
      <c r="B124" s="75" t="s">
        <v>896</v>
      </c>
      <c r="C124" s="69" t="s">
        <v>897</v>
      </c>
      <c r="D124" s="82" t="s">
        <v>116</v>
      </c>
      <c r="E124" s="82" t="s">
        <v>26</v>
      </c>
      <c r="F124" s="69" t="s">
        <v>898</v>
      </c>
      <c r="G124" s="82" t="s">
        <v>124</v>
      </c>
      <c r="H124" s="82" t="s">
        <v>129</v>
      </c>
      <c r="I124" s="76">
        <v>1158.2400000000002</v>
      </c>
      <c r="J124" s="78">
        <v>542.5</v>
      </c>
      <c r="K124" s="69"/>
      <c r="L124" s="76">
        <v>6.2834520000000014</v>
      </c>
      <c r="M124" s="77">
        <v>2.0380995671748288E-5</v>
      </c>
      <c r="N124" s="77">
        <f t="shared" si="1"/>
        <v>2.8885159482827227E-4</v>
      </c>
      <c r="O124" s="77">
        <f>L124/'סכום נכסי הקרן'!$C$42</f>
        <v>1.9820436761213488E-6</v>
      </c>
    </row>
    <row r="125" spans="2:15">
      <c r="B125" s="75" t="s">
        <v>899</v>
      </c>
      <c r="C125" s="69" t="s">
        <v>900</v>
      </c>
      <c r="D125" s="82" t="s">
        <v>116</v>
      </c>
      <c r="E125" s="82" t="s">
        <v>26</v>
      </c>
      <c r="F125" s="69" t="s">
        <v>901</v>
      </c>
      <c r="G125" s="82" t="s">
        <v>124</v>
      </c>
      <c r="H125" s="82" t="s">
        <v>129</v>
      </c>
      <c r="I125" s="76">
        <v>6.9500000000000009E-4</v>
      </c>
      <c r="J125" s="78">
        <v>6848</v>
      </c>
      <c r="K125" s="69"/>
      <c r="L125" s="76">
        <v>4.7710000000000009E-5</v>
      </c>
      <c r="M125" s="77">
        <v>6.2119534609384775E-11</v>
      </c>
      <c r="N125" s="77">
        <f t="shared" si="1"/>
        <v>2.1932386193539585E-9</v>
      </c>
      <c r="O125" s="77">
        <f>L125/'סכום נכסי הקרן'!$C$42</f>
        <v>1.5049578446330067E-11</v>
      </c>
    </row>
    <row r="126" spans="2:15">
      <c r="B126" s="75" t="s">
        <v>902</v>
      </c>
      <c r="C126" s="69" t="s">
        <v>903</v>
      </c>
      <c r="D126" s="82" t="s">
        <v>116</v>
      </c>
      <c r="E126" s="82" t="s">
        <v>26</v>
      </c>
      <c r="F126" s="69" t="s">
        <v>602</v>
      </c>
      <c r="G126" s="82" t="s">
        <v>479</v>
      </c>
      <c r="H126" s="82" t="s">
        <v>129</v>
      </c>
      <c r="I126" s="76">
        <v>93.512918999999997</v>
      </c>
      <c r="J126" s="78">
        <v>5877</v>
      </c>
      <c r="K126" s="69"/>
      <c r="L126" s="76">
        <v>5.4957542729999993</v>
      </c>
      <c r="M126" s="77">
        <v>7.2758063066690473E-6</v>
      </c>
      <c r="N126" s="77">
        <f t="shared" si="1"/>
        <v>2.5264096654837844E-4</v>
      </c>
      <c r="O126" s="77">
        <f>L126/'סכום נכסי הקרן'!$C$42</f>
        <v>1.7335733609991018E-6</v>
      </c>
    </row>
    <row r="127" spans="2:15">
      <c r="B127" s="75" t="s">
        <v>904</v>
      </c>
      <c r="C127" s="69" t="s">
        <v>905</v>
      </c>
      <c r="D127" s="82" t="s">
        <v>116</v>
      </c>
      <c r="E127" s="82" t="s">
        <v>26</v>
      </c>
      <c r="F127" s="69" t="s">
        <v>906</v>
      </c>
      <c r="G127" s="82" t="s">
        <v>907</v>
      </c>
      <c r="H127" s="82" t="s">
        <v>129</v>
      </c>
      <c r="I127" s="76">
        <v>1055.4688820000001</v>
      </c>
      <c r="J127" s="78">
        <v>514.70000000000005</v>
      </c>
      <c r="K127" s="69"/>
      <c r="L127" s="76">
        <v>5.4324983370000011</v>
      </c>
      <c r="M127" s="77">
        <v>5.4340247318998145E-5</v>
      </c>
      <c r="N127" s="77">
        <f t="shared" si="1"/>
        <v>2.4973307801895949E-4</v>
      </c>
      <c r="O127" s="77">
        <f>L127/'סכום נכסי הקרן'!$C$42</f>
        <v>1.713619993339743E-6</v>
      </c>
    </row>
    <row r="128" spans="2:15">
      <c r="B128" s="75" t="s">
        <v>908</v>
      </c>
      <c r="C128" s="69" t="s">
        <v>909</v>
      </c>
      <c r="D128" s="82" t="s">
        <v>116</v>
      </c>
      <c r="E128" s="82" t="s">
        <v>26</v>
      </c>
      <c r="F128" s="69" t="s">
        <v>910</v>
      </c>
      <c r="G128" s="82" t="s">
        <v>271</v>
      </c>
      <c r="H128" s="82" t="s">
        <v>129</v>
      </c>
      <c r="I128" s="76">
        <v>603.09894600000007</v>
      </c>
      <c r="J128" s="78">
        <v>3094</v>
      </c>
      <c r="K128" s="69"/>
      <c r="L128" s="76">
        <v>18.659881395000003</v>
      </c>
      <c r="M128" s="77">
        <v>3.7602779405786517E-5</v>
      </c>
      <c r="N128" s="77">
        <f t="shared" si="1"/>
        <v>8.5779862729151995E-4</v>
      </c>
      <c r="O128" s="77">
        <f>L128/'סכום נכסי הקרן'!$C$42</f>
        <v>5.8860479742877259E-6</v>
      </c>
    </row>
    <row r="129" spans="2:15">
      <c r="B129" s="75" t="s">
        <v>911</v>
      </c>
      <c r="C129" s="69" t="s">
        <v>912</v>
      </c>
      <c r="D129" s="82" t="s">
        <v>116</v>
      </c>
      <c r="E129" s="82" t="s">
        <v>26</v>
      </c>
      <c r="F129" s="69" t="s">
        <v>913</v>
      </c>
      <c r="G129" s="82" t="s">
        <v>151</v>
      </c>
      <c r="H129" s="82" t="s">
        <v>129</v>
      </c>
      <c r="I129" s="76">
        <v>22.556724000000003</v>
      </c>
      <c r="J129" s="78">
        <v>7518</v>
      </c>
      <c r="K129" s="69"/>
      <c r="L129" s="76">
        <v>1.6958145100000004</v>
      </c>
      <c r="M129" s="77">
        <v>1.9877396109439199E-6</v>
      </c>
      <c r="N129" s="77">
        <f t="shared" si="1"/>
        <v>7.7956945600352344E-5</v>
      </c>
      <c r="O129" s="77">
        <f>L129/'סכום נכסי הקרן'!$C$42</f>
        <v>5.3492545585138931E-7</v>
      </c>
    </row>
    <row r="130" spans="2:15">
      <c r="B130" s="75" t="s">
        <v>914</v>
      </c>
      <c r="C130" s="69" t="s">
        <v>915</v>
      </c>
      <c r="D130" s="82" t="s">
        <v>116</v>
      </c>
      <c r="E130" s="82" t="s">
        <v>26</v>
      </c>
      <c r="F130" s="69" t="s">
        <v>916</v>
      </c>
      <c r="G130" s="82" t="s">
        <v>889</v>
      </c>
      <c r="H130" s="82" t="s">
        <v>129</v>
      </c>
      <c r="I130" s="76">
        <v>633.48956200000009</v>
      </c>
      <c r="J130" s="78">
        <v>472.1</v>
      </c>
      <c r="K130" s="69"/>
      <c r="L130" s="76">
        <v>2.9907042210000006</v>
      </c>
      <c r="M130" s="77">
        <v>1.2201059007739606E-5</v>
      </c>
      <c r="N130" s="77">
        <f t="shared" si="1"/>
        <v>1.3748329483466979E-4</v>
      </c>
      <c r="O130" s="77">
        <f>L130/'סכום נכסי הקרן'!$C$42</f>
        <v>9.4338373053259176E-7</v>
      </c>
    </row>
    <row r="131" spans="2:15">
      <c r="B131" s="75" t="s">
        <v>917</v>
      </c>
      <c r="C131" s="69" t="s">
        <v>918</v>
      </c>
      <c r="D131" s="82" t="s">
        <v>116</v>
      </c>
      <c r="E131" s="82" t="s">
        <v>26</v>
      </c>
      <c r="F131" s="69" t="s">
        <v>919</v>
      </c>
      <c r="G131" s="82" t="s">
        <v>404</v>
      </c>
      <c r="H131" s="82" t="s">
        <v>129</v>
      </c>
      <c r="I131" s="76">
        <v>664.08607300000017</v>
      </c>
      <c r="J131" s="78">
        <v>2414</v>
      </c>
      <c r="K131" s="69"/>
      <c r="L131" s="76">
        <v>16.031037812000001</v>
      </c>
      <c r="M131" s="77">
        <v>2.3722634647261214E-5</v>
      </c>
      <c r="N131" s="77">
        <f t="shared" si="1"/>
        <v>7.3695014121991152E-4</v>
      </c>
      <c r="O131" s="77">
        <f>L131/'סכום נכסי הקרן'!$C$42</f>
        <v>5.0568090783436909E-6</v>
      </c>
    </row>
    <row r="132" spans="2:15">
      <c r="B132" s="75" t="s">
        <v>920</v>
      </c>
      <c r="C132" s="69" t="s">
        <v>921</v>
      </c>
      <c r="D132" s="82" t="s">
        <v>116</v>
      </c>
      <c r="E132" s="82" t="s">
        <v>26</v>
      </c>
      <c r="F132" s="69" t="s">
        <v>922</v>
      </c>
      <c r="G132" s="82" t="s">
        <v>125</v>
      </c>
      <c r="H132" s="82" t="s">
        <v>129</v>
      </c>
      <c r="I132" s="76">
        <v>354.51603</v>
      </c>
      <c r="J132" s="78">
        <v>1871</v>
      </c>
      <c r="K132" s="69"/>
      <c r="L132" s="76">
        <v>6.6329949140000011</v>
      </c>
      <c r="M132" s="77">
        <v>5.4304153229740908E-5</v>
      </c>
      <c r="N132" s="77">
        <f t="shared" si="1"/>
        <v>3.0492015525808403E-4</v>
      </c>
      <c r="O132" s="77">
        <f>L132/'סכום נכסי הקרן'!$C$42</f>
        <v>2.0923030243628454E-6</v>
      </c>
    </row>
    <row r="133" spans="2:15">
      <c r="B133" s="75" t="s">
        <v>923</v>
      </c>
      <c r="C133" s="69" t="s">
        <v>924</v>
      </c>
      <c r="D133" s="82" t="s">
        <v>116</v>
      </c>
      <c r="E133" s="82" t="s">
        <v>26</v>
      </c>
      <c r="F133" s="69" t="s">
        <v>925</v>
      </c>
      <c r="G133" s="82" t="s">
        <v>404</v>
      </c>
      <c r="H133" s="82" t="s">
        <v>129</v>
      </c>
      <c r="I133" s="76">
        <v>154.55654000000004</v>
      </c>
      <c r="J133" s="78">
        <v>11370</v>
      </c>
      <c r="K133" s="69"/>
      <c r="L133" s="76">
        <v>17.573078569000003</v>
      </c>
      <c r="M133" s="77">
        <v>3.053865095018509E-5</v>
      </c>
      <c r="N133" s="77">
        <f t="shared" si="1"/>
        <v>8.0783807542385657E-4</v>
      </c>
      <c r="O133" s="77">
        <f>L133/'סכום נכסי הקרן'!$C$42</f>
        <v>5.5432283476773682E-6</v>
      </c>
    </row>
    <row r="134" spans="2:15">
      <c r="B134" s="75" t="s">
        <v>926</v>
      </c>
      <c r="C134" s="69" t="s">
        <v>927</v>
      </c>
      <c r="D134" s="82" t="s">
        <v>116</v>
      </c>
      <c r="E134" s="82" t="s">
        <v>26</v>
      </c>
      <c r="F134" s="69" t="s">
        <v>928</v>
      </c>
      <c r="G134" s="82" t="s">
        <v>929</v>
      </c>
      <c r="H134" s="82" t="s">
        <v>129</v>
      </c>
      <c r="I134" s="76">
        <v>476.00671900000003</v>
      </c>
      <c r="J134" s="78">
        <v>129.5</v>
      </c>
      <c r="K134" s="69"/>
      <c r="L134" s="76">
        <v>0.61642870100000013</v>
      </c>
      <c r="M134" s="77">
        <v>1.6070284185122334E-5</v>
      </c>
      <c r="N134" s="77">
        <f t="shared" si="1"/>
        <v>2.8337355546245948E-5</v>
      </c>
      <c r="O134" s="77">
        <f>L134/'סכום נכסי הקרן'!$C$42</f>
        <v>1.944454431412459E-7</v>
      </c>
    </row>
    <row r="135" spans="2:15">
      <c r="B135" s="75" t="s">
        <v>930</v>
      </c>
      <c r="C135" s="69" t="s">
        <v>931</v>
      </c>
      <c r="D135" s="82" t="s">
        <v>116</v>
      </c>
      <c r="E135" s="82" t="s">
        <v>26</v>
      </c>
      <c r="F135" s="69" t="s">
        <v>932</v>
      </c>
      <c r="G135" s="82" t="s">
        <v>479</v>
      </c>
      <c r="H135" s="82" t="s">
        <v>129</v>
      </c>
      <c r="I135" s="76">
        <v>965.20000000000016</v>
      </c>
      <c r="J135" s="78">
        <v>1258</v>
      </c>
      <c r="K135" s="69"/>
      <c r="L135" s="76">
        <v>12.142216000000001</v>
      </c>
      <c r="M135" s="77">
        <v>2.116738895739513E-5</v>
      </c>
      <c r="N135" s="77">
        <f t="shared" si="1"/>
        <v>5.5818019399994851E-4</v>
      </c>
      <c r="O135" s="77">
        <f>L135/'סכום נכסי הקרן'!$C$42</f>
        <v>3.8301243388028517E-6</v>
      </c>
    </row>
    <row r="136" spans="2:15">
      <c r="B136" s="75" t="s">
        <v>933</v>
      </c>
      <c r="C136" s="69" t="s">
        <v>934</v>
      </c>
      <c r="D136" s="82" t="s">
        <v>116</v>
      </c>
      <c r="E136" s="82" t="s">
        <v>26</v>
      </c>
      <c r="F136" s="69" t="s">
        <v>935</v>
      </c>
      <c r="G136" s="82" t="s">
        <v>795</v>
      </c>
      <c r="H136" s="82" t="s">
        <v>129</v>
      </c>
      <c r="I136" s="76">
        <v>977.99710400000015</v>
      </c>
      <c r="J136" s="78">
        <v>171.5</v>
      </c>
      <c r="K136" s="69"/>
      <c r="L136" s="76">
        <v>1.6772650360000003</v>
      </c>
      <c r="M136" s="77">
        <v>9.937233322174066E-6</v>
      </c>
      <c r="N136" s="77">
        <f t="shared" si="1"/>
        <v>7.7104222423963686E-5</v>
      </c>
      <c r="O136" s="77">
        <f>L136/'סכום נכסי הקרן'!$C$42</f>
        <v>5.2907423463778295E-7</v>
      </c>
    </row>
    <row r="137" spans="2:15">
      <c r="B137" s="75" t="s">
        <v>936</v>
      </c>
      <c r="C137" s="69" t="s">
        <v>937</v>
      </c>
      <c r="D137" s="82" t="s">
        <v>116</v>
      </c>
      <c r="E137" s="82" t="s">
        <v>26</v>
      </c>
      <c r="F137" s="69" t="s">
        <v>938</v>
      </c>
      <c r="G137" s="82" t="s">
        <v>929</v>
      </c>
      <c r="H137" s="82" t="s">
        <v>129</v>
      </c>
      <c r="I137" s="76">
        <v>1061.9892910000003</v>
      </c>
      <c r="J137" s="78">
        <v>5999</v>
      </c>
      <c r="K137" s="69"/>
      <c r="L137" s="76">
        <v>63.708737555000006</v>
      </c>
      <c r="M137" s="77">
        <v>4.2942095800819138E-5</v>
      </c>
      <c r="N137" s="77">
        <f t="shared" si="1"/>
        <v>2.9287039110440552E-3</v>
      </c>
      <c r="O137" s="77">
        <f>L137/'סכום נכסי הקרן'!$C$42</f>
        <v>2.0096198774903098E-5</v>
      </c>
    </row>
    <row r="138" spans="2:15">
      <c r="B138" s="75" t="s">
        <v>939</v>
      </c>
      <c r="C138" s="69" t="s">
        <v>940</v>
      </c>
      <c r="D138" s="82" t="s">
        <v>116</v>
      </c>
      <c r="E138" s="82" t="s">
        <v>26</v>
      </c>
      <c r="F138" s="69" t="s">
        <v>941</v>
      </c>
      <c r="G138" s="82" t="s">
        <v>556</v>
      </c>
      <c r="H138" s="82" t="s">
        <v>129</v>
      </c>
      <c r="I138" s="76">
        <v>321.95693800000004</v>
      </c>
      <c r="J138" s="78">
        <v>9300</v>
      </c>
      <c r="K138" s="69"/>
      <c r="L138" s="76">
        <v>29.941995234000011</v>
      </c>
      <c r="M138" s="77">
        <v>3.6376951553995082E-5</v>
      </c>
      <c r="N138" s="77">
        <f t="shared" si="1"/>
        <v>1.3764397461270379E-3</v>
      </c>
      <c r="O138" s="77">
        <f>L138/'סכום נכסי הקרן'!$C$42</f>
        <v>9.4448628403631127E-6</v>
      </c>
    </row>
    <row r="139" spans="2:15">
      <c r="B139" s="75" t="s">
        <v>942</v>
      </c>
      <c r="C139" s="69" t="s">
        <v>943</v>
      </c>
      <c r="D139" s="82" t="s">
        <v>116</v>
      </c>
      <c r="E139" s="82" t="s">
        <v>26</v>
      </c>
      <c r="F139" s="69" t="s">
        <v>944</v>
      </c>
      <c r="G139" s="82" t="s">
        <v>124</v>
      </c>
      <c r="H139" s="82" t="s">
        <v>129</v>
      </c>
      <c r="I139" s="76">
        <v>3995.9280000000003</v>
      </c>
      <c r="J139" s="78">
        <v>192.8</v>
      </c>
      <c r="K139" s="69"/>
      <c r="L139" s="76">
        <v>7.7041491840000011</v>
      </c>
      <c r="M139" s="77">
        <v>2.6685199724889069E-5</v>
      </c>
      <c r="N139" s="77">
        <f t="shared" si="1"/>
        <v>3.5416133975294667E-4</v>
      </c>
      <c r="O139" s="77">
        <f>L139/'סכום נכסי הקרן'!$C$42</f>
        <v>2.4301864914449336E-6</v>
      </c>
    </row>
    <row r="140" spans="2:15">
      <c r="B140" s="75" t="s">
        <v>945</v>
      </c>
      <c r="C140" s="69" t="s">
        <v>946</v>
      </c>
      <c r="D140" s="82" t="s">
        <v>116</v>
      </c>
      <c r="E140" s="82" t="s">
        <v>26</v>
      </c>
      <c r="F140" s="69" t="s">
        <v>947</v>
      </c>
      <c r="G140" s="82" t="s">
        <v>125</v>
      </c>
      <c r="H140" s="82" t="s">
        <v>129</v>
      </c>
      <c r="I140" s="76">
        <v>3764.2800000000007</v>
      </c>
      <c r="J140" s="78">
        <v>405.3</v>
      </c>
      <c r="K140" s="69"/>
      <c r="L140" s="76">
        <v>15.256626840000004</v>
      </c>
      <c r="M140" s="77">
        <v>4.7210726472505474E-5</v>
      </c>
      <c r="N140" s="77">
        <f t="shared" ref="N140:N201" si="2">IFERROR(L140/$L$11,0)</f>
        <v>7.013503078298083E-4</v>
      </c>
      <c r="O140" s="77">
        <f>L140/'סכום נכסי הקרן'!$C$42</f>
        <v>4.8125299194081918E-6</v>
      </c>
    </row>
    <row r="141" spans="2:15">
      <c r="B141" s="75" t="s">
        <v>948</v>
      </c>
      <c r="C141" s="69" t="s">
        <v>949</v>
      </c>
      <c r="D141" s="82" t="s">
        <v>116</v>
      </c>
      <c r="E141" s="82" t="s">
        <v>26</v>
      </c>
      <c r="F141" s="69" t="s">
        <v>950</v>
      </c>
      <c r="G141" s="82" t="s">
        <v>151</v>
      </c>
      <c r="H141" s="82" t="s">
        <v>129</v>
      </c>
      <c r="I141" s="76">
        <v>3894.8807290000004</v>
      </c>
      <c r="J141" s="78">
        <v>129.69999999999999</v>
      </c>
      <c r="K141" s="69"/>
      <c r="L141" s="76">
        <v>5.0516603050000013</v>
      </c>
      <c r="M141" s="77">
        <v>3.6004526346645193E-5</v>
      </c>
      <c r="N141" s="77">
        <f t="shared" si="2"/>
        <v>2.3222587450814081E-4</v>
      </c>
      <c r="O141" s="77">
        <f>L141/'סכום נכסי הקרן'!$C$42</f>
        <v>1.5934889550263924E-6</v>
      </c>
    </row>
    <row r="142" spans="2:15">
      <c r="B142" s="75" t="s">
        <v>951</v>
      </c>
      <c r="C142" s="69" t="s">
        <v>952</v>
      </c>
      <c r="D142" s="82" t="s">
        <v>116</v>
      </c>
      <c r="E142" s="82" t="s">
        <v>26</v>
      </c>
      <c r="F142" s="69" t="s">
        <v>953</v>
      </c>
      <c r="G142" s="82" t="s">
        <v>351</v>
      </c>
      <c r="H142" s="82" t="s">
        <v>129</v>
      </c>
      <c r="I142" s="76">
        <v>1306.2460560000002</v>
      </c>
      <c r="J142" s="78">
        <v>1146</v>
      </c>
      <c r="K142" s="69"/>
      <c r="L142" s="76">
        <v>14.969579806000002</v>
      </c>
      <c r="M142" s="77">
        <v>3.8158805729333028E-5</v>
      </c>
      <c r="N142" s="77">
        <f t="shared" si="2"/>
        <v>6.8815469599707265E-4</v>
      </c>
      <c r="O142" s="77">
        <f>L142/'סכום נכסי הקרן'!$C$42</f>
        <v>4.7219841877802437E-6</v>
      </c>
    </row>
    <row r="143" spans="2:15">
      <c r="B143" s="75" t="s">
        <v>954</v>
      </c>
      <c r="C143" s="69" t="s">
        <v>955</v>
      </c>
      <c r="D143" s="82" t="s">
        <v>116</v>
      </c>
      <c r="E143" s="82" t="s">
        <v>26</v>
      </c>
      <c r="F143" s="69" t="s">
        <v>956</v>
      </c>
      <c r="G143" s="82" t="s">
        <v>153</v>
      </c>
      <c r="H143" s="82" t="s">
        <v>129</v>
      </c>
      <c r="I143" s="76">
        <v>324.06107400000008</v>
      </c>
      <c r="J143" s="78">
        <v>2240</v>
      </c>
      <c r="K143" s="69"/>
      <c r="L143" s="76">
        <v>7.2589680580000016</v>
      </c>
      <c r="M143" s="77">
        <v>2.737093858882443E-5</v>
      </c>
      <c r="N143" s="77">
        <f t="shared" si="2"/>
        <v>3.3369627083341871E-4</v>
      </c>
      <c r="O143" s="77">
        <f>L143/'סכום נכסי הקרן'!$C$42</f>
        <v>2.2897591538100028E-6</v>
      </c>
    </row>
    <row r="144" spans="2:15">
      <c r="B144" s="75" t="s">
        <v>957</v>
      </c>
      <c r="C144" s="69" t="s">
        <v>958</v>
      </c>
      <c r="D144" s="82" t="s">
        <v>116</v>
      </c>
      <c r="E144" s="82" t="s">
        <v>26</v>
      </c>
      <c r="F144" s="69" t="s">
        <v>959</v>
      </c>
      <c r="G144" s="82" t="s">
        <v>351</v>
      </c>
      <c r="H144" s="82" t="s">
        <v>129</v>
      </c>
      <c r="I144" s="76">
        <v>815.52112700000009</v>
      </c>
      <c r="J144" s="78">
        <v>702.3</v>
      </c>
      <c r="K144" s="69"/>
      <c r="L144" s="76">
        <v>5.7274048790000007</v>
      </c>
      <c r="M144" s="77">
        <v>5.3724219021280112E-5</v>
      </c>
      <c r="N144" s="77">
        <f t="shared" si="2"/>
        <v>2.6328999306851993E-4</v>
      </c>
      <c r="O144" s="77">
        <f>L144/'סכום נכסי הקרן'!$C$42</f>
        <v>1.8066449176358009E-6</v>
      </c>
    </row>
    <row r="145" spans="2:15">
      <c r="B145" s="75" t="s">
        <v>960</v>
      </c>
      <c r="C145" s="69" t="s">
        <v>961</v>
      </c>
      <c r="D145" s="82" t="s">
        <v>116</v>
      </c>
      <c r="E145" s="82" t="s">
        <v>26</v>
      </c>
      <c r="F145" s="69" t="s">
        <v>962</v>
      </c>
      <c r="G145" s="82" t="s">
        <v>125</v>
      </c>
      <c r="H145" s="82" t="s">
        <v>129</v>
      </c>
      <c r="I145" s="76">
        <v>5463.3963629999998</v>
      </c>
      <c r="J145" s="78">
        <v>500.1</v>
      </c>
      <c r="K145" s="69"/>
      <c r="L145" s="76">
        <v>27.322445214000002</v>
      </c>
      <c r="M145" s="77">
        <v>5.967855552457331E-5</v>
      </c>
      <c r="N145" s="77">
        <f t="shared" si="2"/>
        <v>1.2560184870787576E-3</v>
      </c>
      <c r="O145" s="77">
        <f>L145/'סכום נכסי הקרן'!$C$42</f>
        <v>8.6185554934740811E-6</v>
      </c>
    </row>
    <row r="146" spans="2:15">
      <c r="B146" s="75" t="s">
        <v>963</v>
      </c>
      <c r="C146" s="69" t="s">
        <v>964</v>
      </c>
      <c r="D146" s="82" t="s">
        <v>116</v>
      </c>
      <c r="E146" s="82" t="s">
        <v>26</v>
      </c>
      <c r="F146" s="69" t="s">
        <v>965</v>
      </c>
      <c r="G146" s="82" t="s">
        <v>151</v>
      </c>
      <c r="H146" s="82" t="s">
        <v>129</v>
      </c>
      <c r="I146" s="76">
        <v>980.93276000000014</v>
      </c>
      <c r="J146" s="78">
        <v>372.1</v>
      </c>
      <c r="K146" s="69"/>
      <c r="L146" s="76">
        <v>3.6500508000000007</v>
      </c>
      <c r="M146" s="77">
        <v>4.07950413118655E-5</v>
      </c>
      <c r="N146" s="77">
        <f t="shared" si="2"/>
        <v>1.6779359415560285E-4</v>
      </c>
      <c r="O146" s="77">
        <f>L146/'סכום נכסי הקרן'!$C$42</f>
        <v>1.151367131580168E-6</v>
      </c>
    </row>
    <row r="147" spans="2:15">
      <c r="B147" s="75" t="s">
        <v>966</v>
      </c>
      <c r="C147" s="69" t="s">
        <v>967</v>
      </c>
      <c r="D147" s="82" t="s">
        <v>116</v>
      </c>
      <c r="E147" s="82" t="s">
        <v>26</v>
      </c>
      <c r="F147" s="69" t="s">
        <v>968</v>
      </c>
      <c r="G147" s="82" t="s">
        <v>795</v>
      </c>
      <c r="H147" s="82" t="s">
        <v>129</v>
      </c>
      <c r="I147" s="76">
        <v>4060.7382840000005</v>
      </c>
      <c r="J147" s="78">
        <v>17.600000000000001</v>
      </c>
      <c r="K147" s="69"/>
      <c r="L147" s="76">
        <v>0.71468993600000019</v>
      </c>
      <c r="M147" s="77">
        <v>3.8996949600487914E-5</v>
      </c>
      <c r="N147" s="77">
        <f t="shared" si="2"/>
        <v>3.285444494862312E-5</v>
      </c>
      <c r="O147" s="77">
        <f>L147/'סכום נכסי הקרן'!$C$42</f>
        <v>2.2544083539372492E-7</v>
      </c>
    </row>
    <row r="148" spans="2:15">
      <c r="B148" s="75" t="s">
        <v>969</v>
      </c>
      <c r="C148" s="69" t="s">
        <v>970</v>
      </c>
      <c r="D148" s="82" t="s">
        <v>116</v>
      </c>
      <c r="E148" s="82" t="s">
        <v>26</v>
      </c>
      <c r="F148" s="69" t="s">
        <v>971</v>
      </c>
      <c r="G148" s="82" t="s">
        <v>500</v>
      </c>
      <c r="H148" s="82" t="s">
        <v>129</v>
      </c>
      <c r="I148" s="76">
        <v>2439.6361420000003</v>
      </c>
      <c r="J148" s="78">
        <v>93.6</v>
      </c>
      <c r="K148" s="69"/>
      <c r="L148" s="76">
        <v>2.2834994300000004</v>
      </c>
      <c r="M148" s="77">
        <v>1.3952734810178734E-5</v>
      </c>
      <c r="N148" s="77">
        <f t="shared" si="2"/>
        <v>1.0497294355792814E-4</v>
      </c>
      <c r="O148" s="77">
        <f>L148/'סכום נכסי הקרן'!$C$42</f>
        <v>7.203039992440787E-7</v>
      </c>
    </row>
    <row r="149" spans="2:15">
      <c r="B149" s="75" t="s">
        <v>972</v>
      </c>
      <c r="C149" s="69" t="s">
        <v>973</v>
      </c>
      <c r="D149" s="82" t="s">
        <v>116</v>
      </c>
      <c r="E149" s="82" t="s">
        <v>26</v>
      </c>
      <c r="F149" s="69" t="s">
        <v>974</v>
      </c>
      <c r="G149" s="82" t="s">
        <v>694</v>
      </c>
      <c r="H149" s="82" t="s">
        <v>129</v>
      </c>
      <c r="I149" s="76">
        <v>565.72543700000017</v>
      </c>
      <c r="J149" s="78">
        <v>1966</v>
      </c>
      <c r="K149" s="76">
        <v>0.63590084800000013</v>
      </c>
      <c r="L149" s="76">
        <v>11.758062940000002</v>
      </c>
      <c r="M149" s="77">
        <v>3.9743801840426937E-5</v>
      </c>
      <c r="N149" s="77">
        <f t="shared" si="2"/>
        <v>5.405205979627447E-4</v>
      </c>
      <c r="O149" s="77">
        <f>L149/'סכום נכסי הקרן'!$C$42</f>
        <v>3.7089476125008664E-6</v>
      </c>
    </row>
    <row r="150" spans="2:15">
      <c r="B150" s="75" t="s">
        <v>975</v>
      </c>
      <c r="C150" s="69" t="s">
        <v>976</v>
      </c>
      <c r="D150" s="82" t="s">
        <v>116</v>
      </c>
      <c r="E150" s="82" t="s">
        <v>26</v>
      </c>
      <c r="F150" s="69" t="s">
        <v>977</v>
      </c>
      <c r="G150" s="82" t="s">
        <v>978</v>
      </c>
      <c r="H150" s="82" t="s">
        <v>129</v>
      </c>
      <c r="I150" s="76">
        <v>3465.2132630000006</v>
      </c>
      <c r="J150" s="78">
        <v>669.3</v>
      </c>
      <c r="K150" s="69"/>
      <c r="L150" s="76">
        <v>23.192672365000004</v>
      </c>
      <c r="M150" s="77">
        <v>3.6825057766086118E-5</v>
      </c>
      <c r="N150" s="77">
        <f t="shared" si="2"/>
        <v>1.0661719705919368E-3</v>
      </c>
      <c r="O150" s="77">
        <f>L150/'סכום נכסי הקרן'!$C$42</f>
        <v>7.3158654818088235E-6</v>
      </c>
    </row>
    <row r="151" spans="2:15">
      <c r="B151" s="75" t="s">
        <v>979</v>
      </c>
      <c r="C151" s="69" t="s">
        <v>980</v>
      </c>
      <c r="D151" s="82" t="s">
        <v>116</v>
      </c>
      <c r="E151" s="82" t="s">
        <v>26</v>
      </c>
      <c r="F151" s="69" t="s">
        <v>981</v>
      </c>
      <c r="G151" s="82" t="s">
        <v>556</v>
      </c>
      <c r="H151" s="82" t="s">
        <v>129</v>
      </c>
      <c r="I151" s="76">
        <v>489.03995900000007</v>
      </c>
      <c r="J151" s="78">
        <v>226</v>
      </c>
      <c r="K151" s="69"/>
      <c r="L151" s="76">
        <v>1.105230309</v>
      </c>
      <c r="M151" s="77">
        <v>6.6370501848925678E-6</v>
      </c>
      <c r="N151" s="77">
        <f t="shared" si="2"/>
        <v>5.080766709241896E-5</v>
      </c>
      <c r="O151" s="77">
        <f>L151/'סכום נכסי הקרן'!$C$42</f>
        <v>3.4863236714644975E-7</v>
      </c>
    </row>
    <row r="152" spans="2:15">
      <c r="B152" s="75" t="s">
        <v>982</v>
      </c>
      <c r="C152" s="69" t="s">
        <v>983</v>
      </c>
      <c r="D152" s="82" t="s">
        <v>116</v>
      </c>
      <c r="E152" s="82" t="s">
        <v>26</v>
      </c>
      <c r="F152" s="69" t="s">
        <v>984</v>
      </c>
      <c r="G152" s="82" t="s">
        <v>479</v>
      </c>
      <c r="H152" s="82" t="s">
        <v>129</v>
      </c>
      <c r="I152" s="76">
        <v>1104.7804680000002</v>
      </c>
      <c r="J152" s="78">
        <v>670.4</v>
      </c>
      <c r="K152" s="69"/>
      <c r="L152" s="76">
        <v>7.4064482530000006</v>
      </c>
      <c r="M152" s="77">
        <v>1.5184298739701541E-5</v>
      </c>
      <c r="N152" s="77">
        <f t="shared" si="2"/>
        <v>3.4047596606007663E-4</v>
      </c>
      <c r="O152" s="77">
        <f>L152/'סכום נכסי הקרן'!$C$42</f>
        <v>2.3362801088285005E-6</v>
      </c>
    </row>
    <row r="153" spans="2:15">
      <c r="B153" s="75" t="s">
        <v>985</v>
      </c>
      <c r="C153" s="69" t="s">
        <v>986</v>
      </c>
      <c r="D153" s="82" t="s">
        <v>116</v>
      </c>
      <c r="E153" s="82" t="s">
        <v>26</v>
      </c>
      <c r="F153" s="69" t="s">
        <v>987</v>
      </c>
      <c r="G153" s="82" t="s">
        <v>500</v>
      </c>
      <c r="H153" s="82" t="s">
        <v>129</v>
      </c>
      <c r="I153" s="76">
        <v>1622.3226380000006</v>
      </c>
      <c r="J153" s="78">
        <v>268</v>
      </c>
      <c r="K153" s="69"/>
      <c r="L153" s="76">
        <v>4.3478246700000005</v>
      </c>
      <c r="M153" s="77">
        <v>1.2991481749308922E-5</v>
      </c>
      <c r="N153" s="77">
        <f t="shared" si="2"/>
        <v>1.9987040403319806E-4</v>
      </c>
      <c r="O153" s="77">
        <f>L153/'סכום נכסי הקרן'!$C$42</f>
        <v>1.3714719857902773E-6</v>
      </c>
    </row>
    <row r="154" spans="2:15">
      <c r="B154" s="75" t="s">
        <v>988</v>
      </c>
      <c r="C154" s="69" t="s">
        <v>989</v>
      </c>
      <c r="D154" s="82" t="s">
        <v>116</v>
      </c>
      <c r="E154" s="82" t="s">
        <v>26</v>
      </c>
      <c r="F154" s="69" t="s">
        <v>990</v>
      </c>
      <c r="G154" s="82" t="s">
        <v>468</v>
      </c>
      <c r="H154" s="82" t="s">
        <v>129</v>
      </c>
      <c r="I154" s="76">
        <v>389.19373500000006</v>
      </c>
      <c r="J154" s="78">
        <v>6895</v>
      </c>
      <c r="K154" s="69"/>
      <c r="L154" s="76">
        <v>26.834908042000002</v>
      </c>
      <c r="M154" s="77">
        <v>6.5600943475415946E-6</v>
      </c>
      <c r="N154" s="77">
        <f t="shared" si="2"/>
        <v>1.2336063019183926E-3</v>
      </c>
      <c r="O154" s="77">
        <f>L154/'סכום נכסי הקרן'!$C$42</f>
        <v>8.4647674214657835E-6</v>
      </c>
    </row>
    <row r="155" spans="2:15">
      <c r="B155" s="75" t="s">
        <v>991</v>
      </c>
      <c r="C155" s="69" t="s">
        <v>992</v>
      </c>
      <c r="D155" s="82" t="s">
        <v>116</v>
      </c>
      <c r="E155" s="82" t="s">
        <v>26</v>
      </c>
      <c r="F155" s="69" t="s">
        <v>993</v>
      </c>
      <c r="G155" s="82" t="s">
        <v>125</v>
      </c>
      <c r="H155" s="82" t="s">
        <v>129</v>
      </c>
      <c r="I155" s="76">
        <v>566.19452400000011</v>
      </c>
      <c r="J155" s="78">
        <v>1493</v>
      </c>
      <c r="K155" s="69"/>
      <c r="L155" s="76">
        <v>8.4532842460000008</v>
      </c>
      <c r="M155" s="77">
        <v>4.9128888655958757E-5</v>
      </c>
      <c r="N155" s="77">
        <f t="shared" si="2"/>
        <v>3.8859923430525271E-4</v>
      </c>
      <c r="O155" s="77">
        <f>L155/'סכום נכסי הקרן'!$C$42</f>
        <v>2.6664926512115511E-6</v>
      </c>
    </row>
    <row r="156" spans="2:15">
      <c r="B156" s="75" t="s">
        <v>994</v>
      </c>
      <c r="C156" s="69" t="s">
        <v>995</v>
      </c>
      <c r="D156" s="82" t="s">
        <v>116</v>
      </c>
      <c r="E156" s="82" t="s">
        <v>26</v>
      </c>
      <c r="F156" s="69" t="s">
        <v>996</v>
      </c>
      <c r="G156" s="82" t="s">
        <v>443</v>
      </c>
      <c r="H156" s="82" t="s">
        <v>129</v>
      </c>
      <c r="I156" s="76">
        <v>237.50193800000005</v>
      </c>
      <c r="J156" s="78">
        <v>27970</v>
      </c>
      <c r="K156" s="69"/>
      <c r="L156" s="76">
        <v>66.429292059000019</v>
      </c>
      <c r="M156" s="77">
        <v>6.5065601480689245E-5</v>
      </c>
      <c r="N156" s="77">
        <f t="shared" si="2"/>
        <v>3.05376836722159E-3</v>
      </c>
      <c r="O156" s="77">
        <f>L156/'סכום נכסי הקרן'!$C$42</f>
        <v>2.0954366840831935E-5</v>
      </c>
    </row>
    <row r="157" spans="2:15">
      <c r="B157" s="75" t="s">
        <v>997</v>
      </c>
      <c r="C157" s="69" t="s">
        <v>998</v>
      </c>
      <c r="D157" s="82" t="s">
        <v>116</v>
      </c>
      <c r="E157" s="82" t="s">
        <v>26</v>
      </c>
      <c r="F157" s="69" t="s">
        <v>999</v>
      </c>
      <c r="G157" s="82" t="s">
        <v>795</v>
      </c>
      <c r="H157" s="82" t="s">
        <v>129</v>
      </c>
      <c r="I157" s="76">
        <v>650.80443900000012</v>
      </c>
      <c r="J157" s="78">
        <v>591.1</v>
      </c>
      <c r="K157" s="69"/>
      <c r="L157" s="76">
        <v>3.8469050390000006</v>
      </c>
      <c r="M157" s="77">
        <v>2.9754402083013399E-5</v>
      </c>
      <c r="N157" s="77">
        <f t="shared" si="2"/>
        <v>1.7684302445026507E-4</v>
      </c>
      <c r="O157" s="77">
        <f>L157/'סכום נכסי הקרן'!$C$42</f>
        <v>1.2134625688537608E-6</v>
      </c>
    </row>
    <row r="158" spans="2:15">
      <c r="B158" s="75" t="s">
        <v>1000</v>
      </c>
      <c r="C158" s="69" t="s">
        <v>1001</v>
      </c>
      <c r="D158" s="82" t="s">
        <v>116</v>
      </c>
      <c r="E158" s="82" t="s">
        <v>26</v>
      </c>
      <c r="F158" s="69" t="s">
        <v>1002</v>
      </c>
      <c r="G158" s="82" t="s">
        <v>694</v>
      </c>
      <c r="H158" s="82" t="s">
        <v>129</v>
      </c>
      <c r="I158" s="76">
        <v>23.857896000000004</v>
      </c>
      <c r="J158" s="78">
        <v>14700</v>
      </c>
      <c r="K158" s="69"/>
      <c r="L158" s="76">
        <v>3.5071106590000003</v>
      </c>
      <c r="M158" s="77">
        <v>7.1756868935017327E-6</v>
      </c>
      <c r="N158" s="77">
        <f t="shared" si="2"/>
        <v>1.6122260615524442E-4</v>
      </c>
      <c r="O158" s="77">
        <f>L158/'סכום נכסי הקרן'!$C$42</f>
        <v>1.106278285109638E-6</v>
      </c>
    </row>
    <row r="159" spans="2:15">
      <c r="B159" s="75" t="s">
        <v>1003</v>
      </c>
      <c r="C159" s="69" t="s">
        <v>1004</v>
      </c>
      <c r="D159" s="82" t="s">
        <v>116</v>
      </c>
      <c r="E159" s="82" t="s">
        <v>26</v>
      </c>
      <c r="F159" s="69" t="s">
        <v>1005</v>
      </c>
      <c r="G159" s="82" t="s">
        <v>124</v>
      </c>
      <c r="H159" s="82" t="s">
        <v>129</v>
      </c>
      <c r="I159" s="76">
        <v>1534.312324</v>
      </c>
      <c r="J159" s="78">
        <v>759.4</v>
      </c>
      <c r="K159" s="69"/>
      <c r="L159" s="76">
        <v>11.651567786000001</v>
      </c>
      <c r="M159" s="77">
        <v>3.872559768705319E-5</v>
      </c>
      <c r="N159" s="77">
        <f t="shared" si="2"/>
        <v>5.3562499359202892E-4</v>
      </c>
      <c r="O159" s="77">
        <f>L159/'סכום נכסי הקרן'!$C$42</f>
        <v>3.6753549238763221E-6</v>
      </c>
    </row>
    <row r="160" spans="2:15">
      <c r="B160" s="75" t="s">
        <v>1008</v>
      </c>
      <c r="C160" s="69" t="s">
        <v>1009</v>
      </c>
      <c r="D160" s="82" t="s">
        <v>116</v>
      </c>
      <c r="E160" s="82" t="s">
        <v>26</v>
      </c>
      <c r="F160" s="69" t="s">
        <v>1010</v>
      </c>
      <c r="G160" s="82" t="s">
        <v>404</v>
      </c>
      <c r="H160" s="82" t="s">
        <v>129</v>
      </c>
      <c r="I160" s="76">
        <v>762.81348600000013</v>
      </c>
      <c r="J160" s="78">
        <v>9315</v>
      </c>
      <c r="K160" s="69"/>
      <c r="L160" s="76">
        <v>71.056076202000014</v>
      </c>
      <c r="M160" s="77">
        <v>3.0512539440000006E-5</v>
      </c>
      <c r="N160" s="77">
        <f t="shared" si="2"/>
        <v>3.2664625962268738E-3</v>
      </c>
      <c r="O160" s="77">
        <f>L160/'סכום נכסי הקרן'!$C$42</f>
        <v>2.2413833428849426E-5</v>
      </c>
    </row>
    <row r="161" spans="2:15">
      <c r="B161" s="75" t="s">
        <v>1011</v>
      </c>
      <c r="C161" s="69" t="s">
        <v>1012</v>
      </c>
      <c r="D161" s="82" t="s">
        <v>116</v>
      </c>
      <c r="E161" s="82" t="s">
        <v>26</v>
      </c>
      <c r="F161" s="69" t="s">
        <v>1013</v>
      </c>
      <c r="G161" s="82" t="s">
        <v>500</v>
      </c>
      <c r="H161" s="82" t="s">
        <v>129</v>
      </c>
      <c r="I161" s="76">
        <v>2157.9830600000005</v>
      </c>
      <c r="J161" s="78">
        <v>716.9</v>
      </c>
      <c r="K161" s="69"/>
      <c r="L161" s="76">
        <v>15.470580557000002</v>
      </c>
      <c r="M161" s="77">
        <v>1.5488976804156439E-5</v>
      </c>
      <c r="N161" s="77">
        <f t="shared" si="2"/>
        <v>7.1118580468327133E-4</v>
      </c>
      <c r="O161" s="77">
        <f>L161/'סכום נכסי הקרן'!$C$42</f>
        <v>4.880019193100821E-6</v>
      </c>
    </row>
    <row r="162" spans="2:15">
      <c r="B162" s="75" t="s">
        <v>1014</v>
      </c>
      <c r="C162" s="69" t="s">
        <v>1015</v>
      </c>
      <c r="D162" s="82" t="s">
        <v>116</v>
      </c>
      <c r="E162" s="82" t="s">
        <v>26</v>
      </c>
      <c r="F162" s="69" t="s">
        <v>1016</v>
      </c>
      <c r="G162" s="82" t="s">
        <v>151</v>
      </c>
      <c r="H162" s="82" t="s">
        <v>129</v>
      </c>
      <c r="I162" s="76">
        <v>318.51600000000008</v>
      </c>
      <c r="J162" s="78">
        <v>540</v>
      </c>
      <c r="K162" s="69"/>
      <c r="L162" s="76">
        <v>1.7199864000000002</v>
      </c>
      <c r="M162" s="77">
        <v>4.2018108169361024E-5</v>
      </c>
      <c r="N162" s="77">
        <f t="shared" si="2"/>
        <v>7.9068132409213703E-5</v>
      </c>
      <c r="O162" s="77">
        <f>L162/'סכום נכסי הקרן'!$C$42</f>
        <v>5.4255020443137376E-7</v>
      </c>
    </row>
    <row r="163" spans="2:15">
      <c r="B163" s="75" t="s">
        <v>1017</v>
      </c>
      <c r="C163" s="69" t="s">
        <v>1018</v>
      </c>
      <c r="D163" s="82" t="s">
        <v>116</v>
      </c>
      <c r="E163" s="82" t="s">
        <v>26</v>
      </c>
      <c r="F163" s="69" t="s">
        <v>1019</v>
      </c>
      <c r="G163" s="82" t="s">
        <v>479</v>
      </c>
      <c r="H163" s="82" t="s">
        <v>129</v>
      </c>
      <c r="I163" s="76">
        <v>1043.2957800000001</v>
      </c>
      <c r="J163" s="78">
        <v>571.70000000000005</v>
      </c>
      <c r="K163" s="69"/>
      <c r="L163" s="76">
        <v>5.964521973000001</v>
      </c>
      <c r="M163" s="77">
        <v>1.7857120141677218E-5</v>
      </c>
      <c r="N163" s="77">
        <f t="shared" si="2"/>
        <v>2.7419031517855519E-4</v>
      </c>
      <c r="O163" s="77">
        <f>L163/'סכום נכסי הקרן'!$C$42</f>
        <v>1.8814408159195742E-6</v>
      </c>
    </row>
    <row r="164" spans="2:15">
      <c r="B164" s="75" t="s">
        <v>1020</v>
      </c>
      <c r="C164" s="69" t="s">
        <v>1021</v>
      </c>
      <c r="D164" s="82" t="s">
        <v>116</v>
      </c>
      <c r="E164" s="82" t="s">
        <v>26</v>
      </c>
      <c r="F164" s="69" t="s">
        <v>1022</v>
      </c>
      <c r="G164" s="82" t="s">
        <v>153</v>
      </c>
      <c r="H164" s="82" t="s">
        <v>129</v>
      </c>
      <c r="I164" s="76">
        <v>6366.9451779999999</v>
      </c>
      <c r="J164" s="78">
        <v>53.2</v>
      </c>
      <c r="K164" s="69"/>
      <c r="L164" s="76">
        <v>3.3872148329999998</v>
      </c>
      <c r="M164" s="77">
        <v>4.6376416159072289E-5</v>
      </c>
      <c r="N164" s="77">
        <f t="shared" si="2"/>
        <v>1.5571097010656399E-4</v>
      </c>
      <c r="O164" s="77">
        <f>L164/'סכום נכסי הקרן'!$C$42</f>
        <v>1.0684585064725695E-6</v>
      </c>
    </row>
    <row r="165" spans="2:15">
      <c r="B165" s="75" t="s">
        <v>1023</v>
      </c>
      <c r="C165" s="69" t="s">
        <v>1024</v>
      </c>
      <c r="D165" s="82" t="s">
        <v>116</v>
      </c>
      <c r="E165" s="82" t="s">
        <v>26</v>
      </c>
      <c r="F165" s="69" t="s">
        <v>1025</v>
      </c>
      <c r="G165" s="82" t="s">
        <v>882</v>
      </c>
      <c r="H165" s="82" t="s">
        <v>129</v>
      </c>
      <c r="I165" s="76">
        <v>3.1900000000000006E-4</v>
      </c>
      <c r="J165" s="78">
        <v>967.1</v>
      </c>
      <c r="K165" s="69"/>
      <c r="L165" s="76">
        <v>3.0790000000000005E-6</v>
      </c>
      <c r="M165" s="77">
        <v>1.7106845280006884E-11</v>
      </c>
      <c r="N165" s="77">
        <f t="shared" si="2"/>
        <v>1.4154227015281574E-10</v>
      </c>
      <c r="O165" s="77">
        <f>L165/'סכום נכסי הקרן'!$C$42</f>
        <v>9.7123563270279342E-13</v>
      </c>
    </row>
    <row r="166" spans="2:15">
      <c r="B166" s="75" t="s">
        <v>1026</v>
      </c>
      <c r="C166" s="69" t="s">
        <v>1027</v>
      </c>
      <c r="D166" s="82" t="s">
        <v>116</v>
      </c>
      <c r="E166" s="82" t="s">
        <v>26</v>
      </c>
      <c r="F166" s="69" t="s">
        <v>1028</v>
      </c>
      <c r="G166" s="82" t="s">
        <v>351</v>
      </c>
      <c r="H166" s="82" t="s">
        <v>129</v>
      </c>
      <c r="I166" s="76">
        <v>6220.9051100000006</v>
      </c>
      <c r="J166" s="78">
        <v>1040</v>
      </c>
      <c r="K166" s="69"/>
      <c r="L166" s="76">
        <v>64.697413140000009</v>
      </c>
      <c r="M166" s="77">
        <v>5.8288101991361261E-5</v>
      </c>
      <c r="N166" s="77">
        <f t="shared" si="2"/>
        <v>2.9741535332413801E-3</v>
      </c>
      <c r="O166" s="77">
        <f>L166/'סכום נכסי הקרן'!$C$42</f>
        <v>2.0408065276148726E-5</v>
      </c>
    </row>
    <row r="167" spans="2:15">
      <c r="B167" s="75" t="s">
        <v>1029</v>
      </c>
      <c r="C167" s="69" t="s">
        <v>1030</v>
      </c>
      <c r="D167" s="82" t="s">
        <v>116</v>
      </c>
      <c r="E167" s="82" t="s">
        <v>26</v>
      </c>
      <c r="F167" s="69" t="s">
        <v>1031</v>
      </c>
      <c r="G167" s="82" t="s">
        <v>151</v>
      </c>
      <c r="H167" s="82" t="s">
        <v>129</v>
      </c>
      <c r="I167" s="76">
        <v>2596.4367430000007</v>
      </c>
      <c r="J167" s="78">
        <v>241</v>
      </c>
      <c r="K167" s="69"/>
      <c r="L167" s="76">
        <v>6.2574125500000006</v>
      </c>
      <c r="M167" s="77">
        <v>3.3945414770060143E-5</v>
      </c>
      <c r="N167" s="77">
        <f t="shared" si="2"/>
        <v>2.8765455589792771E-4</v>
      </c>
      <c r="O167" s="77">
        <f>L167/'סכום נכסי הקרן'!$C$42</f>
        <v>1.9738298269183663E-6</v>
      </c>
    </row>
    <row r="168" spans="2:15">
      <c r="B168" s="75" t="s">
        <v>1032</v>
      </c>
      <c r="C168" s="69" t="s">
        <v>1033</v>
      </c>
      <c r="D168" s="82" t="s">
        <v>116</v>
      </c>
      <c r="E168" s="82" t="s">
        <v>26</v>
      </c>
      <c r="F168" s="69" t="s">
        <v>1034</v>
      </c>
      <c r="G168" s="82" t="s">
        <v>443</v>
      </c>
      <c r="H168" s="82" t="s">
        <v>129</v>
      </c>
      <c r="I168" s="76">
        <v>7.3804160000000012</v>
      </c>
      <c r="J168" s="78">
        <v>136.9</v>
      </c>
      <c r="K168" s="69"/>
      <c r="L168" s="76">
        <v>1.0103791000000001E-2</v>
      </c>
      <c r="M168" s="77">
        <v>1.0765524199694763E-6</v>
      </c>
      <c r="N168" s="77">
        <f t="shared" si="2"/>
        <v>4.6447337294238004E-7</v>
      </c>
      <c r="O168" s="77">
        <f>L168/'סכום נכסי הקרן'!$C$42</f>
        <v>3.1871262892438421E-9</v>
      </c>
    </row>
    <row r="169" spans="2:15">
      <c r="B169" s="75" t="s">
        <v>1035</v>
      </c>
      <c r="C169" s="69" t="s">
        <v>1036</v>
      </c>
      <c r="D169" s="82" t="s">
        <v>116</v>
      </c>
      <c r="E169" s="82" t="s">
        <v>26</v>
      </c>
      <c r="F169" s="69" t="s">
        <v>1037</v>
      </c>
      <c r="G169" s="82" t="s">
        <v>1038</v>
      </c>
      <c r="H169" s="82" t="s">
        <v>129</v>
      </c>
      <c r="I169" s="76">
        <v>784.22500000000014</v>
      </c>
      <c r="J169" s="78">
        <v>738.2</v>
      </c>
      <c r="K169" s="69"/>
      <c r="L169" s="76">
        <v>5.7891489499999995</v>
      </c>
      <c r="M169" s="77">
        <v>1.5694542623934205E-5</v>
      </c>
      <c r="N169" s="77">
        <f t="shared" si="2"/>
        <v>2.6612838084955808E-4</v>
      </c>
      <c r="O169" s="77">
        <f>L169/'סכום נכסי הקרן'!$C$42</f>
        <v>1.8261213846261647E-6</v>
      </c>
    </row>
    <row r="170" spans="2:15">
      <c r="B170" s="75" t="s">
        <v>1039</v>
      </c>
      <c r="C170" s="69" t="s">
        <v>1040</v>
      </c>
      <c r="D170" s="82" t="s">
        <v>116</v>
      </c>
      <c r="E170" s="82" t="s">
        <v>26</v>
      </c>
      <c r="F170" s="69" t="s">
        <v>1041</v>
      </c>
      <c r="G170" s="82" t="s">
        <v>351</v>
      </c>
      <c r="H170" s="82" t="s">
        <v>129</v>
      </c>
      <c r="I170" s="76">
        <v>356.30695800000007</v>
      </c>
      <c r="J170" s="78">
        <v>535.29999999999995</v>
      </c>
      <c r="K170" s="69"/>
      <c r="L170" s="76">
        <v>1.9073111470000002</v>
      </c>
      <c r="M170" s="77">
        <v>2.3739754343980395E-5</v>
      </c>
      <c r="N170" s="77">
        <f t="shared" si="2"/>
        <v>8.7679489975365645E-5</v>
      </c>
      <c r="O170" s="77">
        <f>L170/'סכום נכסי הקרן'!$C$42</f>
        <v>6.0163967152245384E-7</v>
      </c>
    </row>
    <row r="171" spans="2:15">
      <c r="B171" s="75" t="s">
        <v>1042</v>
      </c>
      <c r="C171" s="69" t="s">
        <v>1043</v>
      </c>
      <c r="D171" s="82" t="s">
        <v>116</v>
      </c>
      <c r="E171" s="82" t="s">
        <v>26</v>
      </c>
      <c r="F171" s="69" t="s">
        <v>1044</v>
      </c>
      <c r="G171" s="82" t="s">
        <v>351</v>
      </c>
      <c r="H171" s="82" t="s">
        <v>129</v>
      </c>
      <c r="I171" s="76">
        <v>781.72368400000016</v>
      </c>
      <c r="J171" s="78">
        <v>3273</v>
      </c>
      <c r="K171" s="69"/>
      <c r="L171" s="76">
        <v>25.585816184000006</v>
      </c>
      <c r="M171" s="77">
        <v>3.0387128686815536E-5</v>
      </c>
      <c r="N171" s="77">
        <f t="shared" si="2"/>
        <v>1.1761852895082862E-3</v>
      </c>
      <c r="O171" s="77">
        <f>L171/'סכום נכסי הקרן'!$C$42</f>
        <v>8.0707555601444018E-6</v>
      </c>
    </row>
    <row r="172" spans="2:15">
      <c r="B172" s="75" t="s">
        <v>1045</v>
      </c>
      <c r="C172" s="69" t="s">
        <v>1046</v>
      </c>
      <c r="D172" s="82" t="s">
        <v>116</v>
      </c>
      <c r="E172" s="82" t="s">
        <v>26</v>
      </c>
      <c r="F172" s="69" t="s">
        <v>1047</v>
      </c>
      <c r="G172" s="82" t="s">
        <v>420</v>
      </c>
      <c r="H172" s="82" t="s">
        <v>129</v>
      </c>
      <c r="I172" s="76">
        <v>10845.419126999999</v>
      </c>
      <c r="J172" s="78">
        <v>161.5</v>
      </c>
      <c r="K172" s="69"/>
      <c r="L172" s="76">
        <v>17.515351893000002</v>
      </c>
      <c r="M172" s="77">
        <v>4.7411961388036729E-5</v>
      </c>
      <c r="N172" s="77">
        <f t="shared" si="2"/>
        <v>8.0518436812622224E-4</v>
      </c>
      <c r="O172" s="77">
        <f>L172/'סכום נכסי הקרן'!$C$42</f>
        <v>5.5250191223806187E-6</v>
      </c>
    </row>
    <row r="173" spans="2:15">
      <c r="B173" s="75" t="s">
        <v>1048</v>
      </c>
      <c r="C173" s="69" t="s">
        <v>1049</v>
      </c>
      <c r="D173" s="82" t="s">
        <v>116</v>
      </c>
      <c r="E173" s="82" t="s">
        <v>26</v>
      </c>
      <c r="F173" s="69" t="s">
        <v>1050</v>
      </c>
      <c r="G173" s="82" t="s">
        <v>556</v>
      </c>
      <c r="H173" s="82" t="s">
        <v>129</v>
      </c>
      <c r="I173" s="76">
        <v>4343.3999999999996</v>
      </c>
      <c r="J173" s="78">
        <v>424.7</v>
      </c>
      <c r="K173" s="69"/>
      <c r="L173" s="76">
        <v>18.446419800000005</v>
      </c>
      <c r="M173" s="77">
        <v>1.5106952801641681E-5</v>
      </c>
      <c r="N173" s="77">
        <f t="shared" si="2"/>
        <v>8.479857533887136E-4</v>
      </c>
      <c r="O173" s="77">
        <f>L173/'סכום נכסי הקרן'!$C$42</f>
        <v>5.8187139348991033E-6</v>
      </c>
    </row>
    <row r="174" spans="2:15">
      <c r="B174" s="75" t="s">
        <v>1051</v>
      </c>
      <c r="C174" s="69" t="s">
        <v>1052</v>
      </c>
      <c r="D174" s="82" t="s">
        <v>116</v>
      </c>
      <c r="E174" s="82" t="s">
        <v>26</v>
      </c>
      <c r="F174" s="69" t="s">
        <v>1053</v>
      </c>
      <c r="G174" s="82" t="s">
        <v>404</v>
      </c>
      <c r="H174" s="82" t="s">
        <v>129</v>
      </c>
      <c r="I174" s="76">
        <v>3649.4212000000007</v>
      </c>
      <c r="J174" s="78">
        <v>570</v>
      </c>
      <c r="K174" s="76">
        <v>0.35896436599999998</v>
      </c>
      <c r="L174" s="76">
        <v>21.160665206000004</v>
      </c>
      <c r="M174" s="77">
        <v>2.3930994413862672E-5</v>
      </c>
      <c r="N174" s="77">
        <f t="shared" si="2"/>
        <v>9.7276017901946747E-4</v>
      </c>
      <c r="O174" s="77">
        <f>L174/'סכום נכסי הקרן'!$C$42</f>
        <v>6.6748918674119516E-6</v>
      </c>
    </row>
    <row r="175" spans="2:15">
      <c r="B175" s="75" t="s">
        <v>1054</v>
      </c>
      <c r="C175" s="69" t="s">
        <v>1055</v>
      </c>
      <c r="D175" s="82" t="s">
        <v>116</v>
      </c>
      <c r="E175" s="82" t="s">
        <v>26</v>
      </c>
      <c r="F175" s="69" t="s">
        <v>1056</v>
      </c>
      <c r="G175" s="82" t="s">
        <v>556</v>
      </c>
      <c r="H175" s="82" t="s">
        <v>129</v>
      </c>
      <c r="I175" s="76">
        <v>67.755592000000007</v>
      </c>
      <c r="J175" s="78">
        <v>18850</v>
      </c>
      <c r="K175" s="69"/>
      <c r="L175" s="76">
        <v>12.771929130000002</v>
      </c>
      <c r="M175" s="77">
        <v>3.0096421419954127E-5</v>
      </c>
      <c r="N175" s="77">
        <f t="shared" si="2"/>
        <v>5.8712823750928114E-4</v>
      </c>
      <c r="O175" s="77">
        <f>L175/'סכום נכסי הקרן'!$C$42</f>
        <v>4.0287602044205226E-6</v>
      </c>
    </row>
    <row r="176" spans="2:15">
      <c r="B176" s="75" t="s">
        <v>1057</v>
      </c>
      <c r="C176" s="69" t="s">
        <v>1058</v>
      </c>
      <c r="D176" s="82" t="s">
        <v>116</v>
      </c>
      <c r="E176" s="82" t="s">
        <v>26</v>
      </c>
      <c r="F176" s="69" t="s">
        <v>1059</v>
      </c>
      <c r="G176" s="82" t="s">
        <v>1060</v>
      </c>
      <c r="H176" s="82" t="s">
        <v>129</v>
      </c>
      <c r="I176" s="76">
        <v>320.28955500000006</v>
      </c>
      <c r="J176" s="78">
        <v>2052</v>
      </c>
      <c r="K176" s="69"/>
      <c r="L176" s="76">
        <v>6.5723416690000018</v>
      </c>
      <c r="M176" s="77">
        <v>5.5727907370411827E-6</v>
      </c>
      <c r="N176" s="77">
        <f t="shared" si="2"/>
        <v>3.0213191297505875E-4</v>
      </c>
      <c r="O176" s="77">
        <f>L176/'סכום נכסי הקרן'!$C$42</f>
        <v>2.0731706460637057E-6</v>
      </c>
    </row>
    <row r="177" spans="2:15">
      <c r="B177" s="75" t="s">
        <v>1061</v>
      </c>
      <c r="C177" s="69" t="s">
        <v>1062</v>
      </c>
      <c r="D177" s="82" t="s">
        <v>116</v>
      </c>
      <c r="E177" s="82" t="s">
        <v>26</v>
      </c>
      <c r="F177" s="69" t="s">
        <v>481</v>
      </c>
      <c r="G177" s="82" t="s">
        <v>404</v>
      </c>
      <c r="H177" s="82" t="s">
        <v>129</v>
      </c>
      <c r="I177" s="76">
        <v>517.29418600000008</v>
      </c>
      <c r="J177" s="78">
        <v>7</v>
      </c>
      <c r="K177" s="69"/>
      <c r="L177" s="76">
        <v>3.6210593000000013E-2</v>
      </c>
      <c r="M177" s="77">
        <v>2.1045439416667406E-5</v>
      </c>
      <c r="N177" s="77">
        <f t="shared" si="2"/>
        <v>1.6646084887299965E-6</v>
      </c>
      <c r="O177" s="77">
        <f>L177/'סכום נכסי הקרן'!$C$42</f>
        <v>1.1422220916823109E-8</v>
      </c>
    </row>
    <row r="178" spans="2:15">
      <c r="B178" s="75" t="s">
        <v>1063</v>
      </c>
      <c r="C178" s="69" t="s">
        <v>1064</v>
      </c>
      <c r="D178" s="82" t="s">
        <v>116</v>
      </c>
      <c r="E178" s="82" t="s">
        <v>26</v>
      </c>
      <c r="F178" s="69" t="s">
        <v>596</v>
      </c>
      <c r="G178" s="82" t="s">
        <v>443</v>
      </c>
      <c r="H178" s="82" t="s">
        <v>129</v>
      </c>
      <c r="I178" s="76">
        <v>965.20000000000016</v>
      </c>
      <c r="J178" s="78">
        <v>429</v>
      </c>
      <c r="K178" s="69"/>
      <c r="L178" s="76">
        <v>4.1407080000000009</v>
      </c>
      <c r="M178" s="77">
        <v>5.2241501963315974E-6</v>
      </c>
      <c r="N178" s="77">
        <f t="shared" si="2"/>
        <v>1.9034920765181076E-4</v>
      </c>
      <c r="O178" s="77">
        <f>L178/'סכום נכסי הקרן'!$C$42</f>
        <v>1.3061393810384927E-6</v>
      </c>
    </row>
    <row r="179" spans="2:15">
      <c r="B179" s="75" t="s">
        <v>1065</v>
      </c>
      <c r="C179" s="69" t="s">
        <v>1066</v>
      </c>
      <c r="D179" s="82" t="s">
        <v>116</v>
      </c>
      <c r="E179" s="82" t="s">
        <v>26</v>
      </c>
      <c r="F179" s="69" t="s">
        <v>1067</v>
      </c>
      <c r="G179" s="82" t="s">
        <v>694</v>
      </c>
      <c r="H179" s="82" t="s">
        <v>129</v>
      </c>
      <c r="I179" s="76">
        <v>411.86917900000003</v>
      </c>
      <c r="J179" s="78">
        <v>8299</v>
      </c>
      <c r="K179" s="69"/>
      <c r="L179" s="76">
        <v>34.181023149000005</v>
      </c>
      <c r="M179" s="77">
        <v>3.2746417461483311E-5</v>
      </c>
      <c r="N179" s="77">
        <f t="shared" si="2"/>
        <v>1.5713087407130256E-3</v>
      </c>
      <c r="O179" s="77">
        <f>L179/'סכום נכסי הקרן'!$C$42</f>
        <v>1.0782016123594623E-5</v>
      </c>
    </row>
    <row r="180" spans="2:15">
      <c r="B180" s="75" t="s">
        <v>1068</v>
      </c>
      <c r="C180" s="69" t="s">
        <v>1069</v>
      </c>
      <c r="D180" s="82" t="s">
        <v>116</v>
      </c>
      <c r="E180" s="82" t="s">
        <v>26</v>
      </c>
      <c r="F180" s="69" t="s">
        <v>1070</v>
      </c>
      <c r="G180" s="82" t="s">
        <v>351</v>
      </c>
      <c r="H180" s="82" t="s">
        <v>129</v>
      </c>
      <c r="I180" s="76">
        <v>3995.8034890000004</v>
      </c>
      <c r="J180" s="78">
        <v>279.10000000000002</v>
      </c>
      <c r="K180" s="69"/>
      <c r="L180" s="76">
        <v>11.152287537000001</v>
      </c>
      <c r="M180" s="77">
        <v>4.6790886525512842E-5</v>
      </c>
      <c r="N180" s="77">
        <f t="shared" si="2"/>
        <v>5.1267297674047869E-4</v>
      </c>
      <c r="O180" s="77">
        <f>L180/'סכום נכסי הקרן'!$C$42</f>
        <v>3.5178626314003483E-6</v>
      </c>
    </row>
    <row r="181" spans="2:15">
      <c r="B181" s="75" t="s">
        <v>1071</v>
      </c>
      <c r="C181" s="69" t="s">
        <v>1072</v>
      </c>
      <c r="D181" s="82" t="s">
        <v>116</v>
      </c>
      <c r="E181" s="82" t="s">
        <v>26</v>
      </c>
      <c r="F181" s="69" t="s">
        <v>607</v>
      </c>
      <c r="G181" s="82" t="s">
        <v>264</v>
      </c>
      <c r="H181" s="82" t="s">
        <v>129</v>
      </c>
      <c r="I181" s="76">
        <v>5356.86</v>
      </c>
      <c r="J181" s="78">
        <v>470.9</v>
      </c>
      <c r="K181" s="69"/>
      <c r="L181" s="76">
        <v>25.225453740000006</v>
      </c>
      <c r="M181" s="77">
        <v>7.5342382906832067E-5</v>
      </c>
      <c r="N181" s="77">
        <f t="shared" si="2"/>
        <v>1.1596193530348932E-3</v>
      </c>
      <c r="O181" s="77">
        <f>L181/'סכום נכסי הקרן'!$C$42</f>
        <v>7.9570833138629262E-6</v>
      </c>
    </row>
    <row r="182" spans="2:15">
      <c r="B182" s="75" t="s">
        <v>1073</v>
      </c>
      <c r="C182" s="69" t="s">
        <v>1074</v>
      </c>
      <c r="D182" s="82" t="s">
        <v>116</v>
      </c>
      <c r="E182" s="82" t="s">
        <v>26</v>
      </c>
      <c r="F182" s="69" t="s">
        <v>1075</v>
      </c>
      <c r="G182" s="82" t="s">
        <v>153</v>
      </c>
      <c r="H182" s="82" t="s">
        <v>129</v>
      </c>
      <c r="I182" s="76">
        <v>907.77060000000017</v>
      </c>
      <c r="J182" s="78">
        <v>47.4</v>
      </c>
      <c r="K182" s="69"/>
      <c r="L182" s="76">
        <v>0.43028326400000005</v>
      </c>
      <c r="M182" s="77">
        <v>2.3120351106560359E-5</v>
      </c>
      <c r="N182" s="77">
        <f t="shared" si="2"/>
        <v>1.9780211105983542E-5</v>
      </c>
      <c r="O182" s="77">
        <f>L182/'סכום נכסי הקרן'!$C$42</f>
        <v>1.3572797601573989E-7</v>
      </c>
    </row>
    <row r="183" spans="2:15">
      <c r="B183" s="75" t="s">
        <v>1076</v>
      </c>
      <c r="C183" s="69" t="s">
        <v>1077</v>
      </c>
      <c r="D183" s="82" t="s">
        <v>116</v>
      </c>
      <c r="E183" s="82" t="s">
        <v>26</v>
      </c>
      <c r="F183" s="69" t="s">
        <v>1078</v>
      </c>
      <c r="G183" s="82" t="s">
        <v>443</v>
      </c>
      <c r="H183" s="82" t="s">
        <v>129</v>
      </c>
      <c r="I183" s="76">
        <v>1107.180437</v>
      </c>
      <c r="J183" s="78">
        <v>3146</v>
      </c>
      <c r="K183" s="69"/>
      <c r="L183" s="76">
        <v>34.831896561000008</v>
      </c>
      <c r="M183" s="77">
        <v>3.1022147296161388E-5</v>
      </c>
      <c r="N183" s="77">
        <f t="shared" si="2"/>
        <v>1.6012295267853185E-3</v>
      </c>
      <c r="O183" s="77">
        <f>L183/'סכום נכסי הקרן'!$C$42</f>
        <v>1.098732676020172E-5</v>
      </c>
    </row>
    <row r="184" spans="2:15">
      <c r="B184" s="75" t="s">
        <v>1079</v>
      </c>
      <c r="C184" s="69" t="s">
        <v>1080</v>
      </c>
      <c r="D184" s="82" t="s">
        <v>116</v>
      </c>
      <c r="E184" s="82" t="s">
        <v>26</v>
      </c>
      <c r="F184" s="69" t="s">
        <v>1081</v>
      </c>
      <c r="G184" s="82" t="s">
        <v>351</v>
      </c>
      <c r="H184" s="82" t="s">
        <v>129</v>
      </c>
      <c r="I184" s="76">
        <v>241.30000000000004</v>
      </c>
      <c r="J184" s="78">
        <v>5515</v>
      </c>
      <c r="K184" s="76">
        <v>0.14478000000000002</v>
      </c>
      <c r="L184" s="76">
        <v>13.452475000000002</v>
      </c>
      <c r="M184" s="77">
        <v>2.8713201170898883E-5</v>
      </c>
      <c r="N184" s="77">
        <f t="shared" si="2"/>
        <v>6.1841307264501452E-4</v>
      </c>
      <c r="O184" s="77">
        <f>L184/'סכום נכסי הקרן'!$C$42</f>
        <v>4.2434306814041928E-6</v>
      </c>
    </row>
    <row r="185" spans="2:15">
      <c r="B185" s="75" t="s">
        <v>1082</v>
      </c>
      <c r="C185" s="69" t="s">
        <v>1083</v>
      </c>
      <c r="D185" s="82" t="s">
        <v>116</v>
      </c>
      <c r="E185" s="82" t="s">
        <v>26</v>
      </c>
      <c r="F185" s="69" t="s">
        <v>1084</v>
      </c>
      <c r="G185" s="82" t="s">
        <v>351</v>
      </c>
      <c r="H185" s="82" t="s">
        <v>129</v>
      </c>
      <c r="I185" s="76">
        <v>946.18169900000009</v>
      </c>
      <c r="J185" s="78">
        <v>1053</v>
      </c>
      <c r="K185" s="69"/>
      <c r="L185" s="76">
        <v>9.9632932930000031</v>
      </c>
      <c r="M185" s="77">
        <v>5.6745797599142148E-5</v>
      </c>
      <c r="N185" s="77">
        <f t="shared" si="2"/>
        <v>4.580146641408065E-4</v>
      </c>
      <c r="O185" s="77">
        <f>L185/'סכום נכסי הקרן'!$C$42</f>
        <v>3.1428078808802714E-6</v>
      </c>
    </row>
    <row r="186" spans="2:15">
      <c r="B186" s="75" t="s">
        <v>1085</v>
      </c>
      <c r="C186" s="69" t="s">
        <v>1086</v>
      </c>
      <c r="D186" s="82" t="s">
        <v>116</v>
      </c>
      <c r="E186" s="82" t="s">
        <v>26</v>
      </c>
      <c r="F186" s="69" t="s">
        <v>1087</v>
      </c>
      <c r="G186" s="82" t="s">
        <v>123</v>
      </c>
      <c r="H186" s="82" t="s">
        <v>129</v>
      </c>
      <c r="I186" s="76">
        <v>767.57530000000008</v>
      </c>
      <c r="J186" s="78">
        <v>1233</v>
      </c>
      <c r="K186" s="69"/>
      <c r="L186" s="76">
        <v>9.4642034490000011</v>
      </c>
      <c r="M186" s="77">
        <v>3.8376846157692118E-5</v>
      </c>
      <c r="N186" s="77">
        <f t="shared" si="2"/>
        <v>4.3507140024669319E-4</v>
      </c>
      <c r="O186" s="77">
        <f>L186/'סכום נכסי הקרן'!$C$42</f>
        <v>2.985375649502265E-6</v>
      </c>
    </row>
    <row r="187" spans="2:15">
      <c r="B187" s="72"/>
      <c r="C187" s="69"/>
      <c r="D187" s="69"/>
      <c r="E187" s="69"/>
      <c r="F187" s="69"/>
      <c r="G187" s="69"/>
      <c r="H187" s="69"/>
      <c r="I187" s="76"/>
      <c r="J187" s="78"/>
      <c r="K187" s="69"/>
      <c r="L187" s="69"/>
      <c r="M187" s="69"/>
      <c r="N187" s="77"/>
      <c r="O187" s="69"/>
    </row>
    <row r="188" spans="2:15">
      <c r="B188" s="70" t="s">
        <v>193</v>
      </c>
      <c r="C188" s="71"/>
      <c r="D188" s="71"/>
      <c r="E188" s="71"/>
      <c r="F188" s="71"/>
      <c r="G188" s="71"/>
      <c r="H188" s="71"/>
      <c r="I188" s="79"/>
      <c r="J188" s="81"/>
      <c r="K188" s="79">
        <v>0.75013451800000008</v>
      </c>
      <c r="L188" s="79">
        <v>6294.2812679980007</v>
      </c>
      <c r="M188" s="71"/>
      <c r="N188" s="80">
        <f t="shared" si="2"/>
        <v>0.28934941852964613</v>
      </c>
      <c r="O188" s="80">
        <f>L188/'סכום נכסי הקרן'!$C$42</f>
        <v>1.9854596459023639E-3</v>
      </c>
    </row>
    <row r="189" spans="2:15">
      <c r="B189" s="86" t="s">
        <v>62</v>
      </c>
      <c r="C189" s="71"/>
      <c r="D189" s="71"/>
      <c r="E189" s="71"/>
      <c r="F189" s="71"/>
      <c r="G189" s="71"/>
      <c r="H189" s="71"/>
      <c r="I189" s="79"/>
      <c r="J189" s="81"/>
      <c r="K189" s="71"/>
      <c r="L189" s="79">
        <f>SUM(L190:L218)</f>
        <v>1932.5061176240004</v>
      </c>
      <c r="M189" s="71"/>
      <c r="N189" s="80">
        <f t="shared" si="2"/>
        <v>8.8837708013220301E-2</v>
      </c>
      <c r="O189" s="80">
        <f>L189/'סכום נכסי הקרן'!$C$42</f>
        <v>6.0958713928306748E-4</v>
      </c>
    </row>
    <row r="190" spans="2:15">
      <c r="B190" s="75" t="s">
        <v>1088</v>
      </c>
      <c r="C190" s="69" t="s">
        <v>1089</v>
      </c>
      <c r="D190" s="82" t="s">
        <v>1090</v>
      </c>
      <c r="E190" s="82" t="s">
        <v>26</v>
      </c>
      <c r="F190" s="69" t="s">
        <v>1091</v>
      </c>
      <c r="G190" s="82" t="s">
        <v>1092</v>
      </c>
      <c r="H190" s="82" t="s">
        <v>128</v>
      </c>
      <c r="I190" s="76">
        <v>675.6400000000001</v>
      </c>
      <c r="J190" s="78">
        <v>233</v>
      </c>
      <c r="K190" s="69"/>
      <c r="L190" s="76">
        <v>6.0198983490000009</v>
      </c>
      <c r="M190" s="77">
        <v>8.7174945473725731E-6</v>
      </c>
      <c r="N190" s="77">
        <f t="shared" si="2"/>
        <v>2.7673597869654022E-4</v>
      </c>
      <c r="O190" s="77">
        <f>L190/'סכום נכסי הקרן'!$C$42</f>
        <v>1.898908665734822E-6</v>
      </c>
    </row>
    <row r="191" spans="2:15">
      <c r="B191" s="75" t="s">
        <v>1093</v>
      </c>
      <c r="C191" s="69" t="s">
        <v>1094</v>
      </c>
      <c r="D191" s="82" t="s">
        <v>1090</v>
      </c>
      <c r="E191" s="82" t="s">
        <v>26</v>
      </c>
      <c r="F191" s="69" t="s">
        <v>1095</v>
      </c>
      <c r="G191" s="82" t="s">
        <v>151</v>
      </c>
      <c r="H191" s="82" t="s">
        <v>128</v>
      </c>
      <c r="I191" s="76">
        <v>466.54156200000006</v>
      </c>
      <c r="J191" s="78">
        <v>68.599999999999994</v>
      </c>
      <c r="K191" s="69"/>
      <c r="L191" s="76">
        <v>1.2238616850000004</v>
      </c>
      <c r="M191" s="77">
        <v>2.6036827024722908E-5</v>
      </c>
      <c r="N191" s="77">
        <f t="shared" si="2"/>
        <v>5.6261176111708444E-5</v>
      </c>
      <c r="O191" s="77">
        <f>L191/'סכום נכסי הקרן'!$C$42</f>
        <v>3.8605328937047158E-7</v>
      </c>
    </row>
    <row r="192" spans="2:15">
      <c r="B192" s="75" t="s">
        <v>1096</v>
      </c>
      <c r="C192" s="69" t="s">
        <v>1097</v>
      </c>
      <c r="D192" s="82" t="s">
        <v>1090</v>
      </c>
      <c r="E192" s="82" t="s">
        <v>26</v>
      </c>
      <c r="F192" s="69" t="s">
        <v>853</v>
      </c>
      <c r="G192" s="82" t="s">
        <v>664</v>
      </c>
      <c r="H192" s="82" t="s">
        <v>128</v>
      </c>
      <c r="I192" s="76">
        <v>544.35977000000014</v>
      </c>
      <c r="J192" s="78">
        <v>6226</v>
      </c>
      <c r="K192" s="69"/>
      <c r="L192" s="76">
        <v>129.60239336000004</v>
      </c>
      <c r="M192" s="77">
        <v>1.2172861912692039E-5</v>
      </c>
      <c r="N192" s="77">
        <f t="shared" si="2"/>
        <v>5.957848968305493E-3</v>
      </c>
      <c r="O192" s="77">
        <f>L192/'סכום נכסי הקרן'!$C$42</f>
        <v>4.0881605233775881E-5</v>
      </c>
    </row>
    <row r="193" spans="2:15">
      <c r="B193" s="75" t="s">
        <v>1098</v>
      </c>
      <c r="C193" s="69" t="s">
        <v>1099</v>
      </c>
      <c r="D193" s="82" t="s">
        <v>1090</v>
      </c>
      <c r="E193" s="82" t="s">
        <v>26</v>
      </c>
      <c r="F193" s="69" t="s">
        <v>1100</v>
      </c>
      <c r="G193" s="82" t="s">
        <v>1101</v>
      </c>
      <c r="H193" s="82" t="s">
        <v>128</v>
      </c>
      <c r="I193" s="76">
        <v>43.434000000000005</v>
      </c>
      <c r="J193" s="78">
        <v>13328</v>
      </c>
      <c r="K193" s="69"/>
      <c r="L193" s="76">
        <v>22.136690580000003</v>
      </c>
      <c r="M193" s="77">
        <v>3.7125060416689446E-7</v>
      </c>
      <c r="N193" s="77">
        <f t="shared" si="2"/>
        <v>1.0176282683870253E-3</v>
      </c>
      <c r="O193" s="77">
        <f>L193/'סכום נכסי הקרן'!$C$42</f>
        <v>6.9827680030569235E-6</v>
      </c>
    </row>
    <row r="194" spans="2:15">
      <c r="B194" s="75" t="s">
        <v>1102</v>
      </c>
      <c r="C194" s="69" t="s">
        <v>1103</v>
      </c>
      <c r="D194" s="82" t="s">
        <v>1090</v>
      </c>
      <c r="E194" s="82" t="s">
        <v>26</v>
      </c>
      <c r="F194" s="69" t="s">
        <v>1104</v>
      </c>
      <c r="G194" s="82" t="s">
        <v>1101</v>
      </c>
      <c r="H194" s="82" t="s">
        <v>128</v>
      </c>
      <c r="I194" s="76">
        <v>45.364400000000018</v>
      </c>
      <c r="J194" s="78">
        <v>16377</v>
      </c>
      <c r="K194" s="69"/>
      <c r="L194" s="76">
        <v>28.409749461000004</v>
      </c>
      <c r="M194" s="77">
        <v>1.0861804935253787E-6</v>
      </c>
      <c r="N194" s="77">
        <f t="shared" si="2"/>
        <v>1.3060020893740413E-3</v>
      </c>
      <c r="O194" s="77">
        <f>L194/'סכום נכסי הקרן'!$C$42</f>
        <v>8.9615332876525421E-6</v>
      </c>
    </row>
    <row r="195" spans="2:15">
      <c r="B195" s="75" t="s">
        <v>1105</v>
      </c>
      <c r="C195" s="69" t="s">
        <v>1106</v>
      </c>
      <c r="D195" s="82" t="s">
        <v>1090</v>
      </c>
      <c r="E195" s="82" t="s">
        <v>26</v>
      </c>
      <c r="F195" s="69" t="s">
        <v>609</v>
      </c>
      <c r="G195" s="82" t="s">
        <v>486</v>
      </c>
      <c r="H195" s="82" t="s">
        <v>128</v>
      </c>
      <c r="I195" s="76">
        <v>3.3782000000000005</v>
      </c>
      <c r="J195" s="78">
        <v>19798</v>
      </c>
      <c r="K195" s="69"/>
      <c r="L195" s="76">
        <v>2.5575525219999999</v>
      </c>
      <c r="M195" s="77">
        <v>7.6080940193043625E-8</v>
      </c>
      <c r="N195" s="77">
        <f t="shared" si="2"/>
        <v>1.1757122117536184E-4</v>
      </c>
      <c r="O195" s="77">
        <f>L195/'סכום נכסי הקרן'!$C$42</f>
        <v>8.0675093922549358E-7</v>
      </c>
    </row>
    <row r="196" spans="2:15">
      <c r="B196" s="75" t="s">
        <v>1109</v>
      </c>
      <c r="C196" s="69" t="s">
        <v>1110</v>
      </c>
      <c r="D196" s="82" t="s">
        <v>1090</v>
      </c>
      <c r="E196" s="82" t="s">
        <v>26</v>
      </c>
      <c r="F196" s="69" t="s">
        <v>565</v>
      </c>
      <c r="G196" s="82" t="s">
        <v>479</v>
      </c>
      <c r="H196" s="82" t="s">
        <v>128</v>
      </c>
      <c r="I196" s="76">
        <v>786.9859550000001</v>
      </c>
      <c r="J196" s="78">
        <v>1569</v>
      </c>
      <c r="K196" s="69"/>
      <c r="L196" s="76">
        <v>47.218024015000005</v>
      </c>
      <c r="M196" s="77">
        <v>6.6774483644999547E-6</v>
      </c>
      <c r="N196" s="77">
        <f t="shared" si="2"/>
        <v>2.170622381037113E-3</v>
      </c>
      <c r="O196" s="77">
        <f>L196/'סכום נכסי הקרן'!$C$42</f>
        <v>1.4894390201099129E-5</v>
      </c>
    </row>
    <row r="197" spans="2:15">
      <c r="B197" s="75" t="s">
        <v>1111</v>
      </c>
      <c r="C197" s="69" t="s">
        <v>1112</v>
      </c>
      <c r="D197" s="82" t="s">
        <v>1113</v>
      </c>
      <c r="E197" s="82" t="s">
        <v>26</v>
      </c>
      <c r="F197" s="69" t="s">
        <v>1114</v>
      </c>
      <c r="G197" s="82" t="s">
        <v>1115</v>
      </c>
      <c r="H197" s="82" t="s">
        <v>128</v>
      </c>
      <c r="I197" s="76">
        <v>170.33608300000003</v>
      </c>
      <c r="J197" s="78">
        <v>2447</v>
      </c>
      <c r="K197" s="69"/>
      <c r="L197" s="76">
        <v>15.938905988000002</v>
      </c>
      <c r="M197" s="77">
        <v>4.4556182075698294E-6</v>
      </c>
      <c r="N197" s="77">
        <f t="shared" si="2"/>
        <v>7.3271482211556614E-4</v>
      </c>
      <c r="O197" s="77">
        <f>L197/'סכום נכסי הקרן'!$C$42</f>
        <v>5.0277471392807806E-6</v>
      </c>
    </row>
    <row r="198" spans="2:15">
      <c r="B198" s="75" t="s">
        <v>1116</v>
      </c>
      <c r="C198" s="69" t="s">
        <v>1117</v>
      </c>
      <c r="D198" s="82" t="s">
        <v>1090</v>
      </c>
      <c r="E198" s="82" t="s">
        <v>26</v>
      </c>
      <c r="F198" s="69" t="s">
        <v>1118</v>
      </c>
      <c r="G198" s="82" t="s">
        <v>1119</v>
      </c>
      <c r="H198" s="82" t="s">
        <v>128</v>
      </c>
      <c r="I198" s="76">
        <v>232.61320000000003</v>
      </c>
      <c r="J198" s="78">
        <v>3974</v>
      </c>
      <c r="K198" s="69"/>
      <c r="L198" s="76">
        <v>35.349241724000009</v>
      </c>
      <c r="M198" s="77">
        <v>1.4161837247873863E-6</v>
      </c>
      <c r="N198" s="77">
        <f t="shared" si="2"/>
        <v>1.6250119914893127E-3</v>
      </c>
      <c r="O198" s="77">
        <f>L198/'סכום נכסי הקרן'!$C$42</f>
        <v>1.1150517424934436E-5</v>
      </c>
    </row>
    <row r="199" spans="2:15">
      <c r="B199" s="75" t="s">
        <v>1120</v>
      </c>
      <c r="C199" s="69" t="s">
        <v>1121</v>
      </c>
      <c r="D199" s="82" t="s">
        <v>1090</v>
      </c>
      <c r="E199" s="82" t="s">
        <v>26</v>
      </c>
      <c r="F199" s="69" t="s">
        <v>1122</v>
      </c>
      <c r="G199" s="82" t="s">
        <v>1123</v>
      </c>
      <c r="H199" s="82" t="s">
        <v>128</v>
      </c>
      <c r="I199" s="76">
        <v>356.72151200000008</v>
      </c>
      <c r="J199" s="78">
        <v>3046</v>
      </c>
      <c r="K199" s="69"/>
      <c r="L199" s="76">
        <v>41.550579218000003</v>
      </c>
      <c r="M199" s="77">
        <v>4.2936552100670825E-6</v>
      </c>
      <c r="N199" s="77">
        <f t="shared" si="2"/>
        <v>1.9100887654043932E-3</v>
      </c>
      <c r="O199" s="77">
        <f>L199/'סכום נכסי הקרן'!$C$42</f>
        <v>1.3106659011354909E-5</v>
      </c>
    </row>
    <row r="200" spans="2:15">
      <c r="B200" s="75" t="s">
        <v>1124</v>
      </c>
      <c r="C200" s="69" t="s">
        <v>1125</v>
      </c>
      <c r="D200" s="82" t="s">
        <v>1090</v>
      </c>
      <c r="E200" s="82" t="s">
        <v>26</v>
      </c>
      <c r="F200" s="69" t="s">
        <v>1126</v>
      </c>
      <c r="G200" s="82" t="s">
        <v>1092</v>
      </c>
      <c r="H200" s="82" t="s">
        <v>128</v>
      </c>
      <c r="I200" s="76">
        <v>2024.5070000000005</v>
      </c>
      <c r="J200" s="78">
        <v>195</v>
      </c>
      <c r="K200" s="69"/>
      <c r="L200" s="76">
        <v>15.096343798000001</v>
      </c>
      <c r="M200" s="77">
        <v>1.2383118248987508E-5</v>
      </c>
      <c r="N200" s="77">
        <f t="shared" si="2"/>
        <v>6.9398206306472878E-4</v>
      </c>
      <c r="O200" s="77">
        <f>L200/'סכום נכסי הקרן'!$C$42</f>
        <v>4.7619704514938032E-6</v>
      </c>
    </row>
    <row r="201" spans="2:15">
      <c r="B201" s="75" t="s">
        <v>1127</v>
      </c>
      <c r="C201" s="69" t="s">
        <v>1128</v>
      </c>
      <c r="D201" s="82" t="s">
        <v>1090</v>
      </c>
      <c r="E201" s="82" t="s">
        <v>26</v>
      </c>
      <c r="F201" s="69" t="s">
        <v>1129</v>
      </c>
      <c r="G201" s="82" t="s">
        <v>1101</v>
      </c>
      <c r="H201" s="82" t="s">
        <v>128</v>
      </c>
      <c r="I201" s="76">
        <v>185.34108200000003</v>
      </c>
      <c r="J201" s="78">
        <v>2536</v>
      </c>
      <c r="K201" s="69"/>
      <c r="L201" s="76">
        <v>17.973755405000002</v>
      </c>
      <c r="M201" s="77">
        <v>1.7857556114734911E-6</v>
      </c>
      <c r="N201" s="77">
        <f t="shared" si="2"/>
        <v>8.2625727287922762E-4</v>
      </c>
      <c r="O201" s="77">
        <f>L201/'סכום נכסי הקרן'!$C$42</f>
        <v>5.6696173117312204E-6</v>
      </c>
    </row>
    <row r="202" spans="2:15">
      <c r="B202" s="75" t="s">
        <v>1130</v>
      </c>
      <c r="C202" s="69" t="s">
        <v>1131</v>
      </c>
      <c r="D202" s="82" t="s">
        <v>1090</v>
      </c>
      <c r="E202" s="82" t="s">
        <v>26</v>
      </c>
      <c r="F202" s="69" t="s">
        <v>1132</v>
      </c>
      <c r="G202" s="82" t="s">
        <v>1133</v>
      </c>
      <c r="H202" s="82" t="s">
        <v>128</v>
      </c>
      <c r="I202" s="76">
        <v>226.18593300000003</v>
      </c>
      <c r="J202" s="78">
        <v>1891</v>
      </c>
      <c r="K202" s="69"/>
      <c r="L202" s="76">
        <v>16.355921009000003</v>
      </c>
      <c r="M202" s="77">
        <v>4.5132683676254989E-6</v>
      </c>
      <c r="N202" s="77">
        <f t="shared" ref="N202:N220" si="3">IFERROR(L202/$L$11,0)</f>
        <v>7.5188508933224829E-4</v>
      </c>
      <c r="O202" s="77">
        <f>L202/'סכום נכסי הקרן'!$C$42</f>
        <v>5.1592897985102395E-6</v>
      </c>
    </row>
    <row r="203" spans="2:15">
      <c r="B203" s="75" t="s">
        <v>1134</v>
      </c>
      <c r="C203" s="69" t="s">
        <v>1135</v>
      </c>
      <c r="D203" s="82" t="s">
        <v>1090</v>
      </c>
      <c r="E203" s="82" t="s">
        <v>26</v>
      </c>
      <c r="F203" s="69" t="s">
        <v>1136</v>
      </c>
      <c r="G203" s="82" t="s">
        <v>1137</v>
      </c>
      <c r="H203" s="82" t="s">
        <v>128</v>
      </c>
      <c r="I203" s="76">
        <v>128.95071999999999</v>
      </c>
      <c r="J203" s="78">
        <v>4155</v>
      </c>
      <c r="K203" s="69"/>
      <c r="L203" s="76">
        <v>20.488618839000001</v>
      </c>
      <c r="M203" s="77">
        <v>1.3694547349150809E-6</v>
      </c>
      <c r="N203" s="77">
        <f t="shared" si="3"/>
        <v>9.4186606780376984E-4</v>
      </c>
      <c r="O203" s="77">
        <f>L203/'סכום נכסי הקרן'!$C$42</f>
        <v>6.462902462261298E-6</v>
      </c>
    </row>
    <row r="204" spans="2:15">
      <c r="B204" s="75" t="s">
        <v>1138</v>
      </c>
      <c r="C204" s="69" t="s">
        <v>1139</v>
      </c>
      <c r="D204" s="82" t="s">
        <v>1090</v>
      </c>
      <c r="E204" s="82" t="s">
        <v>26</v>
      </c>
      <c r="F204" s="69" t="s">
        <v>1140</v>
      </c>
      <c r="G204" s="82" t="s">
        <v>1101</v>
      </c>
      <c r="H204" s="82" t="s">
        <v>128</v>
      </c>
      <c r="I204" s="76">
        <v>47.61765900000001</v>
      </c>
      <c r="J204" s="78">
        <v>15922</v>
      </c>
      <c r="K204" s="69"/>
      <c r="L204" s="76">
        <v>28.992358582000005</v>
      </c>
      <c r="M204" s="77">
        <v>9.9748189424797964E-7</v>
      </c>
      <c r="N204" s="77">
        <f t="shared" si="3"/>
        <v>1.3327847517962811E-3</v>
      </c>
      <c r="O204" s="77">
        <f>L204/'סכום נכסי הקרן'!$C$42</f>
        <v>9.145310727812612E-6</v>
      </c>
    </row>
    <row r="205" spans="2:15">
      <c r="B205" s="75" t="s">
        <v>1141</v>
      </c>
      <c r="C205" s="69" t="s">
        <v>1142</v>
      </c>
      <c r="D205" s="82" t="s">
        <v>1090</v>
      </c>
      <c r="E205" s="82" t="s">
        <v>26</v>
      </c>
      <c r="F205" s="69" t="s">
        <v>686</v>
      </c>
      <c r="G205" s="82" t="s">
        <v>153</v>
      </c>
      <c r="H205" s="82" t="s">
        <v>128</v>
      </c>
      <c r="I205" s="76">
        <v>558.25720200000012</v>
      </c>
      <c r="J205" s="78">
        <v>17000</v>
      </c>
      <c r="K205" s="69"/>
      <c r="L205" s="76">
        <v>362.91184187599998</v>
      </c>
      <c r="M205" s="77">
        <v>8.8149899666733739E-6</v>
      </c>
      <c r="N205" s="77">
        <f t="shared" si="3"/>
        <v>1.6683132823796274E-2</v>
      </c>
      <c r="O205" s="77">
        <f>L205/'סכום נכסי הקרן'!$C$42</f>
        <v>1.1447642493009838E-4</v>
      </c>
    </row>
    <row r="206" spans="2:15">
      <c r="B206" s="75" t="s">
        <v>1143</v>
      </c>
      <c r="C206" s="69" t="s">
        <v>1144</v>
      </c>
      <c r="D206" s="82" t="s">
        <v>1090</v>
      </c>
      <c r="E206" s="82" t="s">
        <v>26</v>
      </c>
      <c r="F206" s="69" t="s">
        <v>680</v>
      </c>
      <c r="G206" s="82" t="s">
        <v>664</v>
      </c>
      <c r="H206" s="82" t="s">
        <v>128</v>
      </c>
      <c r="I206" s="76">
        <v>500.30418100000009</v>
      </c>
      <c r="J206" s="78">
        <v>11244</v>
      </c>
      <c r="K206" s="69"/>
      <c r="L206" s="76">
        <v>215.11606887300005</v>
      </c>
      <c r="M206" s="77">
        <v>1.7368606306837842E-5</v>
      </c>
      <c r="N206" s="77">
        <f t="shared" si="3"/>
        <v>9.8889304107287693E-3</v>
      </c>
      <c r="O206" s="77">
        <f>L206/'סכום נכסי הקרן'!$C$42</f>
        <v>6.7855924409355588E-5</v>
      </c>
    </row>
    <row r="207" spans="2:15">
      <c r="B207" s="75" t="s">
        <v>1147</v>
      </c>
      <c r="C207" s="69" t="s">
        <v>1148</v>
      </c>
      <c r="D207" s="82" t="s">
        <v>1090</v>
      </c>
      <c r="E207" s="82" t="s">
        <v>26</v>
      </c>
      <c r="F207" s="69" t="s">
        <v>845</v>
      </c>
      <c r="G207" s="82" t="s">
        <v>153</v>
      </c>
      <c r="H207" s="82" t="s">
        <v>128</v>
      </c>
      <c r="I207" s="76">
        <v>984.0402210000002</v>
      </c>
      <c r="J207" s="78">
        <v>3063</v>
      </c>
      <c r="K207" s="69"/>
      <c r="L207" s="76">
        <v>115.25976517900001</v>
      </c>
      <c r="M207" s="77">
        <v>2.0919450079898834E-5</v>
      </c>
      <c r="N207" s="77">
        <f t="shared" si="3"/>
        <v>5.2985153688587597E-3</v>
      </c>
      <c r="O207" s="77">
        <f>L207/'סכום נכסי הקרן'!$C$42</f>
        <v>3.6357385826177808E-5</v>
      </c>
    </row>
    <row r="208" spans="2:15">
      <c r="B208" s="75" t="s">
        <v>1149</v>
      </c>
      <c r="C208" s="69" t="s">
        <v>1150</v>
      </c>
      <c r="D208" s="82" t="s">
        <v>1113</v>
      </c>
      <c r="E208" s="82" t="s">
        <v>26</v>
      </c>
      <c r="F208" s="69" t="s">
        <v>1151</v>
      </c>
      <c r="G208" s="82" t="s">
        <v>1101</v>
      </c>
      <c r="H208" s="82" t="s">
        <v>128</v>
      </c>
      <c r="I208" s="76">
        <v>356.42374700000005</v>
      </c>
      <c r="J208" s="78">
        <v>448</v>
      </c>
      <c r="K208" s="69"/>
      <c r="L208" s="76">
        <v>6.1060805550000001</v>
      </c>
      <c r="M208" s="77">
        <v>3.095104173622734E-6</v>
      </c>
      <c r="N208" s="77">
        <f t="shared" si="3"/>
        <v>2.8069779262444459E-4</v>
      </c>
      <c r="O208" s="77">
        <f>L208/'סכום נכסי הקרן'!$C$42</f>
        <v>1.9260938652710778E-6</v>
      </c>
    </row>
    <row r="209" spans="2:15">
      <c r="B209" s="75" t="s">
        <v>1152</v>
      </c>
      <c r="C209" s="69" t="s">
        <v>1153</v>
      </c>
      <c r="D209" s="82" t="s">
        <v>1113</v>
      </c>
      <c r="E209" s="82" t="s">
        <v>26</v>
      </c>
      <c r="F209" s="69" t="s">
        <v>1154</v>
      </c>
      <c r="G209" s="82" t="s">
        <v>1101</v>
      </c>
      <c r="H209" s="82" t="s">
        <v>128</v>
      </c>
      <c r="I209" s="76">
        <v>765.86207000000013</v>
      </c>
      <c r="J209" s="78">
        <v>648</v>
      </c>
      <c r="K209" s="69"/>
      <c r="L209" s="76">
        <v>18.977694479000004</v>
      </c>
      <c r="M209" s="77">
        <v>9.8228372100832137E-6</v>
      </c>
      <c r="N209" s="77">
        <f t="shared" si="3"/>
        <v>8.7240856083930422E-4</v>
      </c>
      <c r="O209" s="77">
        <f>L209/'סכום נכסי הקרן'!$C$42</f>
        <v>5.9862985074868063E-6</v>
      </c>
    </row>
    <row r="210" spans="2:15">
      <c r="B210" s="75" t="s">
        <v>1155</v>
      </c>
      <c r="C210" s="69" t="s">
        <v>1156</v>
      </c>
      <c r="D210" s="82" t="s">
        <v>1090</v>
      </c>
      <c r="E210" s="82" t="s">
        <v>26</v>
      </c>
      <c r="F210" s="69" t="s">
        <v>1157</v>
      </c>
      <c r="G210" s="82" t="s">
        <v>1158</v>
      </c>
      <c r="H210" s="82" t="s">
        <v>128</v>
      </c>
      <c r="I210" s="76">
        <v>593.90493400000014</v>
      </c>
      <c r="J210" s="78">
        <v>163</v>
      </c>
      <c r="K210" s="69"/>
      <c r="L210" s="76">
        <v>3.7018807180000004</v>
      </c>
      <c r="M210" s="77">
        <v>2.1358912339421985E-5</v>
      </c>
      <c r="N210" s="77">
        <f t="shared" si="3"/>
        <v>1.7017622626198616E-4</v>
      </c>
      <c r="O210" s="77">
        <f>L210/'סכום נכסי הקרן'!$C$42</f>
        <v>1.1677162914378048E-6</v>
      </c>
    </row>
    <row r="211" spans="2:15">
      <c r="B211" s="75" t="s">
        <v>1159</v>
      </c>
      <c r="C211" s="69" t="s">
        <v>1160</v>
      </c>
      <c r="D211" s="82" t="s">
        <v>1090</v>
      </c>
      <c r="E211" s="82" t="s">
        <v>26</v>
      </c>
      <c r="F211" s="69" t="s">
        <v>1161</v>
      </c>
      <c r="G211" s="82" t="s">
        <v>1162</v>
      </c>
      <c r="H211" s="82" t="s">
        <v>128</v>
      </c>
      <c r="I211" s="76">
        <v>220.96227099999999</v>
      </c>
      <c r="J211" s="78">
        <v>12951</v>
      </c>
      <c r="K211" s="69"/>
      <c r="L211" s="76">
        <v>109.43073379400002</v>
      </c>
      <c r="M211" s="77">
        <v>3.9068388178213951E-6</v>
      </c>
      <c r="N211" s="77">
        <f t="shared" si="3"/>
        <v>5.0305535841803214E-3</v>
      </c>
      <c r="O211" s="77">
        <f>L211/'סכום נכסי הקרן'!$C$42</f>
        <v>3.451868397971632E-5</v>
      </c>
    </row>
    <row r="212" spans="2:15">
      <c r="B212" s="75" t="s">
        <v>1163</v>
      </c>
      <c r="C212" s="69" t="s">
        <v>1164</v>
      </c>
      <c r="D212" s="82" t="s">
        <v>119</v>
      </c>
      <c r="E212" s="82" t="s">
        <v>26</v>
      </c>
      <c r="F212" s="69" t="s">
        <v>1165</v>
      </c>
      <c r="G212" s="82" t="s">
        <v>1101</v>
      </c>
      <c r="H212" s="82" t="s">
        <v>132</v>
      </c>
      <c r="I212" s="76">
        <v>6418.5800000000008</v>
      </c>
      <c r="J212" s="78">
        <v>3.7</v>
      </c>
      <c r="K212" s="69"/>
      <c r="L212" s="76">
        <v>0.58835143300000015</v>
      </c>
      <c r="M212" s="77">
        <v>1.1600877039592126E-5</v>
      </c>
      <c r="N212" s="77">
        <f t="shared" si="3"/>
        <v>2.7046637698760075E-5</v>
      </c>
      <c r="O212" s="77">
        <f>L212/'סכום נכסי הקרן'!$C$42</f>
        <v>1.8558878735997085E-7</v>
      </c>
    </row>
    <row r="213" spans="2:15">
      <c r="B213" s="75" t="s">
        <v>1166</v>
      </c>
      <c r="C213" s="69" t="s">
        <v>1167</v>
      </c>
      <c r="D213" s="82" t="s">
        <v>1090</v>
      </c>
      <c r="E213" s="82" t="s">
        <v>26</v>
      </c>
      <c r="F213" s="69" t="s">
        <v>1168</v>
      </c>
      <c r="G213" s="82" t="s">
        <v>1092</v>
      </c>
      <c r="H213" s="82" t="s">
        <v>128</v>
      </c>
      <c r="I213" s="76">
        <v>448.13270800000004</v>
      </c>
      <c r="J213" s="78">
        <v>1361</v>
      </c>
      <c r="K213" s="69"/>
      <c r="L213" s="76">
        <v>23.322905460000005</v>
      </c>
      <c r="M213" s="77">
        <v>6.5013404245821293E-6</v>
      </c>
      <c r="N213" s="77">
        <f t="shared" si="3"/>
        <v>1.0721588130457619E-3</v>
      </c>
      <c r="O213" s="77">
        <f>L213/'סכום נכסי הקרן'!$C$42</f>
        <v>7.3569460347224866E-6</v>
      </c>
    </row>
    <row r="214" spans="2:15">
      <c r="B214" s="75" t="s">
        <v>1169</v>
      </c>
      <c r="C214" s="69" t="s">
        <v>1170</v>
      </c>
      <c r="D214" s="82" t="s">
        <v>1113</v>
      </c>
      <c r="E214" s="82" t="s">
        <v>26</v>
      </c>
      <c r="F214" s="69" t="s">
        <v>667</v>
      </c>
      <c r="G214" s="82" t="s">
        <v>668</v>
      </c>
      <c r="H214" s="82" t="s">
        <v>128</v>
      </c>
      <c r="I214" s="76">
        <v>13041.203280000002</v>
      </c>
      <c r="J214" s="78">
        <v>1020</v>
      </c>
      <c r="K214" s="69"/>
      <c r="L214" s="76">
        <v>508.66952569600011</v>
      </c>
      <c r="M214" s="77">
        <v>1.1639714015907966E-5</v>
      </c>
      <c r="N214" s="77">
        <f t="shared" si="3"/>
        <v>2.3383643853383526E-2</v>
      </c>
      <c r="O214" s="77">
        <f>L214/'סכום נכסי הקרן'!$C$42</f>
        <v>1.6045403333094654E-4</v>
      </c>
    </row>
    <row r="215" spans="2:15">
      <c r="B215" s="75" t="s">
        <v>1171</v>
      </c>
      <c r="C215" s="69" t="s">
        <v>1172</v>
      </c>
      <c r="D215" s="82" t="s">
        <v>1090</v>
      </c>
      <c r="E215" s="82" t="s">
        <v>26</v>
      </c>
      <c r="F215" s="69" t="s">
        <v>663</v>
      </c>
      <c r="G215" s="82" t="s">
        <v>664</v>
      </c>
      <c r="H215" s="82" t="s">
        <v>128</v>
      </c>
      <c r="I215" s="76">
        <v>624.39077600000007</v>
      </c>
      <c r="J215" s="78">
        <v>2456</v>
      </c>
      <c r="K215" s="69"/>
      <c r="L215" s="76">
        <v>58.641183206000008</v>
      </c>
      <c r="M215" s="77">
        <v>5.6520334830540871E-6</v>
      </c>
      <c r="N215" s="77">
        <f t="shared" si="3"/>
        <v>2.6957473840287147E-3</v>
      </c>
      <c r="O215" s="77">
        <f>L215/'סכום נכסי הקרן'!$C$42</f>
        <v>1.8497696223942785E-5</v>
      </c>
    </row>
    <row r="216" spans="2:15">
      <c r="B216" s="75" t="s">
        <v>1173</v>
      </c>
      <c r="C216" s="69" t="s">
        <v>1174</v>
      </c>
      <c r="D216" s="82" t="s">
        <v>1090</v>
      </c>
      <c r="E216" s="82" t="s">
        <v>26</v>
      </c>
      <c r="F216" s="69" t="s">
        <v>1175</v>
      </c>
      <c r="G216" s="82" t="s">
        <v>1158</v>
      </c>
      <c r="H216" s="82" t="s">
        <v>128</v>
      </c>
      <c r="I216" s="76">
        <v>312.87054499999999</v>
      </c>
      <c r="J216" s="78">
        <v>1401</v>
      </c>
      <c r="K216" s="69"/>
      <c r="L216" s="76">
        <v>16.761801677000001</v>
      </c>
      <c r="M216" s="77">
        <v>1.0155830061808378E-5</v>
      </c>
      <c r="N216" s="77">
        <f t="shared" si="3"/>
        <v>7.7054350802658439E-4</v>
      </c>
      <c r="O216" s="77">
        <f>L216/'סכום נכסי הקרן'!$C$42</f>
        <v>5.2873202523546082E-6</v>
      </c>
    </row>
    <row r="217" spans="2:15">
      <c r="B217" s="75" t="s">
        <v>1178</v>
      </c>
      <c r="C217" s="69" t="s">
        <v>1179</v>
      </c>
      <c r="D217" s="82" t="s">
        <v>1090</v>
      </c>
      <c r="E217" s="82" t="s">
        <v>26</v>
      </c>
      <c r="F217" s="69" t="s">
        <v>1180</v>
      </c>
      <c r="G217" s="82" t="s">
        <v>1101</v>
      </c>
      <c r="H217" s="82" t="s">
        <v>128</v>
      </c>
      <c r="I217" s="76">
        <v>121.63160800000001</v>
      </c>
      <c r="J217" s="78">
        <v>9180</v>
      </c>
      <c r="K217" s="69"/>
      <c r="L217" s="76">
        <v>42.697949034000004</v>
      </c>
      <c r="M217" s="77">
        <v>2.1278742629951341E-6</v>
      </c>
      <c r="N217" s="77">
        <f t="shared" si="3"/>
        <v>1.9628335943947988E-3</v>
      </c>
      <c r="O217" s="77">
        <f>L217/'סכום נכסי הקרן'!$C$42</f>
        <v>1.346858380810283E-5</v>
      </c>
    </row>
    <row r="218" spans="2:15">
      <c r="B218" s="75" t="s">
        <v>1181</v>
      </c>
      <c r="C218" s="69" t="s">
        <v>1182</v>
      </c>
      <c r="D218" s="82" t="s">
        <v>1113</v>
      </c>
      <c r="E218" s="82" t="s">
        <v>26</v>
      </c>
      <c r="F218" s="69" t="s">
        <v>1183</v>
      </c>
      <c r="G218" s="82" t="s">
        <v>1184</v>
      </c>
      <c r="H218" s="82" t="s">
        <v>128</v>
      </c>
      <c r="I218" s="76">
        <v>535.68600000000015</v>
      </c>
      <c r="J218" s="78">
        <v>1045</v>
      </c>
      <c r="K218" s="69"/>
      <c r="L218" s="76">
        <v>21.406441109000003</v>
      </c>
      <c r="M218" s="77">
        <v>4.4559448220330903E-6</v>
      </c>
      <c r="N218" s="77">
        <f t="shared" si="3"/>
        <v>9.8405854837947974E-4</v>
      </c>
      <c r="O218" s="77">
        <f>L218/'סכום נכסי הקרן'!$C$42</f>
        <v>6.7524190887998385E-6</v>
      </c>
    </row>
    <row r="219" spans="2:15">
      <c r="B219" s="72"/>
      <c r="C219" s="69"/>
      <c r="D219" s="69"/>
      <c r="E219" s="69"/>
      <c r="F219" s="69"/>
      <c r="G219" s="69"/>
      <c r="H219" s="69"/>
      <c r="I219" s="76"/>
      <c r="J219" s="78"/>
      <c r="K219" s="69"/>
      <c r="L219" s="69"/>
      <c r="M219" s="69"/>
      <c r="N219" s="77"/>
      <c r="O219" s="69"/>
    </row>
    <row r="220" spans="2:15">
      <c r="B220" s="86" t="s">
        <v>61</v>
      </c>
      <c r="C220" s="71"/>
      <c r="D220" s="71"/>
      <c r="E220" s="71"/>
      <c r="F220" s="71"/>
      <c r="G220" s="71"/>
      <c r="H220" s="71"/>
      <c r="I220" s="79"/>
      <c r="J220" s="81"/>
      <c r="K220" s="79">
        <v>0.75013451800000008</v>
      </c>
      <c r="L220" s="79">
        <f>SUM(L221:L268)</f>
        <v>4361.7751503740019</v>
      </c>
      <c r="M220" s="71"/>
      <c r="N220" s="80">
        <f t="shared" si="3"/>
        <v>0.20051171051642588</v>
      </c>
      <c r="O220" s="80">
        <f>L220/'סכום נכסי הקרן'!$C$42</f>
        <v>1.3758725066192969E-3</v>
      </c>
    </row>
    <row r="221" spans="2:15">
      <c r="B221" s="75" t="s">
        <v>1185</v>
      </c>
      <c r="C221" s="69" t="s">
        <v>1186</v>
      </c>
      <c r="D221" s="82" t="s">
        <v>1090</v>
      </c>
      <c r="E221" s="82" t="s">
        <v>26</v>
      </c>
      <c r="F221" s="69"/>
      <c r="G221" s="82" t="s">
        <v>1101</v>
      </c>
      <c r="H221" s="82" t="s">
        <v>128</v>
      </c>
      <c r="I221" s="76">
        <v>38.436288000000005</v>
      </c>
      <c r="J221" s="78">
        <v>50990</v>
      </c>
      <c r="K221" s="69"/>
      <c r="L221" s="76">
        <v>74.945288273000017</v>
      </c>
      <c r="M221" s="77">
        <v>8.44196969031408E-8</v>
      </c>
      <c r="N221" s="77">
        <f t="shared" ref="N221:N268" si="4">IFERROR(L221/$L$11,0)</f>
        <v>3.4452504837342059E-3</v>
      </c>
      <c r="O221" s="77">
        <f>L221/'סכום נכסי הקרן'!$C$42</f>
        <v>2.3640641271166096E-5</v>
      </c>
    </row>
    <row r="222" spans="2:15">
      <c r="B222" s="75" t="s">
        <v>1187</v>
      </c>
      <c r="C222" s="69" t="s">
        <v>1188</v>
      </c>
      <c r="D222" s="82" t="s">
        <v>1113</v>
      </c>
      <c r="E222" s="82" t="s">
        <v>26</v>
      </c>
      <c r="F222" s="69"/>
      <c r="G222" s="82" t="s">
        <v>1133</v>
      </c>
      <c r="H222" s="82" t="s">
        <v>128</v>
      </c>
      <c r="I222" s="76">
        <v>185.19302400000004</v>
      </c>
      <c r="J222" s="78">
        <v>11828</v>
      </c>
      <c r="K222" s="69"/>
      <c r="L222" s="76">
        <v>83.76330848000002</v>
      </c>
      <c r="M222" s="77">
        <v>2.4732058913021932E-6</v>
      </c>
      <c r="N222" s="77">
        <f t="shared" si="4"/>
        <v>3.8506167059986366E-3</v>
      </c>
      <c r="O222" s="77">
        <f>L222/'סכום נכסי הקרן'!$C$42</f>
        <v>2.6422185744999048E-5</v>
      </c>
    </row>
    <row r="223" spans="2:15">
      <c r="B223" s="75" t="s">
        <v>1189</v>
      </c>
      <c r="C223" s="69" t="s">
        <v>1190</v>
      </c>
      <c r="D223" s="82" t="s">
        <v>26</v>
      </c>
      <c r="E223" s="82" t="s">
        <v>26</v>
      </c>
      <c r="F223" s="69"/>
      <c r="G223" s="82" t="s">
        <v>1133</v>
      </c>
      <c r="H223" s="82" t="s">
        <v>130</v>
      </c>
      <c r="I223" s="76">
        <v>163.876608</v>
      </c>
      <c r="J223" s="78">
        <v>12698</v>
      </c>
      <c r="K223" s="69"/>
      <c r="L223" s="76">
        <v>84.34116743200002</v>
      </c>
      <c r="M223" s="77">
        <v>2.0733491648905425E-7</v>
      </c>
      <c r="N223" s="77">
        <f t="shared" si="4"/>
        <v>3.877181002164342E-3</v>
      </c>
      <c r="O223" s="77">
        <f>L223/'סכום נכסי הקרן'!$C$42</f>
        <v>2.6604464798217203E-5</v>
      </c>
    </row>
    <row r="224" spans="2:15">
      <c r="B224" s="75" t="s">
        <v>1191</v>
      </c>
      <c r="C224" s="69" t="s">
        <v>1192</v>
      </c>
      <c r="D224" s="82" t="s">
        <v>1090</v>
      </c>
      <c r="E224" s="82" t="s">
        <v>26</v>
      </c>
      <c r="F224" s="69"/>
      <c r="G224" s="82" t="s">
        <v>1193</v>
      </c>
      <c r="H224" s="82" t="s">
        <v>128</v>
      </c>
      <c r="I224" s="76">
        <v>413.40743600000008</v>
      </c>
      <c r="J224" s="78">
        <v>13185</v>
      </c>
      <c r="K224" s="69"/>
      <c r="L224" s="76">
        <v>208.43771401700002</v>
      </c>
      <c r="M224" s="77">
        <v>7.1264857093604559E-8</v>
      </c>
      <c r="N224" s="77">
        <f t="shared" si="4"/>
        <v>9.5819250495061889E-3</v>
      </c>
      <c r="O224" s="77">
        <f>L224/'סכום נכסי הקרן'!$C$42</f>
        <v>6.5749313105691748E-5</v>
      </c>
    </row>
    <row r="225" spans="2:15">
      <c r="B225" s="75" t="s">
        <v>1194</v>
      </c>
      <c r="C225" s="69" t="s">
        <v>1195</v>
      </c>
      <c r="D225" s="82" t="s">
        <v>1090</v>
      </c>
      <c r="E225" s="82" t="s">
        <v>26</v>
      </c>
      <c r="F225" s="69"/>
      <c r="G225" s="82" t="s">
        <v>1119</v>
      </c>
      <c r="H225" s="82" t="s">
        <v>128</v>
      </c>
      <c r="I225" s="76">
        <v>688.3589760000001</v>
      </c>
      <c r="J225" s="78">
        <v>12712</v>
      </c>
      <c r="K225" s="69"/>
      <c r="L225" s="76">
        <v>334.61603414300009</v>
      </c>
      <c r="M225" s="77">
        <v>6.6715991654582714E-8</v>
      </c>
      <c r="N225" s="77">
        <f t="shared" si="4"/>
        <v>1.5382368659347945E-2</v>
      </c>
      <c r="O225" s="77">
        <f>L225/'סכום נכסי הקרן'!$C$42</f>
        <v>1.055508332683911E-4</v>
      </c>
    </row>
    <row r="226" spans="2:15">
      <c r="B226" s="75" t="s">
        <v>1196</v>
      </c>
      <c r="C226" s="69" t="s">
        <v>1197</v>
      </c>
      <c r="D226" s="82" t="s">
        <v>1090</v>
      </c>
      <c r="E226" s="82" t="s">
        <v>26</v>
      </c>
      <c r="F226" s="69"/>
      <c r="G226" s="82" t="s">
        <v>1162</v>
      </c>
      <c r="H226" s="82" t="s">
        <v>128</v>
      </c>
      <c r="I226" s="76">
        <v>305.74320000000006</v>
      </c>
      <c r="J226" s="78">
        <v>13845</v>
      </c>
      <c r="K226" s="69"/>
      <c r="L226" s="76">
        <v>161.87047845700002</v>
      </c>
      <c r="M226" s="77">
        <v>3.6548813806999414E-7</v>
      </c>
      <c r="N226" s="77">
        <f t="shared" si="4"/>
        <v>7.441219549050416E-3</v>
      </c>
      <c r="O226" s="77">
        <f>L226/'סכום נכסי הקרן'!$C$42</f>
        <v>5.1060206742477524E-5</v>
      </c>
    </row>
    <row r="227" spans="2:15">
      <c r="B227" s="75" t="s">
        <v>1198</v>
      </c>
      <c r="C227" s="69" t="s">
        <v>1199</v>
      </c>
      <c r="D227" s="82" t="s">
        <v>26</v>
      </c>
      <c r="E227" s="82" t="s">
        <v>26</v>
      </c>
      <c r="F227" s="69"/>
      <c r="G227" s="82" t="s">
        <v>1200</v>
      </c>
      <c r="H227" s="82" t="s">
        <v>130</v>
      </c>
      <c r="I227" s="76">
        <v>15829.280000000002</v>
      </c>
      <c r="J227" s="78">
        <v>189.3</v>
      </c>
      <c r="K227" s="69"/>
      <c r="L227" s="76">
        <v>121.45044047600003</v>
      </c>
      <c r="M227" s="77">
        <v>1.0298644282380336E-5</v>
      </c>
      <c r="N227" s="77">
        <f t="shared" si="4"/>
        <v>5.5831019993609803E-3</v>
      </c>
      <c r="O227" s="77">
        <f>L227/'סכום נכסי הקרן'!$C$42</f>
        <v>3.8310164143468922E-5</v>
      </c>
    </row>
    <row r="228" spans="2:15">
      <c r="B228" s="75" t="s">
        <v>1201</v>
      </c>
      <c r="C228" s="69" t="s">
        <v>1202</v>
      </c>
      <c r="D228" s="82" t="s">
        <v>26</v>
      </c>
      <c r="E228" s="82" t="s">
        <v>26</v>
      </c>
      <c r="F228" s="69"/>
      <c r="G228" s="82" t="s">
        <v>1162</v>
      </c>
      <c r="H228" s="82" t="s">
        <v>130</v>
      </c>
      <c r="I228" s="76">
        <v>65.225216000000003</v>
      </c>
      <c r="J228" s="78">
        <v>55910</v>
      </c>
      <c r="K228" s="69"/>
      <c r="L228" s="76">
        <v>147.80609297200004</v>
      </c>
      <c r="M228" s="77">
        <v>1.6179367638635353E-7</v>
      </c>
      <c r="N228" s="77">
        <f t="shared" si="4"/>
        <v>6.7946768241880558E-3</v>
      </c>
      <c r="O228" s="77">
        <f>L228/'סכום נכסי הקרן'!$C$42</f>
        <v>4.6623755837930612E-5</v>
      </c>
    </row>
    <row r="229" spans="2:15">
      <c r="B229" s="75" t="s">
        <v>1203</v>
      </c>
      <c r="C229" s="69" t="s">
        <v>1204</v>
      </c>
      <c r="D229" s="82" t="s">
        <v>1113</v>
      </c>
      <c r="E229" s="82" t="s">
        <v>26</v>
      </c>
      <c r="F229" s="69"/>
      <c r="G229" s="82" t="s">
        <v>1205</v>
      </c>
      <c r="H229" s="82" t="s">
        <v>128</v>
      </c>
      <c r="I229" s="76">
        <v>856.08096000000023</v>
      </c>
      <c r="J229" s="78">
        <v>2738</v>
      </c>
      <c r="K229" s="69"/>
      <c r="L229" s="76">
        <v>89.632635323000017</v>
      </c>
      <c r="M229" s="77">
        <v>1.0773230677738451E-7</v>
      </c>
      <c r="N229" s="77">
        <f t="shared" si="4"/>
        <v>4.1204308812591364E-3</v>
      </c>
      <c r="O229" s="77">
        <f>L229/'סכום נכסי הקרן'!$C$42</f>
        <v>2.8273598336717329E-5</v>
      </c>
    </row>
    <row r="230" spans="2:15">
      <c r="B230" s="75" t="s">
        <v>1206</v>
      </c>
      <c r="C230" s="69" t="s">
        <v>1207</v>
      </c>
      <c r="D230" s="82" t="s">
        <v>1113</v>
      </c>
      <c r="E230" s="82" t="s">
        <v>26</v>
      </c>
      <c r="F230" s="69"/>
      <c r="G230" s="82" t="s">
        <v>1208</v>
      </c>
      <c r="H230" s="82" t="s">
        <v>128</v>
      </c>
      <c r="I230" s="76">
        <v>4.0765999999999997E-2</v>
      </c>
      <c r="J230" s="78">
        <v>53147700</v>
      </c>
      <c r="K230" s="69"/>
      <c r="L230" s="76">
        <v>82.85102807600002</v>
      </c>
      <c r="M230" s="77">
        <v>7.0857957310714027E-8</v>
      </c>
      <c r="N230" s="77">
        <f t="shared" si="4"/>
        <v>3.8086789861551521E-3</v>
      </c>
      <c r="O230" s="77">
        <f>L230/'סכום נכסי הקרן'!$C$42</f>
        <v>2.6134417237242861E-5</v>
      </c>
    </row>
    <row r="231" spans="2:15">
      <c r="B231" s="75" t="s">
        <v>1209</v>
      </c>
      <c r="C231" s="69" t="s">
        <v>1210</v>
      </c>
      <c r="D231" s="82" t="s">
        <v>1113</v>
      </c>
      <c r="E231" s="82" t="s">
        <v>26</v>
      </c>
      <c r="F231" s="69"/>
      <c r="G231" s="82" t="s">
        <v>1208</v>
      </c>
      <c r="H231" s="82" t="s">
        <v>128</v>
      </c>
      <c r="I231" s="76">
        <v>20.965248000000003</v>
      </c>
      <c r="J231" s="78">
        <v>64649</v>
      </c>
      <c r="K231" s="69"/>
      <c r="L231" s="76">
        <v>51.82981983800002</v>
      </c>
      <c r="M231" s="77">
        <v>1.4042115385868649E-7</v>
      </c>
      <c r="N231" s="77">
        <f t="shared" si="4"/>
        <v>2.3826275938557862E-3</v>
      </c>
      <c r="O231" s="77">
        <f>L231/'סכום נכסי הקרן'!$C$42</f>
        <v>1.6349128893547171E-5</v>
      </c>
    </row>
    <row r="232" spans="2:15">
      <c r="B232" s="75" t="s">
        <v>1211</v>
      </c>
      <c r="C232" s="69" t="s">
        <v>1212</v>
      </c>
      <c r="D232" s="82" t="s">
        <v>1113</v>
      </c>
      <c r="E232" s="82" t="s">
        <v>26</v>
      </c>
      <c r="F232" s="69"/>
      <c r="G232" s="82" t="s">
        <v>1133</v>
      </c>
      <c r="H232" s="82" t="s">
        <v>128</v>
      </c>
      <c r="I232" s="76">
        <v>172.96329600000004</v>
      </c>
      <c r="J232" s="78">
        <v>19168</v>
      </c>
      <c r="K232" s="69"/>
      <c r="L232" s="76">
        <v>126.77938390400001</v>
      </c>
      <c r="M232" s="77">
        <v>2.8674117526834074E-7</v>
      </c>
      <c r="N232" s="77">
        <f t="shared" si="4"/>
        <v>5.8280746366831783E-3</v>
      </c>
      <c r="O232" s="77">
        <f>L232/'סכום נכסי הקרן'!$C$42</f>
        <v>3.9991118915125621E-5</v>
      </c>
    </row>
    <row r="233" spans="2:15">
      <c r="B233" s="75" t="s">
        <v>1213</v>
      </c>
      <c r="C233" s="69" t="s">
        <v>1214</v>
      </c>
      <c r="D233" s="82" t="s">
        <v>1090</v>
      </c>
      <c r="E233" s="82" t="s">
        <v>26</v>
      </c>
      <c r="F233" s="69"/>
      <c r="G233" s="82" t="s">
        <v>1162</v>
      </c>
      <c r="H233" s="82" t="s">
        <v>128</v>
      </c>
      <c r="I233" s="76">
        <v>45.424703999999998</v>
      </c>
      <c r="J233" s="78">
        <v>83058</v>
      </c>
      <c r="K233" s="69"/>
      <c r="L233" s="76">
        <v>144.27512487900003</v>
      </c>
      <c r="M233" s="77">
        <v>1.1005766055929125E-7</v>
      </c>
      <c r="N233" s="77">
        <f t="shared" si="4"/>
        <v>6.6323574868316481E-3</v>
      </c>
      <c r="O233" s="77">
        <f>L233/'סכום נכסי הקרן'!$C$42</f>
        <v>4.5509951995820108E-5</v>
      </c>
    </row>
    <row r="234" spans="2:15">
      <c r="B234" s="75" t="s">
        <v>1215</v>
      </c>
      <c r="C234" s="69" t="s">
        <v>1216</v>
      </c>
      <c r="D234" s="82" t="s">
        <v>1090</v>
      </c>
      <c r="E234" s="82" t="s">
        <v>26</v>
      </c>
      <c r="F234" s="69"/>
      <c r="G234" s="82" t="s">
        <v>1208</v>
      </c>
      <c r="H234" s="82" t="s">
        <v>128</v>
      </c>
      <c r="I234" s="76">
        <v>482.60000000000008</v>
      </c>
      <c r="J234" s="78">
        <v>1066.6199999999999</v>
      </c>
      <c r="K234" s="69"/>
      <c r="L234" s="76">
        <v>19.684071051000004</v>
      </c>
      <c r="M234" s="77">
        <v>4.2018087106123973E-5</v>
      </c>
      <c r="N234" s="77">
        <f t="shared" si="4"/>
        <v>9.0488083871642145E-4</v>
      </c>
      <c r="O234" s="77">
        <f>L234/'סכום נכסי הקרן'!$C$42</f>
        <v>6.2091169864841589E-6</v>
      </c>
    </row>
    <row r="235" spans="2:15">
      <c r="B235" s="75" t="s">
        <v>1217</v>
      </c>
      <c r="C235" s="69" t="s">
        <v>1218</v>
      </c>
      <c r="D235" s="82" t="s">
        <v>121</v>
      </c>
      <c r="E235" s="82" t="s">
        <v>26</v>
      </c>
      <c r="F235" s="69"/>
      <c r="G235" s="82" t="s">
        <v>1219</v>
      </c>
      <c r="H235" s="82" t="s">
        <v>1220</v>
      </c>
      <c r="I235" s="76">
        <v>71.631264000000016</v>
      </c>
      <c r="J235" s="78">
        <v>11200</v>
      </c>
      <c r="K235" s="69"/>
      <c r="L235" s="76">
        <v>33.695346586000007</v>
      </c>
      <c r="M235" s="77">
        <v>1.3722464367816096E-7</v>
      </c>
      <c r="N235" s="77">
        <f t="shared" si="4"/>
        <v>1.5489820881352287E-3</v>
      </c>
      <c r="O235" s="77">
        <f>L235/'סכום נכסי הקרן'!$C$42</f>
        <v>1.06288149595952E-5</v>
      </c>
    </row>
    <row r="236" spans="2:15">
      <c r="B236" s="75" t="s">
        <v>1221</v>
      </c>
      <c r="C236" s="69" t="s">
        <v>1222</v>
      </c>
      <c r="D236" s="82" t="s">
        <v>1090</v>
      </c>
      <c r="E236" s="82" t="s">
        <v>26</v>
      </c>
      <c r="F236" s="69"/>
      <c r="G236" s="82" t="s">
        <v>1223</v>
      </c>
      <c r="H236" s="82" t="s">
        <v>128</v>
      </c>
      <c r="I236" s="76">
        <v>39.60102400000001</v>
      </c>
      <c r="J236" s="78">
        <v>56496</v>
      </c>
      <c r="K236" s="69"/>
      <c r="L236" s="76">
        <v>85.554331040999998</v>
      </c>
      <c r="M236" s="77">
        <v>8.943462069183571E-8</v>
      </c>
      <c r="N236" s="77">
        <f t="shared" si="4"/>
        <v>3.9329503854980997E-3</v>
      </c>
      <c r="O236" s="77">
        <f>L236/'סכום נכסי הקרן'!$C$42</f>
        <v>2.6987143500834643E-5</v>
      </c>
    </row>
    <row r="237" spans="2:15">
      <c r="B237" s="75" t="s">
        <v>1224</v>
      </c>
      <c r="C237" s="69" t="s">
        <v>1225</v>
      </c>
      <c r="D237" s="82" t="s">
        <v>1090</v>
      </c>
      <c r="E237" s="82" t="s">
        <v>26</v>
      </c>
      <c r="F237" s="69"/>
      <c r="G237" s="82" t="s">
        <v>1101</v>
      </c>
      <c r="H237" s="82" t="s">
        <v>128</v>
      </c>
      <c r="I237" s="76">
        <v>33.154620000000001</v>
      </c>
      <c r="J237" s="78">
        <v>16738</v>
      </c>
      <c r="K237" s="69"/>
      <c r="L237" s="76">
        <v>21.220983208000003</v>
      </c>
      <c r="M237" s="77">
        <v>1.4666528164334522E-7</v>
      </c>
      <c r="N237" s="77">
        <f t="shared" si="4"/>
        <v>9.755330101120825E-4</v>
      </c>
      <c r="O237" s="77">
        <f>L237/'סכום נכסי הקרן'!$C$42</f>
        <v>6.6939184971085533E-6</v>
      </c>
    </row>
    <row r="238" spans="2:15">
      <c r="B238" s="75" t="s">
        <v>1226</v>
      </c>
      <c r="C238" s="69" t="s">
        <v>1227</v>
      </c>
      <c r="D238" s="82" t="s">
        <v>1113</v>
      </c>
      <c r="E238" s="82" t="s">
        <v>26</v>
      </c>
      <c r="F238" s="69"/>
      <c r="G238" s="82" t="s">
        <v>1219</v>
      </c>
      <c r="H238" s="82" t="s">
        <v>128</v>
      </c>
      <c r="I238" s="76">
        <v>90.267040000000009</v>
      </c>
      <c r="J238" s="78">
        <v>10747</v>
      </c>
      <c r="K238" s="69"/>
      <c r="L238" s="76">
        <v>37.096619368000006</v>
      </c>
      <c r="M238" s="77">
        <v>2.6682813130788998E-7</v>
      </c>
      <c r="N238" s="77">
        <f t="shared" si="4"/>
        <v>1.7053393050801013E-3</v>
      </c>
      <c r="O238" s="77">
        <f>L238/'סכום נכסי הקרן'!$C$42</f>
        <v>1.1701707886656116E-5</v>
      </c>
    </row>
    <row r="239" spans="2:15">
      <c r="B239" s="75" t="s">
        <v>1228</v>
      </c>
      <c r="C239" s="69" t="s">
        <v>1229</v>
      </c>
      <c r="D239" s="82" t="s">
        <v>1090</v>
      </c>
      <c r="E239" s="82" t="s">
        <v>26</v>
      </c>
      <c r="F239" s="69"/>
      <c r="G239" s="82" t="s">
        <v>1101</v>
      </c>
      <c r="H239" s="82" t="s">
        <v>128</v>
      </c>
      <c r="I239" s="76">
        <v>108.32044800000001</v>
      </c>
      <c r="J239" s="78">
        <v>9109</v>
      </c>
      <c r="K239" s="69"/>
      <c r="L239" s="76">
        <v>37.731062342000001</v>
      </c>
      <c r="M239" s="77">
        <v>3.6219490246354316E-7</v>
      </c>
      <c r="N239" s="77">
        <f t="shared" si="4"/>
        <v>1.7345047805014924E-3</v>
      </c>
      <c r="O239" s="77">
        <f>L239/'סכום נכסי הקרן'!$C$42</f>
        <v>1.1901835727924945E-5</v>
      </c>
    </row>
    <row r="240" spans="2:15">
      <c r="B240" s="75" t="s">
        <v>1230</v>
      </c>
      <c r="C240" s="69" t="s">
        <v>1231</v>
      </c>
      <c r="D240" s="82" t="s">
        <v>1113</v>
      </c>
      <c r="E240" s="82" t="s">
        <v>26</v>
      </c>
      <c r="F240" s="69"/>
      <c r="G240" s="82" t="s">
        <v>1101</v>
      </c>
      <c r="H240" s="82" t="s">
        <v>128</v>
      </c>
      <c r="I240" s="76">
        <v>195.09328000000002</v>
      </c>
      <c r="J240" s="78">
        <v>4673</v>
      </c>
      <c r="K240" s="69"/>
      <c r="L240" s="76">
        <v>34.862295118000006</v>
      </c>
      <c r="M240" s="77">
        <v>6.6518888042741315E-7</v>
      </c>
      <c r="N240" s="77">
        <f t="shared" si="4"/>
        <v>1.6026269547707518E-3</v>
      </c>
      <c r="O240" s="77">
        <f>L240/'סכום נכסי הקרן'!$C$42</f>
        <v>1.0996915640273542E-5</v>
      </c>
    </row>
    <row r="241" spans="2:15">
      <c r="B241" s="75" t="s">
        <v>1232</v>
      </c>
      <c r="C241" s="69" t="s">
        <v>1233</v>
      </c>
      <c r="D241" s="82" t="s">
        <v>26</v>
      </c>
      <c r="E241" s="82" t="s">
        <v>26</v>
      </c>
      <c r="F241" s="69"/>
      <c r="G241" s="82" t="s">
        <v>1133</v>
      </c>
      <c r="H241" s="82" t="s">
        <v>130</v>
      </c>
      <c r="I241" s="76">
        <v>177.62224000000003</v>
      </c>
      <c r="J241" s="78">
        <v>9004</v>
      </c>
      <c r="K241" s="69"/>
      <c r="L241" s="76">
        <v>64.821659913000005</v>
      </c>
      <c r="M241" s="77">
        <v>1.8124718367346943E-6</v>
      </c>
      <c r="N241" s="77">
        <f t="shared" si="4"/>
        <v>2.9798651832282528E-3</v>
      </c>
      <c r="O241" s="77">
        <f>L241/'סכום נכסי הקרן'!$C$42</f>
        <v>2.044725751167517E-5</v>
      </c>
    </row>
    <row r="242" spans="2:15">
      <c r="B242" s="75" t="s">
        <v>1107</v>
      </c>
      <c r="C242" s="69" t="s">
        <v>1108</v>
      </c>
      <c r="D242" s="82" t="s">
        <v>117</v>
      </c>
      <c r="E242" s="82" t="s">
        <v>26</v>
      </c>
      <c r="F242" s="69"/>
      <c r="G242" s="82" t="s">
        <v>123</v>
      </c>
      <c r="H242" s="82" t="s">
        <v>131</v>
      </c>
      <c r="I242" s="76">
        <v>1915.0982020000001</v>
      </c>
      <c r="J242" s="78">
        <v>1143</v>
      </c>
      <c r="K242" s="69"/>
      <c r="L242" s="76">
        <v>102.39723095000001</v>
      </c>
      <c r="M242" s="77">
        <v>1.0695350580249703E-5</v>
      </c>
      <c r="N242" s="77">
        <f t="shared" si="4"/>
        <v>4.7072219961108034E-3</v>
      </c>
      <c r="O242" s="77">
        <f>L242/'סכום נכסי הקרן'!$C$42</f>
        <v>3.2300045270781846E-5</v>
      </c>
    </row>
    <row r="243" spans="2:15">
      <c r="B243" s="75" t="s">
        <v>1234</v>
      </c>
      <c r="C243" s="69" t="s">
        <v>1235</v>
      </c>
      <c r="D243" s="82" t="s">
        <v>1090</v>
      </c>
      <c r="E243" s="82" t="s">
        <v>26</v>
      </c>
      <c r="F243" s="69"/>
      <c r="G243" s="82" t="s">
        <v>1101</v>
      </c>
      <c r="H243" s="82" t="s">
        <v>128</v>
      </c>
      <c r="I243" s="76">
        <v>103.87965000000003</v>
      </c>
      <c r="J243" s="78">
        <v>5868</v>
      </c>
      <c r="K243" s="69"/>
      <c r="L243" s="76">
        <v>23.309795664000006</v>
      </c>
      <c r="M243" s="77">
        <v>1.3227398980725649E-7</v>
      </c>
      <c r="N243" s="77">
        <f t="shared" si="4"/>
        <v>1.0715561529979932E-3</v>
      </c>
      <c r="O243" s="77">
        <f>L243/'סכום נכסי הקרן'!$C$42</f>
        <v>7.3528106982454936E-6</v>
      </c>
    </row>
    <row r="244" spans="2:15">
      <c r="B244" s="75" t="s">
        <v>1236</v>
      </c>
      <c r="C244" s="69" t="s">
        <v>1237</v>
      </c>
      <c r="D244" s="82" t="s">
        <v>1113</v>
      </c>
      <c r="E244" s="82" t="s">
        <v>26</v>
      </c>
      <c r="F244" s="69"/>
      <c r="G244" s="82" t="s">
        <v>1208</v>
      </c>
      <c r="H244" s="82" t="s">
        <v>128</v>
      </c>
      <c r="I244" s="76">
        <v>85.025728000000015</v>
      </c>
      <c r="J244" s="78">
        <v>32357</v>
      </c>
      <c r="K244" s="69"/>
      <c r="L244" s="76">
        <v>105.20502686900001</v>
      </c>
      <c r="M244" s="77">
        <v>2.5791078558139722E-7</v>
      </c>
      <c r="N244" s="77">
        <f t="shared" si="4"/>
        <v>4.8362969582741912E-3</v>
      </c>
      <c r="O244" s="77">
        <f>L244/'סכום נכסי הקרן'!$C$42</f>
        <v>3.3185732651714059E-5</v>
      </c>
    </row>
    <row r="245" spans="2:15">
      <c r="B245" s="75" t="s">
        <v>1238</v>
      </c>
      <c r="C245" s="69" t="s">
        <v>1239</v>
      </c>
      <c r="D245" s="82" t="s">
        <v>1113</v>
      </c>
      <c r="E245" s="82" t="s">
        <v>26</v>
      </c>
      <c r="F245" s="69"/>
      <c r="G245" s="82" t="s">
        <v>1205</v>
      </c>
      <c r="H245" s="82" t="s">
        <v>128</v>
      </c>
      <c r="I245" s="76">
        <v>174.12803200000002</v>
      </c>
      <c r="J245" s="78">
        <v>14502</v>
      </c>
      <c r="K245" s="69"/>
      <c r="L245" s="76">
        <v>96.56382849500001</v>
      </c>
      <c r="M245" s="77">
        <v>5.991841795483336E-8</v>
      </c>
      <c r="N245" s="77">
        <f t="shared" si="4"/>
        <v>4.4390592724356786E-3</v>
      </c>
      <c r="O245" s="77">
        <f>L245/'סכום נכסי הקרן'!$C$42</f>
        <v>3.0459964619858834E-5</v>
      </c>
    </row>
    <row r="246" spans="2:15">
      <c r="B246" s="75" t="s">
        <v>1240</v>
      </c>
      <c r="C246" s="69" t="s">
        <v>1241</v>
      </c>
      <c r="D246" s="82" t="s">
        <v>1113</v>
      </c>
      <c r="E246" s="82" t="s">
        <v>26</v>
      </c>
      <c r="F246" s="69"/>
      <c r="G246" s="82" t="s">
        <v>1219</v>
      </c>
      <c r="H246" s="82" t="s">
        <v>128</v>
      </c>
      <c r="I246" s="76">
        <v>87.355200000000011</v>
      </c>
      <c r="J246" s="78">
        <v>11223</v>
      </c>
      <c r="K246" s="69"/>
      <c r="L246" s="76">
        <v>37.490014543000008</v>
      </c>
      <c r="M246" s="77">
        <v>3.4920798148142983E-7</v>
      </c>
      <c r="N246" s="77">
        <f t="shared" si="4"/>
        <v>1.7234237630653773E-3</v>
      </c>
      <c r="O246" s="77">
        <f>L246/'סכום נכסי הקרן'!$C$42</f>
        <v>1.1825799933324954E-5</v>
      </c>
    </row>
    <row r="247" spans="2:15">
      <c r="B247" s="75" t="s">
        <v>1242</v>
      </c>
      <c r="C247" s="69" t="s">
        <v>1243</v>
      </c>
      <c r="D247" s="82" t="s">
        <v>26</v>
      </c>
      <c r="E247" s="82" t="s">
        <v>26</v>
      </c>
      <c r="F247" s="69"/>
      <c r="G247" s="82" t="s">
        <v>1219</v>
      </c>
      <c r="H247" s="82" t="s">
        <v>130</v>
      </c>
      <c r="I247" s="76">
        <v>23.877088000000004</v>
      </c>
      <c r="J247" s="78">
        <v>71640</v>
      </c>
      <c r="K247" s="69"/>
      <c r="L247" s="76">
        <v>69.330487857000008</v>
      </c>
      <c r="M247" s="77">
        <v>4.7559334916713216E-8</v>
      </c>
      <c r="N247" s="77">
        <f t="shared" si="4"/>
        <v>3.1871369412413133E-3</v>
      </c>
      <c r="O247" s="77">
        <f>L247/'סכום נכסי הקרן'!$C$42</f>
        <v>2.1869516154396469E-5</v>
      </c>
    </row>
    <row r="248" spans="2:15">
      <c r="B248" s="75" t="s">
        <v>1244</v>
      </c>
      <c r="C248" s="69" t="s">
        <v>1245</v>
      </c>
      <c r="D248" s="82" t="s">
        <v>1113</v>
      </c>
      <c r="E248" s="82" t="s">
        <v>26</v>
      </c>
      <c r="F248" s="69"/>
      <c r="G248" s="82" t="s">
        <v>1101</v>
      </c>
      <c r="H248" s="82" t="s">
        <v>128</v>
      </c>
      <c r="I248" s="76">
        <v>55.324960000000004</v>
      </c>
      <c r="J248" s="78">
        <v>39591</v>
      </c>
      <c r="K248" s="69"/>
      <c r="L248" s="76">
        <v>83.759767590000024</v>
      </c>
      <c r="M248" s="77">
        <v>5.9180707427572671E-8</v>
      </c>
      <c r="N248" s="77">
        <f t="shared" si="4"/>
        <v>3.8504539305491527E-3</v>
      </c>
      <c r="O248" s="77">
        <f>L248/'סכום נכסי הקרן'!$C$42</f>
        <v>2.6421068811403895E-5</v>
      </c>
    </row>
    <row r="249" spans="2:15">
      <c r="B249" s="75" t="s">
        <v>1246</v>
      </c>
      <c r="C249" s="69" t="s">
        <v>1247</v>
      </c>
      <c r="D249" s="82" t="s">
        <v>1090</v>
      </c>
      <c r="E249" s="82" t="s">
        <v>26</v>
      </c>
      <c r="F249" s="69"/>
      <c r="G249" s="82" t="s">
        <v>1193</v>
      </c>
      <c r="H249" s="82" t="s">
        <v>128</v>
      </c>
      <c r="I249" s="76">
        <v>164.81014400000004</v>
      </c>
      <c r="J249" s="78">
        <v>30021</v>
      </c>
      <c r="K249" s="69"/>
      <c r="L249" s="76">
        <v>189.20254633500002</v>
      </c>
      <c r="M249" s="77">
        <v>7.4152541417739634E-8</v>
      </c>
      <c r="N249" s="77">
        <f t="shared" si="4"/>
        <v>8.697680391993895E-3</v>
      </c>
      <c r="O249" s="77">
        <f>L249/'סכום נכסי הקרן'!$C$42</f>
        <v>5.9681797596184899E-5</v>
      </c>
    </row>
    <row r="250" spans="2:15">
      <c r="B250" s="75" t="s">
        <v>1248</v>
      </c>
      <c r="C250" s="69" t="s">
        <v>1249</v>
      </c>
      <c r="D250" s="82" t="s">
        <v>1090</v>
      </c>
      <c r="E250" s="82" t="s">
        <v>26</v>
      </c>
      <c r="F250" s="69"/>
      <c r="G250" s="82" t="s">
        <v>1101</v>
      </c>
      <c r="H250" s="82" t="s">
        <v>128</v>
      </c>
      <c r="I250" s="76">
        <v>129.28569600000003</v>
      </c>
      <c r="J250" s="78">
        <v>31575</v>
      </c>
      <c r="K250" s="69"/>
      <c r="L250" s="76">
        <v>156.10316935000003</v>
      </c>
      <c r="M250" s="77">
        <v>1.740105080558308E-8</v>
      </c>
      <c r="N250" s="77">
        <f t="shared" si="4"/>
        <v>7.176095150324276E-3</v>
      </c>
      <c r="O250" s="77">
        <f>L250/'סכום נכסי הקרן'!$C$42</f>
        <v>4.9240974488651695E-5</v>
      </c>
    </row>
    <row r="251" spans="2:15">
      <c r="B251" s="75" t="s">
        <v>1250</v>
      </c>
      <c r="C251" s="69" t="s">
        <v>1251</v>
      </c>
      <c r="D251" s="82" t="s">
        <v>1113</v>
      </c>
      <c r="E251" s="82" t="s">
        <v>26</v>
      </c>
      <c r="F251" s="69"/>
      <c r="G251" s="82" t="s">
        <v>1208</v>
      </c>
      <c r="H251" s="82" t="s">
        <v>128</v>
      </c>
      <c r="I251" s="76">
        <v>265.65881100000007</v>
      </c>
      <c r="J251" s="78">
        <v>8167</v>
      </c>
      <c r="K251" s="69"/>
      <c r="L251" s="76">
        <v>82.966861741000017</v>
      </c>
      <c r="M251" s="77">
        <v>1.6032840626151922E-7</v>
      </c>
      <c r="N251" s="77">
        <f t="shared" si="4"/>
        <v>3.8140038838181014E-3</v>
      </c>
      <c r="O251" s="77">
        <f>L251/'סכום נכסי הקרן'!$C$42</f>
        <v>2.6170955653259281E-5</v>
      </c>
    </row>
    <row r="252" spans="2:15">
      <c r="B252" s="75" t="s">
        <v>1252</v>
      </c>
      <c r="C252" s="69" t="s">
        <v>1253</v>
      </c>
      <c r="D252" s="82" t="s">
        <v>1090</v>
      </c>
      <c r="E252" s="82" t="s">
        <v>26</v>
      </c>
      <c r="F252" s="69"/>
      <c r="G252" s="82" t="s">
        <v>1092</v>
      </c>
      <c r="H252" s="82" t="s">
        <v>128</v>
      </c>
      <c r="I252" s="76">
        <v>64.060480000000013</v>
      </c>
      <c r="J252" s="78">
        <v>7588</v>
      </c>
      <c r="K252" s="69"/>
      <c r="L252" s="76">
        <v>18.588116866000004</v>
      </c>
      <c r="M252" s="77">
        <v>3.0681606220340136E-7</v>
      </c>
      <c r="N252" s="77">
        <f t="shared" si="4"/>
        <v>8.544995969728751E-4</v>
      </c>
      <c r="O252" s="77">
        <f>L252/'סכום נכסי הקרן'!$C$42</f>
        <v>5.8634106674579334E-6</v>
      </c>
    </row>
    <row r="253" spans="2:15">
      <c r="B253" s="75" t="s">
        <v>1254</v>
      </c>
      <c r="C253" s="69" t="s">
        <v>1255</v>
      </c>
      <c r="D253" s="82" t="s">
        <v>1090</v>
      </c>
      <c r="E253" s="82" t="s">
        <v>26</v>
      </c>
      <c r="F253" s="69"/>
      <c r="G253" s="82" t="s">
        <v>1193</v>
      </c>
      <c r="H253" s="82" t="s">
        <v>128</v>
      </c>
      <c r="I253" s="76">
        <v>33.777343999999999</v>
      </c>
      <c r="J253" s="78">
        <v>37760</v>
      </c>
      <c r="K253" s="69"/>
      <c r="L253" s="76">
        <v>48.772539161000005</v>
      </c>
      <c r="M253" s="77">
        <v>7.6221576540453981E-8</v>
      </c>
      <c r="N253" s="77">
        <f t="shared" si="4"/>
        <v>2.2420837654969295E-3</v>
      </c>
      <c r="O253" s="77">
        <f>L253/'סכום נכסי הקרן'!$C$42</f>
        <v>1.538474437497746E-5</v>
      </c>
    </row>
    <row r="254" spans="2:15">
      <c r="B254" s="75" t="s">
        <v>1256</v>
      </c>
      <c r="C254" s="69" t="s">
        <v>1257</v>
      </c>
      <c r="D254" s="82" t="s">
        <v>1090</v>
      </c>
      <c r="E254" s="82" t="s">
        <v>26</v>
      </c>
      <c r="F254" s="69"/>
      <c r="G254" s="82" t="s">
        <v>1162</v>
      </c>
      <c r="H254" s="82" t="s">
        <v>128</v>
      </c>
      <c r="I254" s="76">
        <v>155.49225600000003</v>
      </c>
      <c r="J254" s="78">
        <v>43499</v>
      </c>
      <c r="K254" s="69"/>
      <c r="L254" s="76">
        <v>258.64609229700005</v>
      </c>
      <c r="M254" s="77">
        <v>6.2952330364372477E-8</v>
      </c>
      <c r="N254" s="77">
        <f t="shared" si="4"/>
        <v>1.1890014637827894E-2</v>
      </c>
      <c r="O254" s="77">
        <f>L254/'סכום נכסי הקרן'!$C$42</f>
        <v>8.1586976647671943E-5</v>
      </c>
    </row>
    <row r="255" spans="2:15">
      <c r="B255" s="75" t="s">
        <v>1145</v>
      </c>
      <c r="C255" s="69" t="s">
        <v>1146</v>
      </c>
      <c r="D255" s="82" t="s">
        <v>1113</v>
      </c>
      <c r="E255" s="82" t="s">
        <v>26</v>
      </c>
      <c r="F255" s="69"/>
      <c r="G255" s="82" t="s">
        <v>479</v>
      </c>
      <c r="H255" s="82" t="s">
        <v>128</v>
      </c>
      <c r="I255" s="76">
        <v>510.84464800000006</v>
      </c>
      <c r="J255" s="78">
        <v>6992</v>
      </c>
      <c r="K255" s="69"/>
      <c r="L255" s="76">
        <v>136.58661767699999</v>
      </c>
      <c r="M255" s="77">
        <v>8.4772953299595067E-6</v>
      </c>
      <c r="N255" s="77">
        <f t="shared" si="4"/>
        <v>6.2789152122433535E-3</v>
      </c>
      <c r="O255" s="77">
        <f>L255/'סכום נכסי הקרן'!$C$42</f>
        <v>4.3084699590209686E-5</v>
      </c>
    </row>
    <row r="256" spans="2:15">
      <c r="B256" s="75" t="s">
        <v>1258</v>
      </c>
      <c r="C256" s="69" t="s">
        <v>1259</v>
      </c>
      <c r="D256" s="82" t="s">
        <v>1090</v>
      </c>
      <c r="E256" s="82" t="s">
        <v>26</v>
      </c>
      <c r="F256" s="69"/>
      <c r="G256" s="82" t="s">
        <v>1101</v>
      </c>
      <c r="H256" s="82" t="s">
        <v>128</v>
      </c>
      <c r="I256" s="76">
        <v>142.60830000000004</v>
      </c>
      <c r="J256" s="78">
        <v>23444</v>
      </c>
      <c r="K256" s="69"/>
      <c r="L256" s="76">
        <v>127.84813559400004</v>
      </c>
      <c r="M256" s="77">
        <v>4.6212181986176284E-7</v>
      </c>
      <c r="N256" s="77">
        <f t="shared" si="4"/>
        <v>5.8772053740759229E-3</v>
      </c>
      <c r="O256" s="77">
        <f>L256/'סכום נכסי הקרן'!$C$42</f>
        <v>4.0328244515593094E-5</v>
      </c>
    </row>
    <row r="257" spans="2:15">
      <c r="B257" s="75" t="s">
        <v>1260</v>
      </c>
      <c r="C257" s="69" t="s">
        <v>1261</v>
      </c>
      <c r="D257" s="82" t="s">
        <v>1090</v>
      </c>
      <c r="E257" s="82" t="s">
        <v>26</v>
      </c>
      <c r="F257" s="69"/>
      <c r="G257" s="82" t="s">
        <v>1208</v>
      </c>
      <c r="H257" s="82" t="s">
        <v>128</v>
      </c>
      <c r="I257" s="76">
        <v>1274.0640000000003</v>
      </c>
      <c r="J257" s="78">
        <v>612</v>
      </c>
      <c r="K257" s="69"/>
      <c r="L257" s="76">
        <v>29.816766904000009</v>
      </c>
      <c r="M257" s="77">
        <v>3.5472312697597525E-6</v>
      </c>
      <c r="N257" s="77">
        <f t="shared" si="4"/>
        <v>1.3706829737608001E-3</v>
      </c>
      <c r="O257" s="77">
        <f>L257/'סכום נכסי הקרן'!$C$42</f>
        <v>9.4053609838123277E-6</v>
      </c>
    </row>
    <row r="258" spans="2:15">
      <c r="B258" s="75" t="s">
        <v>1262</v>
      </c>
      <c r="C258" s="69" t="s">
        <v>1263</v>
      </c>
      <c r="D258" s="82" t="s">
        <v>1113</v>
      </c>
      <c r="E258" s="82" t="s">
        <v>26</v>
      </c>
      <c r="F258" s="69"/>
      <c r="G258" s="82" t="s">
        <v>1158</v>
      </c>
      <c r="H258" s="82" t="s">
        <v>128</v>
      </c>
      <c r="I258" s="76">
        <v>1040.6916160000003</v>
      </c>
      <c r="J258" s="78">
        <v>3317</v>
      </c>
      <c r="K258" s="69"/>
      <c r="L258" s="76">
        <v>132.00348921199998</v>
      </c>
      <c r="M258" s="77">
        <v>1.8432502094590811E-7</v>
      </c>
      <c r="N258" s="77">
        <f t="shared" si="4"/>
        <v>6.0682278438321515E-3</v>
      </c>
      <c r="O258" s="77">
        <f>L258/'סכום נכסי הקרן'!$C$42</f>
        <v>4.1639003690741525E-5</v>
      </c>
    </row>
    <row r="259" spans="2:15">
      <c r="B259" s="75" t="s">
        <v>1264</v>
      </c>
      <c r="C259" s="69" t="s">
        <v>1265</v>
      </c>
      <c r="D259" s="82" t="s">
        <v>1113</v>
      </c>
      <c r="E259" s="82" t="s">
        <v>26</v>
      </c>
      <c r="F259" s="69"/>
      <c r="G259" s="82" t="s">
        <v>1092</v>
      </c>
      <c r="H259" s="82" t="s">
        <v>128</v>
      </c>
      <c r="I259" s="76">
        <v>270.80112000000003</v>
      </c>
      <c r="J259" s="78">
        <v>3562</v>
      </c>
      <c r="K259" s="69"/>
      <c r="L259" s="76">
        <v>36.886058860000006</v>
      </c>
      <c r="M259" s="77">
        <v>8.6807464222417947E-7</v>
      </c>
      <c r="N259" s="77">
        <f t="shared" si="4"/>
        <v>1.6956597947498481E-3</v>
      </c>
      <c r="O259" s="77">
        <f>L259/'סכום נכסי הקרן'!$C$42</f>
        <v>1.1635288962261962E-5</v>
      </c>
    </row>
    <row r="260" spans="2:15">
      <c r="B260" s="75" t="s">
        <v>1266</v>
      </c>
      <c r="C260" s="69" t="s">
        <v>1267</v>
      </c>
      <c r="D260" s="82" t="s">
        <v>26</v>
      </c>
      <c r="E260" s="82" t="s">
        <v>26</v>
      </c>
      <c r="F260" s="69"/>
      <c r="G260" s="82" t="s">
        <v>1092</v>
      </c>
      <c r="H260" s="82" t="s">
        <v>128</v>
      </c>
      <c r="I260" s="76">
        <v>21.314669000000002</v>
      </c>
      <c r="J260" s="78">
        <v>126000</v>
      </c>
      <c r="K260" s="69"/>
      <c r="L260" s="76">
        <v>102.699189799</v>
      </c>
      <c r="M260" s="77">
        <v>8.9260659083805335E-8</v>
      </c>
      <c r="N260" s="77">
        <f t="shared" si="4"/>
        <v>4.7211031071793938E-3</v>
      </c>
      <c r="O260" s="77">
        <f>L260/'סכום נכסי הקרן'!$C$42</f>
        <v>3.2395294765344597E-5</v>
      </c>
    </row>
    <row r="261" spans="2:15">
      <c r="B261" s="75" t="s">
        <v>1268</v>
      </c>
      <c r="C261" s="69" t="s">
        <v>1269</v>
      </c>
      <c r="D261" s="82" t="s">
        <v>1113</v>
      </c>
      <c r="E261" s="82" t="s">
        <v>26</v>
      </c>
      <c r="F261" s="69"/>
      <c r="G261" s="82" t="s">
        <v>1101</v>
      </c>
      <c r="H261" s="82" t="s">
        <v>128</v>
      </c>
      <c r="I261" s="76">
        <v>337.82000000000005</v>
      </c>
      <c r="J261" s="78">
        <v>1686</v>
      </c>
      <c r="K261" s="69"/>
      <c r="L261" s="76">
        <v>21.780147245000002</v>
      </c>
      <c r="M261" s="77">
        <v>1.3949141649218475E-6</v>
      </c>
      <c r="N261" s="77">
        <f t="shared" si="4"/>
        <v>1.0012378971483906E-3</v>
      </c>
      <c r="O261" s="77">
        <f>L261/'סכום נכסי הקרן'!$C$42</f>
        <v>6.8703004513990179E-6</v>
      </c>
    </row>
    <row r="262" spans="2:15">
      <c r="B262" s="75" t="s">
        <v>1270</v>
      </c>
      <c r="C262" s="69" t="s">
        <v>1271</v>
      </c>
      <c r="D262" s="82" t="s">
        <v>1090</v>
      </c>
      <c r="E262" s="82" t="s">
        <v>26</v>
      </c>
      <c r="F262" s="69"/>
      <c r="G262" s="82" t="s">
        <v>1193</v>
      </c>
      <c r="H262" s="82" t="s">
        <v>128</v>
      </c>
      <c r="I262" s="76">
        <v>1613.4452110000002</v>
      </c>
      <c r="J262" s="78">
        <v>379</v>
      </c>
      <c r="K262" s="69"/>
      <c r="L262" s="76">
        <v>23.383596907000001</v>
      </c>
      <c r="M262" s="77">
        <v>5.3594163988284747E-6</v>
      </c>
      <c r="N262" s="77">
        <f t="shared" si="4"/>
        <v>1.0749488114826697E-3</v>
      </c>
      <c r="O262" s="77">
        <f>L262/'סכום נכסי הקרן'!$C$42</f>
        <v>7.3760904634092976E-6</v>
      </c>
    </row>
    <row r="263" spans="2:15">
      <c r="B263" s="75" t="s">
        <v>1272</v>
      </c>
      <c r="C263" s="69" t="s">
        <v>1273</v>
      </c>
      <c r="D263" s="82" t="s">
        <v>1113</v>
      </c>
      <c r="E263" s="82" t="s">
        <v>26</v>
      </c>
      <c r="F263" s="69"/>
      <c r="G263" s="82" t="s">
        <v>1162</v>
      </c>
      <c r="H263" s="82" t="s">
        <v>128</v>
      </c>
      <c r="I263" s="76">
        <v>416.39312000000007</v>
      </c>
      <c r="J263" s="78">
        <v>8690</v>
      </c>
      <c r="K263" s="76">
        <v>0.75013451800000008</v>
      </c>
      <c r="L263" s="76">
        <v>139.11990009500002</v>
      </c>
      <c r="M263" s="77">
        <v>8.0285357879933843E-8</v>
      </c>
      <c r="N263" s="77">
        <f t="shared" si="4"/>
        <v>6.3953707316918556E-3</v>
      </c>
      <c r="O263" s="77">
        <f>L263/'סכום נכסי הקרן'!$C$42</f>
        <v>4.3883794800362697E-5</v>
      </c>
    </row>
    <row r="264" spans="2:15">
      <c r="B264" s="75" t="s">
        <v>1274</v>
      </c>
      <c r="C264" s="69" t="s">
        <v>1275</v>
      </c>
      <c r="D264" s="82" t="s">
        <v>1090</v>
      </c>
      <c r="E264" s="82" t="s">
        <v>26</v>
      </c>
      <c r="F264" s="69"/>
      <c r="G264" s="82" t="s">
        <v>1123</v>
      </c>
      <c r="H264" s="82" t="s">
        <v>128</v>
      </c>
      <c r="I264" s="76">
        <v>965.20000000000016</v>
      </c>
      <c r="J264" s="78">
        <v>195</v>
      </c>
      <c r="K264" s="69"/>
      <c r="L264" s="76">
        <v>7.197303360000002</v>
      </c>
      <c r="M264" s="77">
        <v>5.7964338203608898E-6</v>
      </c>
      <c r="N264" s="77">
        <f t="shared" si="4"/>
        <v>3.3086153184569292E-4</v>
      </c>
      <c r="O264" s="77">
        <f>L264/'סכום נכסי הקרן'!$C$42</f>
        <v>2.2703077241323618E-6</v>
      </c>
    </row>
    <row r="265" spans="2:15">
      <c r="B265" s="75" t="s">
        <v>1276</v>
      </c>
      <c r="C265" s="69" t="s">
        <v>1277</v>
      </c>
      <c r="D265" s="82" t="s">
        <v>1090</v>
      </c>
      <c r="E265" s="82" t="s">
        <v>26</v>
      </c>
      <c r="F265" s="69"/>
      <c r="G265" s="82" t="s">
        <v>1137</v>
      </c>
      <c r="H265" s="82" t="s">
        <v>128</v>
      </c>
      <c r="I265" s="76">
        <v>50.957200000000014</v>
      </c>
      <c r="J265" s="78">
        <v>25022</v>
      </c>
      <c r="K265" s="69"/>
      <c r="L265" s="76">
        <v>48.75795247300001</v>
      </c>
      <c r="M265" s="77">
        <v>1.6054596354783126E-8</v>
      </c>
      <c r="N265" s="77">
        <f t="shared" si="4"/>
        <v>2.2414132124168613E-3</v>
      </c>
      <c r="O265" s="77">
        <f>L265/'סכום נכסי הקרן'!$C$42</f>
        <v>1.5380143169667712E-5</v>
      </c>
    </row>
    <row r="266" spans="2:15">
      <c r="B266" s="75" t="s">
        <v>1176</v>
      </c>
      <c r="C266" s="69" t="s">
        <v>1177</v>
      </c>
      <c r="D266" s="82" t="s">
        <v>1090</v>
      </c>
      <c r="E266" s="82" t="s">
        <v>26</v>
      </c>
      <c r="F266" s="69"/>
      <c r="G266" s="82" t="s">
        <v>1101</v>
      </c>
      <c r="H266" s="82" t="s">
        <v>128</v>
      </c>
      <c r="I266" s="76">
        <v>104.72420000000002</v>
      </c>
      <c r="J266" s="78">
        <v>2299</v>
      </c>
      <c r="K266" s="69"/>
      <c r="L266" s="76">
        <v>9.2066981850000005</v>
      </c>
      <c r="M266" s="77">
        <v>1.6294128212593378E-6</v>
      </c>
      <c r="N266" s="77">
        <f t="shared" si="4"/>
        <v>4.232338297228672E-4</v>
      </c>
      <c r="O266" s="77">
        <f>L266/'סכום נכסי הקרן'!$C$42</f>
        <v>2.9041485342033565E-6</v>
      </c>
    </row>
    <row r="267" spans="2:15">
      <c r="B267" s="75" t="s">
        <v>1278</v>
      </c>
      <c r="C267" s="69" t="s">
        <v>1279</v>
      </c>
      <c r="D267" s="82" t="s">
        <v>26</v>
      </c>
      <c r="E267" s="82" t="s">
        <v>26</v>
      </c>
      <c r="F267" s="69"/>
      <c r="G267" s="82" t="s">
        <v>1133</v>
      </c>
      <c r="H267" s="82" t="s">
        <v>130</v>
      </c>
      <c r="I267" s="76">
        <v>346.50896000000006</v>
      </c>
      <c r="J267" s="78">
        <v>10502</v>
      </c>
      <c r="K267" s="69"/>
      <c r="L267" s="76">
        <v>147.49381261600004</v>
      </c>
      <c r="M267" s="77">
        <v>5.8014717710529561E-7</v>
      </c>
      <c r="N267" s="77">
        <f t="shared" si="4"/>
        <v>6.7803212312967376E-3</v>
      </c>
      <c r="O267" s="77">
        <f>L267/'סכום נכסי הקרן'!$C$42</f>
        <v>4.6525250541035414E-5</v>
      </c>
    </row>
    <row r="268" spans="2:15">
      <c r="B268" s="75" t="s">
        <v>1280</v>
      </c>
      <c r="C268" s="69" t="s">
        <v>1281</v>
      </c>
      <c r="D268" s="82" t="s">
        <v>1113</v>
      </c>
      <c r="E268" s="82" t="s">
        <v>26</v>
      </c>
      <c r="F268" s="69"/>
      <c r="G268" s="82" t="s">
        <v>1101</v>
      </c>
      <c r="H268" s="82" t="s">
        <v>128</v>
      </c>
      <c r="I268" s="76">
        <v>90.267040000000009</v>
      </c>
      <c r="J268" s="78">
        <v>23001</v>
      </c>
      <c r="K268" s="69"/>
      <c r="L268" s="76">
        <v>79.395118832000009</v>
      </c>
      <c r="M268" s="77">
        <v>5.6178576329232489E-8</v>
      </c>
      <c r="N268" s="77">
        <f t="shared" si="4"/>
        <v>3.6498101196927092E-3</v>
      </c>
      <c r="O268" s="77">
        <f>L268/'סכום נכסי הקרן'!$C$42</f>
        <v>2.5044289857847024E-5</v>
      </c>
    </row>
    <row r="269" spans="2:15">
      <c r="B269" s="116"/>
      <c r="C269" s="116"/>
      <c r="D269" s="116"/>
      <c r="E269" s="117"/>
      <c r="F269" s="117"/>
      <c r="G269" s="117"/>
      <c r="H269" s="117"/>
      <c r="I269" s="117"/>
      <c r="J269" s="117"/>
      <c r="K269" s="117"/>
      <c r="L269" s="117"/>
      <c r="M269" s="117"/>
      <c r="N269" s="117"/>
      <c r="O269" s="117"/>
    </row>
    <row r="270" spans="2:15">
      <c r="B270" s="116"/>
      <c r="C270" s="116"/>
      <c r="D270" s="116"/>
      <c r="E270" s="117"/>
      <c r="F270" s="117"/>
      <c r="G270" s="117"/>
      <c r="H270" s="117"/>
      <c r="I270" s="117"/>
      <c r="J270" s="117"/>
      <c r="K270" s="117"/>
      <c r="L270" s="117"/>
      <c r="M270" s="117"/>
      <c r="N270" s="117"/>
      <c r="O270" s="117"/>
    </row>
    <row r="271" spans="2:15">
      <c r="B271" s="116"/>
      <c r="C271" s="116"/>
      <c r="D271" s="116"/>
      <c r="E271" s="117"/>
      <c r="F271" s="117"/>
      <c r="G271" s="117"/>
      <c r="H271" s="117"/>
      <c r="I271" s="117"/>
      <c r="J271" s="117"/>
      <c r="K271" s="117"/>
      <c r="L271" s="117"/>
      <c r="M271" s="117"/>
      <c r="N271" s="117"/>
      <c r="O271" s="117"/>
    </row>
    <row r="272" spans="2:15">
      <c r="B272" s="126" t="s">
        <v>216</v>
      </c>
      <c r="C272" s="116"/>
      <c r="D272" s="116"/>
      <c r="E272" s="117"/>
      <c r="F272" s="117"/>
      <c r="G272" s="117"/>
      <c r="H272" s="117"/>
      <c r="I272" s="117"/>
      <c r="J272" s="117"/>
      <c r="K272" s="117"/>
      <c r="L272" s="117"/>
      <c r="M272" s="117"/>
      <c r="N272" s="117"/>
      <c r="O272" s="117"/>
    </row>
    <row r="273" spans="2:15">
      <c r="B273" s="126" t="s">
        <v>108</v>
      </c>
      <c r="C273" s="116"/>
      <c r="D273" s="116"/>
      <c r="E273" s="117"/>
      <c r="F273" s="117"/>
      <c r="G273" s="117"/>
      <c r="H273" s="117"/>
      <c r="I273" s="117"/>
      <c r="J273" s="117"/>
      <c r="K273" s="117"/>
      <c r="L273" s="117"/>
      <c r="M273" s="117"/>
      <c r="N273" s="117"/>
      <c r="O273" s="117"/>
    </row>
    <row r="274" spans="2:15">
      <c r="B274" s="126" t="s">
        <v>199</v>
      </c>
      <c r="C274" s="116"/>
      <c r="D274" s="116"/>
      <c r="E274" s="117"/>
      <c r="F274" s="117"/>
      <c r="G274" s="117"/>
      <c r="H274" s="117"/>
      <c r="I274" s="117"/>
      <c r="J274" s="117"/>
      <c r="K274" s="117"/>
      <c r="L274" s="117"/>
      <c r="M274" s="117"/>
      <c r="N274" s="117"/>
      <c r="O274" s="117"/>
    </row>
    <row r="275" spans="2:15">
      <c r="B275" s="126" t="s">
        <v>207</v>
      </c>
      <c r="C275" s="116"/>
      <c r="D275" s="116"/>
      <c r="E275" s="117"/>
      <c r="F275" s="117"/>
      <c r="G275" s="117"/>
      <c r="H275" s="117"/>
      <c r="I275" s="117"/>
      <c r="J275" s="117"/>
      <c r="K275" s="117"/>
      <c r="L275" s="117"/>
      <c r="M275" s="117"/>
      <c r="N275" s="117"/>
      <c r="O275" s="117"/>
    </row>
    <row r="276" spans="2:15">
      <c r="B276" s="126" t="s">
        <v>213</v>
      </c>
      <c r="C276" s="116"/>
      <c r="D276" s="116"/>
      <c r="E276" s="117"/>
      <c r="F276" s="117"/>
      <c r="G276" s="117"/>
      <c r="H276" s="117"/>
      <c r="I276" s="117"/>
      <c r="J276" s="117"/>
      <c r="K276" s="117"/>
      <c r="L276" s="117"/>
      <c r="M276" s="117"/>
      <c r="N276" s="117"/>
      <c r="O276" s="117"/>
    </row>
    <row r="277" spans="2:15">
      <c r="B277" s="116"/>
      <c r="C277" s="116"/>
      <c r="D277" s="116"/>
      <c r="E277" s="117"/>
      <c r="F277" s="117"/>
      <c r="G277" s="117"/>
      <c r="H277" s="117"/>
      <c r="I277" s="117"/>
      <c r="J277" s="117"/>
      <c r="K277" s="117"/>
      <c r="L277" s="117"/>
      <c r="M277" s="117"/>
      <c r="N277" s="117"/>
      <c r="O277" s="117"/>
    </row>
    <row r="278" spans="2:15">
      <c r="B278" s="116"/>
      <c r="C278" s="116"/>
      <c r="D278" s="116"/>
      <c r="E278" s="117"/>
      <c r="F278" s="117"/>
      <c r="G278" s="117"/>
      <c r="H278" s="117"/>
      <c r="I278" s="117"/>
      <c r="J278" s="117"/>
      <c r="K278" s="117"/>
      <c r="L278" s="117"/>
      <c r="M278" s="117"/>
      <c r="N278" s="117"/>
      <c r="O278" s="117"/>
    </row>
    <row r="279" spans="2:15">
      <c r="B279" s="116"/>
      <c r="C279" s="116"/>
      <c r="D279" s="116"/>
      <c r="E279" s="117"/>
      <c r="F279" s="117"/>
      <c r="G279" s="117"/>
      <c r="H279" s="117"/>
      <c r="I279" s="117"/>
      <c r="J279" s="117"/>
      <c r="K279" s="117"/>
      <c r="L279" s="117"/>
      <c r="M279" s="117"/>
      <c r="N279" s="117"/>
      <c r="O279" s="117"/>
    </row>
    <row r="280" spans="2:15">
      <c r="B280" s="116"/>
      <c r="C280" s="116"/>
      <c r="D280" s="116"/>
      <c r="E280" s="117"/>
      <c r="F280" s="117"/>
      <c r="G280" s="117"/>
      <c r="H280" s="117"/>
      <c r="I280" s="117"/>
      <c r="J280" s="117"/>
      <c r="K280" s="117"/>
      <c r="L280" s="117"/>
      <c r="M280" s="117"/>
      <c r="N280" s="117"/>
      <c r="O280" s="117"/>
    </row>
    <row r="281" spans="2:15">
      <c r="B281" s="116"/>
      <c r="C281" s="116"/>
      <c r="D281" s="116"/>
      <c r="E281" s="117"/>
      <c r="F281" s="117"/>
      <c r="G281" s="117"/>
      <c r="H281" s="117"/>
      <c r="I281" s="117"/>
      <c r="J281" s="117"/>
      <c r="K281" s="117"/>
      <c r="L281" s="117"/>
      <c r="M281" s="117"/>
      <c r="N281" s="117"/>
      <c r="O281" s="117"/>
    </row>
    <row r="282" spans="2:15">
      <c r="B282" s="116"/>
      <c r="C282" s="116"/>
      <c r="D282" s="116"/>
      <c r="E282" s="117"/>
      <c r="F282" s="117"/>
      <c r="G282" s="117"/>
      <c r="H282" s="117"/>
      <c r="I282" s="117"/>
      <c r="J282" s="117"/>
      <c r="K282" s="117"/>
      <c r="L282" s="117"/>
      <c r="M282" s="117"/>
      <c r="N282" s="117"/>
      <c r="O282" s="117"/>
    </row>
    <row r="283" spans="2:15">
      <c r="B283" s="116"/>
      <c r="C283" s="116"/>
      <c r="D283" s="116"/>
      <c r="E283" s="117"/>
      <c r="F283" s="117"/>
      <c r="G283" s="117"/>
      <c r="H283" s="117"/>
      <c r="I283" s="117"/>
      <c r="J283" s="117"/>
      <c r="K283" s="117"/>
      <c r="L283" s="117"/>
      <c r="M283" s="117"/>
      <c r="N283" s="117"/>
      <c r="O283" s="117"/>
    </row>
    <row r="284" spans="2:15">
      <c r="B284" s="116"/>
      <c r="C284" s="116"/>
      <c r="D284" s="116"/>
      <c r="E284" s="117"/>
      <c r="F284" s="117"/>
      <c r="G284" s="117"/>
      <c r="H284" s="117"/>
      <c r="I284" s="117"/>
      <c r="J284" s="117"/>
      <c r="K284" s="117"/>
      <c r="L284" s="117"/>
      <c r="M284" s="117"/>
      <c r="N284" s="117"/>
      <c r="O284" s="117"/>
    </row>
    <row r="285" spans="2:15">
      <c r="B285" s="116"/>
      <c r="C285" s="116"/>
      <c r="D285" s="116"/>
      <c r="E285" s="117"/>
      <c r="F285" s="117"/>
      <c r="G285" s="117"/>
      <c r="H285" s="117"/>
      <c r="I285" s="117"/>
      <c r="J285" s="117"/>
      <c r="K285" s="117"/>
      <c r="L285" s="117"/>
      <c r="M285" s="117"/>
      <c r="N285" s="117"/>
      <c r="O285" s="117"/>
    </row>
    <row r="286" spans="2:15">
      <c r="B286" s="116"/>
      <c r="C286" s="116"/>
      <c r="D286" s="116"/>
      <c r="E286" s="117"/>
      <c r="F286" s="117"/>
      <c r="G286" s="117"/>
      <c r="H286" s="117"/>
      <c r="I286" s="117"/>
      <c r="J286" s="117"/>
      <c r="K286" s="117"/>
      <c r="L286" s="117"/>
      <c r="M286" s="117"/>
      <c r="N286" s="117"/>
      <c r="O286" s="117"/>
    </row>
    <row r="287" spans="2:15">
      <c r="B287" s="116"/>
      <c r="C287" s="116"/>
      <c r="D287" s="116"/>
      <c r="E287" s="117"/>
      <c r="F287" s="117"/>
      <c r="G287" s="117"/>
      <c r="H287" s="117"/>
      <c r="I287" s="117"/>
      <c r="J287" s="117"/>
      <c r="K287" s="117"/>
      <c r="L287" s="117"/>
      <c r="M287" s="117"/>
      <c r="N287" s="117"/>
      <c r="O287" s="117"/>
    </row>
    <row r="288" spans="2:15">
      <c r="B288" s="116"/>
      <c r="C288" s="116"/>
      <c r="D288" s="116"/>
      <c r="E288" s="117"/>
      <c r="F288" s="117"/>
      <c r="G288" s="117"/>
      <c r="H288" s="117"/>
      <c r="I288" s="117"/>
      <c r="J288" s="117"/>
      <c r="K288" s="117"/>
      <c r="L288" s="117"/>
      <c r="M288" s="117"/>
      <c r="N288" s="117"/>
      <c r="O288" s="117"/>
    </row>
    <row r="289" spans="2:15">
      <c r="B289" s="116"/>
      <c r="C289" s="116"/>
      <c r="D289" s="116"/>
      <c r="E289" s="117"/>
      <c r="F289" s="117"/>
      <c r="G289" s="117"/>
      <c r="H289" s="117"/>
      <c r="I289" s="117"/>
      <c r="J289" s="117"/>
      <c r="K289" s="117"/>
      <c r="L289" s="117"/>
      <c r="M289" s="117"/>
      <c r="N289" s="117"/>
      <c r="O289" s="117"/>
    </row>
    <row r="290" spans="2:15">
      <c r="B290" s="116"/>
      <c r="C290" s="116"/>
      <c r="D290" s="116"/>
      <c r="E290" s="117"/>
      <c r="F290" s="117"/>
      <c r="G290" s="117"/>
      <c r="H290" s="117"/>
      <c r="I290" s="117"/>
      <c r="J290" s="117"/>
      <c r="K290" s="117"/>
      <c r="L290" s="117"/>
      <c r="M290" s="117"/>
      <c r="N290" s="117"/>
      <c r="O290" s="117"/>
    </row>
    <row r="291" spans="2:15">
      <c r="B291" s="116"/>
      <c r="C291" s="116"/>
      <c r="D291" s="116"/>
      <c r="E291" s="117"/>
      <c r="F291" s="117"/>
      <c r="G291" s="117"/>
      <c r="H291" s="117"/>
      <c r="I291" s="117"/>
      <c r="J291" s="117"/>
      <c r="K291" s="117"/>
      <c r="L291" s="117"/>
      <c r="M291" s="117"/>
      <c r="N291" s="117"/>
      <c r="O291" s="117"/>
    </row>
    <row r="292" spans="2:15">
      <c r="B292" s="116"/>
      <c r="C292" s="116"/>
      <c r="D292" s="116"/>
      <c r="E292" s="117"/>
      <c r="F292" s="117"/>
      <c r="G292" s="117"/>
      <c r="H292" s="117"/>
      <c r="I292" s="117"/>
      <c r="J292" s="117"/>
      <c r="K292" s="117"/>
      <c r="L292" s="117"/>
      <c r="M292" s="117"/>
      <c r="N292" s="117"/>
      <c r="O292" s="117"/>
    </row>
    <row r="293" spans="2:15">
      <c r="B293" s="128"/>
      <c r="C293" s="116"/>
      <c r="D293" s="116"/>
      <c r="E293" s="117"/>
      <c r="F293" s="117"/>
      <c r="G293" s="117"/>
      <c r="H293" s="117"/>
      <c r="I293" s="117"/>
      <c r="J293" s="117"/>
      <c r="K293" s="117"/>
      <c r="L293" s="117"/>
      <c r="M293" s="117"/>
      <c r="N293" s="117"/>
      <c r="O293" s="117"/>
    </row>
    <row r="294" spans="2:15">
      <c r="B294" s="128"/>
      <c r="C294" s="116"/>
      <c r="D294" s="116"/>
      <c r="E294" s="117"/>
      <c r="F294" s="117"/>
      <c r="G294" s="117"/>
      <c r="H294" s="117"/>
      <c r="I294" s="117"/>
      <c r="J294" s="117"/>
      <c r="K294" s="117"/>
      <c r="L294" s="117"/>
      <c r="M294" s="117"/>
      <c r="N294" s="117"/>
      <c r="O294" s="117"/>
    </row>
    <row r="295" spans="2:15">
      <c r="B295" s="129"/>
      <c r="C295" s="116"/>
      <c r="D295" s="116"/>
      <c r="E295" s="117"/>
      <c r="F295" s="117"/>
      <c r="G295" s="117"/>
      <c r="H295" s="117"/>
      <c r="I295" s="117"/>
      <c r="J295" s="117"/>
      <c r="K295" s="117"/>
      <c r="L295" s="117"/>
      <c r="M295" s="117"/>
      <c r="N295" s="117"/>
      <c r="O295" s="117"/>
    </row>
    <row r="296" spans="2:15">
      <c r="B296" s="116"/>
      <c r="C296" s="116"/>
      <c r="D296" s="116"/>
      <c r="E296" s="117"/>
      <c r="F296" s="117"/>
      <c r="G296" s="117"/>
      <c r="H296" s="117"/>
      <c r="I296" s="117"/>
      <c r="J296" s="117"/>
      <c r="K296" s="117"/>
      <c r="L296" s="117"/>
      <c r="M296" s="117"/>
      <c r="N296" s="117"/>
      <c r="O296" s="117"/>
    </row>
    <row r="297" spans="2:15">
      <c r="B297" s="116"/>
      <c r="C297" s="116"/>
      <c r="D297" s="116"/>
      <c r="E297" s="117"/>
      <c r="F297" s="117"/>
      <c r="G297" s="117"/>
      <c r="H297" s="117"/>
      <c r="I297" s="117"/>
      <c r="J297" s="117"/>
      <c r="K297" s="117"/>
      <c r="L297" s="117"/>
      <c r="M297" s="117"/>
      <c r="N297" s="117"/>
      <c r="O297" s="117"/>
    </row>
    <row r="298" spans="2:15">
      <c r="B298" s="116"/>
      <c r="C298" s="116"/>
      <c r="D298" s="116"/>
      <c r="E298" s="117"/>
      <c r="F298" s="117"/>
      <c r="G298" s="117"/>
      <c r="H298" s="117"/>
      <c r="I298" s="117"/>
      <c r="J298" s="117"/>
      <c r="K298" s="117"/>
      <c r="L298" s="117"/>
      <c r="M298" s="117"/>
      <c r="N298" s="117"/>
      <c r="O298" s="117"/>
    </row>
    <row r="299" spans="2:15">
      <c r="B299" s="116"/>
      <c r="C299" s="116"/>
      <c r="D299" s="116"/>
      <c r="E299" s="117"/>
      <c r="F299" s="117"/>
      <c r="G299" s="117"/>
      <c r="H299" s="117"/>
      <c r="I299" s="117"/>
      <c r="J299" s="117"/>
      <c r="K299" s="117"/>
      <c r="L299" s="117"/>
      <c r="M299" s="117"/>
      <c r="N299" s="117"/>
      <c r="O299" s="117"/>
    </row>
    <row r="300" spans="2:15">
      <c r="B300" s="116"/>
      <c r="C300" s="116"/>
      <c r="D300" s="116"/>
      <c r="E300" s="117"/>
      <c r="F300" s="117"/>
      <c r="G300" s="117"/>
      <c r="H300" s="117"/>
      <c r="I300" s="117"/>
      <c r="J300" s="117"/>
      <c r="K300" s="117"/>
      <c r="L300" s="117"/>
      <c r="M300" s="117"/>
      <c r="N300" s="117"/>
      <c r="O300" s="117"/>
    </row>
    <row r="301" spans="2:15">
      <c r="B301" s="116"/>
      <c r="C301" s="116"/>
      <c r="D301" s="116"/>
      <c r="E301" s="117"/>
      <c r="F301" s="117"/>
      <c r="G301" s="117"/>
      <c r="H301" s="117"/>
      <c r="I301" s="117"/>
      <c r="J301" s="117"/>
      <c r="K301" s="117"/>
      <c r="L301" s="117"/>
      <c r="M301" s="117"/>
      <c r="N301" s="117"/>
      <c r="O301" s="117"/>
    </row>
    <row r="302" spans="2:15">
      <c r="B302" s="116"/>
      <c r="C302" s="116"/>
      <c r="D302" s="116"/>
      <c r="E302" s="117"/>
      <c r="F302" s="117"/>
      <c r="G302" s="117"/>
      <c r="H302" s="117"/>
      <c r="I302" s="117"/>
      <c r="J302" s="117"/>
      <c r="K302" s="117"/>
      <c r="L302" s="117"/>
      <c r="M302" s="117"/>
      <c r="N302" s="117"/>
      <c r="O302" s="117"/>
    </row>
    <row r="303" spans="2:15">
      <c r="B303" s="116"/>
      <c r="C303" s="116"/>
      <c r="D303" s="116"/>
      <c r="E303" s="117"/>
      <c r="F303" s="117"/>
      <c r="G303" s="117"/>
      <c r="H303" s="117"/>
      <c r="I303" s="117"/>
      <c r="J303" s="117"/>
      <c r="K303" s="117"/>
      <c r="L303" s="117"/>
      <c r="M303" s="117"/>
      <c r="N303" s="117"/>
      <c r="O303" s="117"/>
    </row>
    <row r="304" spans="2:15">
      <c r="B304" s="116"/>
      <c r="C304" s="116"/>
      <c r="D304" s="116"/>
      <c r="E304" s="117"/>
      <c r="F304" s="117"/>
      <c r="G304" s="117"/>
      <c r="H304" s="117"/>
      <c r="I304" s="117"/>
      <c r="J304" s="117"/>
      <c r="K304" s="117"/>
      <c r="L304" s="117"/>
      <c r="M304" s="117"/>
      <c r="N304" s="117"/>
      <c r="O304" s="117"/>
    </row>
    <row r="305" spans="2:15">
      <c r="B305" s="116"/>
      <c r="C305" s="116"/>
      <c r="D305" s="116"/>
      <c r="E305" s="117"/>
      <c r="F305" s="117"/>
      <c r="G305" s="117"/>
      <c r="H305" s="117"/>
      <c r="I305" s="117"/>
      <c r="J305" s="117"/>
      <c r="K305" s="117"/>
      <c r="L305" s="117"/>
      <c r="M305" s="117"/>
      <c r="N305" s="117"/>
      <c r="O305" s="117"/>
    </row>
    <row r="306" spans="2:15">
      <c r="B306" s="116"/>
      <c r="C306" s="116"/>
      <c r="D306" s="116"/>
      <c r="E306" s="117"/>
      <c r="F306" s="117"/>
      <c r="G306" s="117"/>
      <c r="H306" s="117"/>
      <c r="I306" s="117"/>
      <c r="J306" s="117"/>
      <c r="K306" s="117"/>
      <c r="L306" s="117"/>
      <c r="M306" s="117"/>
      <c r="N306" s="117"/>
      <c r="O306" s="117"/>
    </row>
    <row r="307" spans="2:15">
      <c r="B307" s="116"/>
      <c r="C307" s="116"/>
      <c r="D307" s="116"/>
      <c r="E307" s="117"/>
      <c r="F307" s="117"/>
      <c r="G307" s="117"/>
      <c r="H307" s="117"/>
      <c r="I307" s="117"/>
      <c r="J307" s="117"/>
      <c r="K307" s="117"/>
      <c r="L307" s="117"/>
      <c r="M307" s="117"/>
      <c r="N307" s="117"/>
      <c r="O307" s="117"/>
    </row>
    <row r="308" spans="2:15">
      <c r="B308" s="116"/>
      <c r="C308" s="116"/>
      <c r="D308" s="116"/>
      <c r="E308" s="117"/>
      <c r="F308" s="117"/>
      <c r="G308" s="117"/>
      <c r="H308" s="117"/>
      <c r="I308" s="117"/>
      <c r="J308" s="117"/>
      <c r="K308" s="117"/>
      <c r="L308" s="117"/>
      <c r="M308" s="117"/>
      <c r="N308" s="117"/>
      <c r="O308" s="117"/>
    </row>
    <row r="309" spans="2:15">
      <c r="B309" s="116"/>
      <c r="C309" s="116"/>
      <c r="D309" s="116"/>
      <c r="E309" s="117"/>
      <c r="F309" s="117"/>
      <c r="G309" s="117"/>
      <c r="H309" s="117"/>
      <c r="I309" s="117"/>
      <c r="J309" s="117"/>
      <c r="K309" s="117"/>
      <c r="L309" s="117"/>
      <c r="M309" s="117"/>
      <c r="N309" s="117"/>
      <c r="O309" s="117"/>
    </row>
    <row r="310" spans="2:15">
      <c r="B310" s="116"/>
      <c r="C310" s="116"/>
      <c r="D310" s="116"/>
      <c r="E310" s="117"/>
      <c r="F310" s="117"/>
      <c r="G310" s="117"/>
      <c r="H310" s="117"/>
      <c r="I310" s="117"/>
      <c r="J310" s="117"/>
      <c r="K310" s="117"/>
      <c r="L310" s="117"/>
      <c r="M310" s="117"/>
      <c r="N310" s="117"/>
      <c r="O310" s="117"/>
    </row>
    <row r="311" spans="2:15">
      <c r="B311" s="116"/>
      <c r="C311" s="116"/>
      <c r="D311" s="116"/>
      <c r="E311" s="117"/>
      <c r="F311" s="117"/>
      <c r="G311" s="117"/>
      <c r="H311" s="117"/>
      <c r="I311" s="117"/>
      <c r="J311" s="117"/>
      <c r="K311" s="117"/>
      <c r="L311" s="117"/>
      <c r="M311" s="117"/>
      <c r="N311" s="117"/>
      <c r="O311" s="117"/>
    </row>
    <row r="312" spans="2:15">
      <c r="B312" s="116"/>
      <c r="C312" s="116"/>
      <c r="D312" s="116"/>
      <c r="E312" s="117"/>
      <c r="F312" s="117"/>
      <c r="G312" s="117"/>
      <c r="H312" s="117"/>
      <c r="I312" s="117"/>
      <c r="J312" s="117"/>
      <c r="K312" s="117"/>
      <c r="L312" s="117"/>
      <c r="M312" s="117"/>
      <c r="N312" s="117"/>
      <c r="O312" s="117"/>
    </row>
    <row r="313" spans="2:15">
      <c r="B313" s="116"/>
      <c r="C313" s="116"/>
      <c r="D313" s="116"/>
      <c r="E313" s="117"/>
      <c r="F313" s="117"/>
      <c r="G313" s="117"/>
      <c r="H313" s="117"/>
      <c r="I313" s="117"/>
      <c r="J313" s="117"/>
      <c r="K313" s="117"/>
      <c r="L313" s="117"/>
      <c r="M313" s="117"/>
      <c r="N313" s="117"/>
      <c r="O313" s="117"/>
    </row>
    <row r="314" spans="2:15">
      <c r="B314" s="116"/>
      <c r="C314" s="116"/>
      <c r="D314" s="116"/>
      <c r="E314" s="117"/>
      <c r="F314" s="117"/>
      <c r="G314" s="117"/>
      <c r="H314" s="117"/>
      <c r="I314" s="117"/>
      <c r="J314" s="117"/>
      <c r="K314" s="117"/>
      <c r="L314" s="117"/>
      <c r="M314" s="117"/>
      <c r="N314" s="117"/>
      <c r="O314" s="117"/>
    </row>
    <row r="315" spans="2:15">
      <c r="B315" s="116"/>
      <c r="C315" s="116"/>
      <c r="D315" s="116"/>
      <c r="E315" s="117"/>
      <c r="F315" s="117"/>
      <c r="G315" s="117"/>
      <c r="H315" s="117"/>
      <c r="I315" s="117"/>
      <c r="J315" s="117"/>
      <c r="K315" s="117"/>
      <c r="L315" s="117"/>
      <c r="M315" s="117"/>
      <c r="N315" s="117"/>
      <c r="O315" s="117"/>
    </row>
    <row r="316" spans="2:15">
      <c r="B316" s="116"/>
      <c r="C316" s="116"/>
      <c r="D316" s="116"/>
      <c r="E316" s="117"/>
      <c r="F316" s="117"/>
      <c r="G316" s="117"/>
      <c r="H316" s="117"/>
      <c r="I316" s="117"/>
      <c r="J316" s="117"/>
      <c r="K316" s="117"/>
      <c r="L316" s="117"/>
      <c r="M316" s="117"/>
      <c r="N316" s="117"/>
      <c r="O316" s="117"/>
    </row>
    <row r="317" spans="2:15">
      <c r="B317" s="116"/>
      <c r="C317" s="116"/>
      <c r="D317" s="116"/>
      <c r="E317" s="117"/>
      <c r="F317" s="117"/>
      <c r="G317" s="117"/>
      <c r="H317" s="117"/>
      <c r="I317" s="117"/>
      <c r="J317" s="117"/>
      <c r="K317" s="117"/>
      <c r="L317" s="117"/>
      <c r="M317" s="117"/>
      <c r="N317" s="117"/>
      <c r="O317" s="117"/>
    </row>
    <row r="318" spans="2:15">
      <c r="B318" s="116"/>
      <c r="C318" s="116"/>
      <c r="D318" s="116"/>
      <c r="E318" s="117"/>
      <c r="F318" s="117"/>
      <c r="G318" s="117"/>
      <c r="H318" s="117"/>
      <c r="I318" s="117"/>
      <c r="J318" s="117"/>
      <c r="K318" s="117"/>
      <c r="L318" s="117"/>
      <c r="M318" s="117"/>
      <c r="N318" s="117"/>
      <c r="O318" s="117"/>
    </row>
    <row r="319" spans="2:15">
      <c r="B319" s="116"/>
      <c r="C319" s="116"/>
      <c r="D319" s="116"/>
      <c r="E319" s="117"/>
      <c r="F319" s="117"/>
      <c r="G319" s="117"/>
      <c r="H319" s="117"/>
      <c r="I319" s="117"/>
      <c r="J319" s="117"/>
      <c r="K319" s="117"/>
      <c r="L319" s="117"/>
      <c r="M319" s="117"/>
      <c r="N319" s="117"/>
      <c r="O319" s="117"/>
    </row>
    <row r="320" spans="2:15">
      <c r="B320" s="116"/>
      <c r="C320" s="116"/>
      <c r="D320" s="116"/>
      <c r="E320" s="117"/>
      <c r="F320" s="117"/>
      <c r="G320" s="117"/>
      <c r="H320" s="117"/>
      <c r="I320" s="117"/>
      <c r="J320" s="117"/>
      <c r="K320" s="117"/>
      <c r="L320" s="117"/>
      <c r="M320" s="117"/>
      <c r="N320" s="117"/>
      <c r="O320" s="117"/>
    </row>
    <row r="321" spans="2:15">
      <c r="B321" s="116"/>
      <c r="C321" s="116"/>
      <c r="D321" s="116"/>
      <c r="E321" s="117"/>
      <c r="F321" s="117"/>
      <c r="G321" s="117"/>
      <c r="H321" s="117"/>
      <c r="I321" s="117"/>
      <c r="J321" s="117"/>
      <c r="K321" s="117"/>
      <c r="L321" s="117"/>
      <c r="M321" s="117"/>
      <c r="N321" s="117"/>
      <c r="O321" s="117"/>
    </row>
    <row r="322" spans="2:15">
      <c r="B322" s="116"/>
      <c r="C322" s="116"/>
      <c r="D322" s="116"/>
      <c r="E322" s="117"/>
      <c r="F322" s="117"/>
      <c r="G322" s="117"/>
      <c r="H322" s="117"/>
      <c r="I322" s="117"/>
      <c r="J322" s="117"/>
      <c r="K322" s="117"/>
      <c r="L322" s="117"/>
      <c r="M322" s="117"/>
      <c r="N322" s="117"/>
      <c r="O322" s="117"/>
    </row>
    <row r="323" spans="2:15">
      <c r="B323" s="116"/>
      <c r="C323" s="116"/>
      <c r="D323" s="116"/>
      <c r="E323" s="117"/>
      <c r="F323" s="117"/>
      <c r="G323" s="117"/>
      <c r="H323" s="117"/>
      <c r="I323" s="117"/>
      <c r="J323" s="117"/>
      <c r="K323" s="117"/>
      <c r="L323" s="117"/>
      <c r="M323" s="117"/>
      <c r="N323" s="117"/>
      <c r="O323" s="117"/>
    </row>
    <row r="324" spans="2:15">
      <c r="B324" s="116"/>
      <c r="C324" s="116"/>
      <c r="D324" s="116"/>
      <c r="E324" s="117"/>
      <c r="F324" s="117"/>
      <c r="G324" s="117"/>
      <c r="H324" s="117"/>
      <c r="I324" s="117"/>
      <c r="J324" s="117"/>
      <c r="K324" s="117"/>
      <c r="L324" s="117"/>
      <c r="M324" s="117"/>
      <c r="N324" s="117"/>
      <c r="O324" s="117"/>
    </row>
    <row r="325" spans="2:15">
      <c r="B325" s="116"/>
      <c r="C325" s="116"/>
      <c r="D325" s="116"/>
      <c r="E325" s="117"/>
      <c r="F325" s="117"/>
      <c r="G325" s="117"/>
      <c r="H325" s="117"/>
      <c r="I325" s="117"/>
      <c r="J325" s="117"/>
      <c r="K325" s="117"/>
      <c r="L325" s="117"/>
      <c r="M325" s="117"/>
      <c r="N325" s="117"/>
      <c r="O325" s="117"/>
    </row>
    <row r="326" spans="2:15">
      <c r="B326" s="116"/>
      <c r="C326" s="116"/>
      <c r="D326" s="116"/>
      <c r="E326" s="117"/>
      <c r="F326" s="117"/>
      <c r="G326" s="117"/>
      <c r="H326" s="117"/>
      <c r="I326" s="117"/>
      <c r="J326" s="117"/>
      <c r="K326" s="117"/>
      <c r="L326" s="117"/>
      <c r="M326" s="117"/>
      <c r="N326" s="117"/>
      <c r="O326" s="117"/>
    </row>
    <row r="327" spans="2:15">
      <c r="B327" s="116"/>
      <c r="C327" s="116"/>
      <c r="D327" s="116"/>
      <c r="E327" s="117"/>
      <c r="F327" s="117"/>
      <c r="G327" s="117"/>
      <c r="H327" s="117"/>
      <c r="I327" s="117"/>
      <c r="J327" s="117"/>
      <c r="K327" s="117"/>
      <c r="L327" s="117"/>
      <c r="M327" s="117"/>
      <c r="N327" s="117"/>
      <c r="O327" s="117"/>
    </row>
    <row r="328" spans="2:15">
      <c r="B328" s="116"/>
      <c r="C328" s="116"/>
      <c r="D328" s="116"/>
      <c r="E328" s="117"/>
      <c r="F328" s="117"/>
      <c r="G328" s="117"/>
      <c r="H328" s="117"/>
      <c r="I328" s="117"/>
      <c r="J328" s="117"/>
      <c r="K328" s="117"/>
      <c r="L328" s="117"/>
      <c r="M328" s="117"/>
      <c r="N328" s="117"/>
      <c r="O328" s="117"/>
    </row>
    <row r="329" spans="2:15">
      <c r="B329" s="116"/>
      <c r="C329" s="116"/>
      <c r="D329" s="116"/>
      <c r="E329" s="117"/>
      <c r="F329" s="117"/>
      <c r="G329" s="117"/>
      <c r="H329" s="117"/>
      <c r="I329" s="117"/>
      <c r="J329" s="117"/>
      <c r="K329" s="117"/>
      <c r="L329" s="117"/>
      <c r="M329" s="117"/>
      <c r="N329" s="117"/>
      <c r="O329" s="117"/>
    </row>
    <row r="330" spans="2:15">
      <c r="B330" s="116"/>
      <c r="C330" s="116"/>
      <c r="D330" s="116"/>
      <c r="E330" s="117"/>
      <c r="F330" s="117"/>
      <c r="G330" s="117"/>
      <c r="H330" s="117"/>
      <c r="I330" s="117"/>
      <c r="J330" s="117"/>
      <c r="K330" s="117"/>
      <c r="L330" s="117"/>
      <c r="M330" s="117"/>
      <c r="N330" s="117"/>
      <c r="O330" s="117"/>
    </row>
    <row r="331" spans="2:15">
      <c r="B331" s="116"/>
      <c r="C331" s="116"/>
      <c r="D331" s="116"/>
      <c r="E331" s="117"/>
      <c r="F331" s="117"/>
      <c r="G331" s="117"/>
      <c r="H331" s="117"/>
      <c r="I331" s="117"/>
      <c r="J331" s="117"/>
      <c r="K331" s="117"/>
      <c r="L331" s="117"/>
      <c r="M331" s="117"/>
      <c r="N331" s="117"/>
      <c r="O331" s="117"/>
    </row>
    <row r="332" spans="2:15">
      <c r="B332" s="116"/>
      <c r="C332" s="116"/>
      <c r="D332" s="116"/>
      <c r="E332" s="117"/>
      <c r="F332" s="117"/>
      <c r="G332" s="117"/>
      <c r="H332" s="117"/>
      <c r="I332" s="117"/>
      <c r="J332" s="117"/>
      <c r="K332" s="117"/>
      <c r="L332" s="117"/>
      <c r="M332" s="117"/>
      <c r="N332" s="117"/>
      <c r="O332" s="117"/>
    </row>
    <row r="333" spans="2:15">
      <c r="B333" s="116"/>
      <c r="C333" s="116"/>
      <c r="D333" s="116"/>
      <c r="E333" s="117"/>
      <c r="F333" s="117"/>
      <c r="G333" s="117"/>
      <c r="H333" s="117"/>
      <c r="I333" s="117"/>
      <c r="J333" s="117"/>
      <c r="K333" s="117"/>
      <c r="L333" s="117"/>
      <c r="M333" s="117"/>
      <c r="N333" s="117"/>
      <c r="O333" s="117"/>
    </row>
    <row r="334" spans="2:15">
      <c r="B334" s="116"/>
      <c r="C334" s="116"/>
      <c r="D334" s="116"/>
      <c r="E334" s="117"/>
      <c r="F334" s="117"/>
      <c r="G334" s="117"/>
      <c r="H334" s="117"/>
      <c r="I334" s="117"/>
      <c r="J334" s="117"/>
      <c r="K334" s="117"/>
      <c r="L334" s="117"/>
      <c r="M334" s="117"/>
      <c r="N334" s="117"/>
      <c r="O334" s="117"/>
    </row>
    <row r="335" spans="2:15">
      <c r="B335" s="116"/>
      <c r="C335" s="116"/>
      <c r="D335" s="116"/>
      <c r="E335" s="117"/>
      <c r="F335" s="117"/>
      <c r="G335" s="117"/>
      <c r="H335" s="117"/>
      <c r="I335" s="117"/>
      <c r="J335" s="117"/>
      <c r="K335" s="117"/>
      <c r="L335" s="117"/>
      <c r="M335" s="117"/>
      <c r="N335" s="117"/>
      <c r="O335" s="117"/>
    </row>
    <row r="336" spans="2:15">
      <c r="B336" s="116"/>
      <c r="C336" s="116"/>
      <c r="D336" s="116"/>
      <c r="E336" s="117"/>
      <c r="F336" s="117"/>
      <c r="G336" s="117"/>
      <c r="H336" s="117"/>
      <c r="I336" s="117"/>
      <c r="J336" s="117"/>
      <c r="K336" s="117"/>
      <c r="L336" s="117"/>
      <c r="M336" s="117"/>
      <c r="N336" s="117"/>
      <c r="O336" s="117"/>
    </row>
    <row r="337" spans="2:15">
      <c r="B337" s="116"/>
      <c r="C337" s="116"/>
      <c r="D337" s="116"/>
      <c r="E337" s="117"/>
      <c r="F337" s="117"/>
      <c r="G337" s="117"/>
      <c r="H337" s="117"/>
      <c r="I337" s="117"/>
      <c r="J337" s="117"/>
      <c r="K337" s="117"/>
      <c r="L337" s="117"/>
      <c r="M337" s="117"/>
      <c r="N337" s="117"/>
      <c r="O337" s="117"/>
    </row>
    <row r="338" spans="2:15">
      <c r="B338" s="116"/>
      <c r="C338" s="116"/>
      <c r="D338" s="116"/>
      <c r="E338" s="117"/>
      <c r="F338" s="117"/>
      <c r="G338" s="117"/>
      <c r="H338" s="117"/>
      <c r="I338" s="117"/>
      <c r="J338" s="117"/>
      <c r="K338" s="117"/>
      <c r="L338" s="117"/>
      <c r="M338" s="117"/>
      <c r="N338" s="117"/>
      <c r="O338" s="117"/>
    </row>
    <row r="339" spans="2:15">
      <c r="B339" s="116"/>
      <c r="C339" s="116"/>
      <c r="D339" s="116"/>
      <c r="E339" s="117"/>
      <c r="F339" s="117"/>
      <c r="G339" s="117"/>
      <c r="H339" s="117"/>
      <c r="I339" s="117"/>
      <c r="J339" s="117"/>
      <c r="K339" s="117"/>
      <c r="L339" s="117"/>
      <c r="M339" s="117"/>
      <c r="N339" s="117"/>
      <c r="O339" s="117"/>
    </row>
    <row r="340" spans="2:15">
      <c r="B340" s="116"/>
      <c r="C340" s="116"/>
      <c r="D340" s="116"/>
      <c r="E340" s="117"/>
      <c r="F340" s="117"/>
      <c r="G340" s="117"/>
      <c r="H340" s="117"/>
      <c r="I340" s="117"/>
      <c r="J340" s="117"/>
      <c r="K340" s="117"/>
      <c r="L340" s="117"/>
      <c r="M340" s="117"/>
      <c r="N340" s="117"/>
      <c r="O340" s="117"/>
    </row>
    <row r="341" spans="2:15">
      <c r="B341" s="116"/>
      <c r="C341" s="116"/>
      <c r="D341" s="116"/>
      <c r="E341" s="117"/>
      <c r="F341" s="117"/>
      <c r="G341" s="117"/>
      <c r="H341" s="117"/>
      <c r="I341" s="117"/>
      <c r="J341" s="117"/>
      <c r="K341" s="117"/>
      <c r="L341" s="117"/>
      <c r="M341" s="117"/>
      <c r="N341" s="117"/>
      <c r="O341" s="117"/>
    </row>
    <row r="342" spans="2:15">
      <c r="B342" s="116"/>
      <c r="C342" s="116"/>
      <c r="D342" s="116"/>
      <c r="E342" s="117"/>
      <c r="F342" s="117"/>
      <c r="G342" s="117"/>
      <c r="H342" s="117"/>
      <c r="I342" s="117"/>
      <c r="J342" s="117"/>
      <c r="K342" s="117"/>
      <c r="L342" s="117"/>
      <c r="M342" s="117"/>
      <c r="N342" s="117"/>
      <c r="O342" s="117"/>
    </row>
    <row r="343" spans="2:15">
      <c r="B343" s="116"/>
      <c r="C343" s="116"/>
      <c r="D343" s="116"/>
      <c r="E343" s="117"/>
      <c r="F343" s="117"/>
      <c r="G343" s="117"/>
      <c r="H343" s="117"/>
      <c r="I343" s="117"/>
      <c r="J343" s="117"/>
      <c r="K343" s="117"/>
      <c r="L343" s="117"/>
      <c r="M343" s="117"/>
      <c r="N343" s="117"/>
      <c r="O343" s="117"/>
    </row>
    <row r="344" spans="2:15">
      <c r="B344" s="116"/>
      <c r="C344" s="116"/>
      <c r="D344" s="116"/>
      <c r="E344" s="117"/>
      <c r="F344" s="117"/>
      <c r="G344" s="117"/>
      <c r="H344" s="117"/>
      <c r="I344" s="117"/>
      <c r="J344" s="117"/>
      <c r="K344" s="117"/>
      <c r="L344" s="117"/>
      <c r="M344" s="117"/>
      <c r="N344" s="117"/>
      <c r="O344" s="117"/>
    </row>
    <row r="345" spans="2:15">
      <c r="B345" s="116"/>
      <c r="C345" s="116"/>
      <c r="D345" s="116"/>
      <c r="E345" s="117"/>
      <c r="F345" s="117"/>
      <c r="G345" s="117"/>
      <c r="H345" s="117"/>
      <c r="I345" s="117"/>
      <c r="J345" s="117"/>
      <c r="K345" s="117"/>
      <c r="L345" s="117"/>
      <c r="M345" s="117"/>
      <c r="N345" s="117"/>
      <c r="O345" s="117"/>
    </row>
    <row r="346" spans="2:15">
      <c r="B346" s="116"/>
      <c r="C346" s="116"/>
      <c r="D346" s="116"/>
      <c r="E346" s="117"/>
      <c r="F346" s="117"/>
      <c r="G346" s="117"/>
      <c r="H346" s="117"/>
      <c r="I346" s="117"/>
      <c r="J346" s="117"/>
      <c r="K346" s="117"/>
      <c r="L346" s="117"/>
      <c r="M346" s="117"/>
      <c r="N346" s="117"/>
      <c r="O346" s="117"/>
    </row>
    <row r="347" spans="2:15">
      <c r="B347" s="116"/>
      <c r="C347" s="116"/>
      <c r="D347" s="116"/>
      <c r="E347" s="117"/>
      <c r="F347" s="117"/>
      <c r="G347" s="117"/>
      <c r="H347" s="117"/>
      <c r="I347" s="117"/>
      <c r="J347" s="117"/>
      <c r="K347" s="117"/>
      <c r="L347" s="117"/>
      <c r="M347" s="117"/>
      <c r="N347" s="117"/>
      <c r="O347" s="117"/>
    </row>
    <row r="348" spans="2:15">
      <c r="B348" s="116"/>
      <c r="C348" s="116"/>
      <c r="D348" s="116"/>
      <c r="E348" s="117"/>
      <c r="F348" s="117"/>
      <c r="G348" s="117"/>
      <c r="H348" s="117"/>
      <c r="I348" s="117"/>
      <c r="J348" s="117"/>
      <c r="K348" s="117"/>
      <c r="L348" s="117"/>
      <c r="M348" s="117"/>
      <c r="N348" s="117"/>
      <c r="O348" s="117"/>
    </row>
    <row r="349" spans="2:15">
      <c r="B349" s="116"/>
      <c r="C349" s="116"/>
      <c r="D349" s="116"/>
      <c r="E349" s="117"/>
      <c r="F349" s="117"/>
      <c r="G349" s="117"/>
      <c r="H349" s="117"/>
      <c r="I349" s="117"/>
      <c r="J349" s="117"/>
      <c r="K349" s="117"/>
      <c r="L349" s="117"/>
      <c r="M349" s="117"/>
      <c r="N349" s="117"/>
      <c r="O349" s="117"/>
    </row>
    <row r="350" spans="2:15">
      <c r="B350" s="116"/>
      <c r="C350" s="116"/>
      <c r="D350" s="116"/>
      <c r="E350" s="117"/>
      <c r="F350" s="117"/>
      <c r="G350" s="117"/>
      <c r="H350" s="117"/>
      <c r="I350" s="117"/>
      <c r="J350" s="117"/>
      <c r="K350" s="117"/>
      <c r="L350" s="117"/>
      <c r="M350" s="117"/>
      <c r="N350" s="117"/>
      <c r="O350" s="117"/>
    </row>
    <row r="351" spans="2:15">
      <c r="B351" s="116"/>
      <c r="C351" s="116"/>
      <c r="D351" s="116"/>
      <c r="E351" s="117"/>
      <c r="F351" s="117"/>
      <c r="G351" s="117"/>
      <c r="H351" s="117"/>
      <c r="I351" s="117"/>
      <c r="J351" s="117"/>
      <c r="K351" s="117"/>
      <c r="L351" s="117"/>
      <c r="M351" s="117"/>
      <c r="N351" s="117"/>
      <c r="O351" s="117"/>
    </row>
    <row r="352" spans="2:15">
      <c r="B352" s="116"/>
      <c r="C352" s="116"/>
      <c r="D352" s="116"/>
      <c r="E352" s="117"/>
      <c r="F352" s="117"/>
      <c r="G352" s="117"/>
      <c r="H352" s="117"/>
      <c r="I352" s="117"/>
      <c r="J352" s="117"/>
      <c r="K352" s="117"/>
      <c r="L352" s="117"/>
      <c r="M352" s="117"/>
      <c r="N352" s="117"/>
      <c r="O352" s="117"/>
    </row>
    <row r="353" spans="2:15">
      <c r="B353" s="116"/>
      <c r="C353" s="116"/>
      <c r="D353" s="116"/>
      <c r="E353" s="117"/>
      <c r="F353" s="117"/>
      <c r="G353" s="117"/>
      <c r="H353" s="117"/>
      <c r="I353" s="117"/>
      <c r="J353" s="117"/>
      <c r="K353" s="117"/>
      <c r="L353" s="117"/>
      <c r="M353" s="117"/>
      <c r="N353" s="117"/>
      <c r="O353" s="117"/>
    </row>
    <row r="354" spans="2:15">
      <c r="B354" s="116"/>
      <c r="C354" s="116"/>
      <c r="D354" s="116"/>
      <c r="E354" s="117"/>
      <c r="F354" s="117"/>
      <c r="G354" s="117"/>
      <c r="H354" s="117"/>
      <c r="I354" s="117"/>
      <c r="J354" s="117"/>
      <c r="K354" s="117"/>
      <c r="L354" s="117"/>
      <c r="M354" s="117"/>
      <c r="N354" s="117"/>
      <c r="O354" s="117"/>
    </row>
    <row r="355" spans="2:15">
      <c r="B355" s="116"/>
      <c r="C355" s="116"/>
      <c r="D355" s="116"/>
      <c r="E355" s="117"/>
      <c r="F355" s="117"/>
      <c r="G355" s="117"/>
      <c r="H355" s="117"/>
      <c r="I355" s="117"/>
      <c r="J355" s="117"/>
      <c r="K355" s="117"/>
      <c r="L355" s="117"/>
      <c r="M355" s="117"/>
      <c r="N355" s="117"/>
      <c r="O355" s="117"/>
    </row>
    <row r="356" spans="2:15">
      <c r="B356" s="116"/>
      <c r="C356" s="116"/>
      <c r="D356" s="116"/>
      <c r="E356" s="117"/>
      <c r="F356" s="117"/>
      <c r="G356" s="117"/>
      <c r="H356" s="117"/>
      <c r="I356" s="117"/>
      <c r="J356" s="117"/>
      <c r="K356" s="117"/>
      <c r="L356" s="117"/>
      <c r="M356" s="117"/>
      <c r="N356" s="117"/>
      <c r="O356" s="117"/>
    </row>
    <row r="357" spans="2:15">
      <c r="B357" s="116"/>
      <c r="C357" s="116"/>
      <c r="D357" s="116"/>
      <c r="E357" s="117"/>
      <c r="F357" s="117"/>
      <c r="G357" s="117"/>
      <c r="H357" s="117"/>
      <c r="I357" s="117"/>
      <c r="J357" s="117"/>
      <c r="K357" s="117"/>
      <c r="L357" s="117"/>
      <c r="M357" s="117"/>
      <c r="N357" s="117"/>
      <c r="O357" s="117"/>
    </row>
    <row r="358" spans="2:15">
      <c r="B358" s="116"/>
      <c r="C358" s="116"/>
      <c r="D358" s="116"/>
      <c r="E358" s="117"/>
      <c r="F358" s="117"/>
      <c r="G358" s="117"/>
      <c r="H358" s="117"/>
      <c r="I358" s="117"/>
      <c r="J358" s="117"/>
      <c r="K358" s="117"/>
      <c r="L358" s="117"/>
      <c r="M358" s="117"/>
      <c r="N358" s="117"/>
      <c r="O358" s="117"/>
    </row>
    <row r="359" spans="2:15">
      <c r="B359" s="116"/>
      <c r="C359" s="116"/>
      <c r="D359" s="116"/>
      <c r="E359" s="117"/>
      <c r="F359" s="117"/>
      <c r="G359" s="117"/>
      <c r="H359" s="117"/>
      <c r="I359" s="117"/>
      <c r="J359" s="117"/>
      <c r="K359" s="117"/>
      <c r="L359" s="117"/>
      <c r="M359" s="117"/>
      <c r="N359" s="117"/>
      <c r="O359" s="117"/>
    </row>
    <row r="360" spans="2:15">
      <c r="B360" s="128"/>
      <c r="C360" s="116"/>
      <c r="D360" s="116"/>
      <c r="E360" s="117"/>
      <c r="F360" s="117"/>
      <c r="G360" s="117"/>
      <c r="H360" s="117"/>
      <c r="I360" s="117"/>
      <c r="J360" s="117"/>
      <c r="K360" s="117"/>
      <c r="L360" s="117"/>
      <c r="M360" s="117"/>
      <c r="N360" s="117"/>
      <c r="O360" s="117"/>
    </row>
    <row r="361" spans="2:15">
      <c r="B361" s="128"/>
      <c r="C361" s="116"/>
      <c r="D361" s="116"/>
      <c r="E361" s="117"/>
      <c r="F361" s="117"/>
      <c r="G361" s="117"/>
      <c r="H361" s="117"/>
      <c r="I361" s="117"/>
      <c r="J361" s="117"/>
      <c r="K361" s="117"/>
      <c r="L361" s="117"/>
      <c r="M361" s="117"/>
      <c r="N361" s="117"/>
      <c r="O361" s="117"/>
    </row>
    <row r="362" spans="2:15">
      <c r="B362" s="129"/>
      <c r="C362" s="116"/>
      <c r="D362" s="116"/>
      <c r="E362" s="116"/>
      <c r="F362" s="116"/>
      <c r="G362" s="116"/>
      <c r="H362" s="117"/>
      <c r="I362" s="117"/>
      <c r="J362" s="117"/>
      <c r="K362" s="117"/>
      <c r="L362" s="117"/>
      <c r="M362" s="117"/>
      <c r="N362" s="117"/>
      <c r="O362" s="117"/>
    </row>
    <row r="363" spans="2:15">
      <c r="B363" s="116"/>
      <c r="C363" s="116"/>
      <c r="D363" s="116"/>
      <c r="E363" s="116"/>
      <c r="F363" s="116"/>
      <c r="G363" s="116"/>
      <c r="H363" s="117"/>
      <c r="I363" s="117"/>
      <c r="J363" s="117"/>
      <c r="K363" s="117"/>
      <c r="L363" s="117"/>
      <c r="M363" s="117"/>
      <c r="N363" s="117"/>
      <c r="O363" s="117"/>
    </row>
    <row r="364" spans="2:15">
      <c r="B364" s="116"/>
      <c r="C364" s="116"/>
      <c r="D364" s="116"/>
      <c r="E364" s="116"/>
      <c r="F364" s="116"/>
      <c r="G364" s="116"/>
      <c r="H364" s="117"/>
      <c r="I364" s="117"/>
      <c r="J364" s="117"/>
      <c r="K364" s="117"/>
      <c r="L364" s="117"/>
      <c r="M364" s="117"/>
      <c r="N364" s="117"/>
      <c r="O364" s="117"/>
    </row>
    <row r="365" spans="2:15">
      <c r="B365" s="116"/>
      <c r="C365" s="116"/>
      <c r="D365" s="116"/>
      <c r="E365" s="116"/>
      <c r="F365" s="116"/>
      <c r="G365" s="116"/>
      <c r="H365" s="117"/>
      <c r="I365" s="117"/>
      <c r="J365" s="117"/>
      <c r="K365" s="117"/>
      <c r="L365" s="117"/>
      <c r="M365" s="117"/>
      <c r="N365" s="117"/>
      <c r="O365" s="117"/>
    </row>
    <row r="366" spans="2:15">
      <c r="B366" s="116"/>
      <c r="C366" s="116"/>
      <c r="D366" s="116"/>
      <c r="E366" s="116"/>
      <c r="F366" s="116"/>
      <c r="G366" s="116"/>
      <c r="H366" s="117"/>
      <c r="I366" s="117"/>
      <c r="J366" s="117"/>
      <c r="K366" s="117"/>
      <c r="L366" s="117"/>
      <c r="M366" s="117"/>
      <c r="N366" s="117"/>
      <c r="O366" s="117"/>
    </row>
    <row r="367" spans="2:15">
      <c r="B367" s="116"/>
      <c r="C367" s="116"/>
      <c r="D367" s="116"/>
      <c r="E367" s="116"/>
      <c r="F367" s="116"/>
      <c r="G367" s="116"/>
      <c r="H367" s="117"/>
      <c r="I367" s="117"/>
      <c r="J367" s="117"/>
      <c r="K367" s="117"/>
      <c r="L367" s="117"/>
      <c r="M367" s="117"/>
      <c r="N367" s="117"/>
      <c r="O367" s="117"/>
    </row>
    <row r="368" spans="2:15">
      <c r="B368" s="116"/>
      <c r="C368" s="116"/>
      <c r="D368" s="116"/>
      <c r="E368" s="116"/>
      <c r="F368" s="116"/>
      <c r="G368" s="116"/>
      <c r="H368" s="117"/>
      <c r="I368" s="117"/>
      <c r="J368" s="117"/>
      <c r="K368" s="117"/>
      <c r="L368" s="117"/>
      <c r="M368" s="117"/>
      <c r="N368" s="117"/>
      <c r="O368" s="117"/>
    </row>
    <row r="369" spans="2:15">
      <c r="B369" s="116"/>
      <c r="C369" s="116"/>
      <c r="D369" s="116"/>
      <c r="E369" s="116"/>
      <c r="F369" s="116"/>
      <c r="G369" s="116"/>
      <c r="H369" s="117"/>
      <c r="I369" s="117"/>
      <c r="J369" s="117"/>
      <c r="K369" s="117"/>
      <c r="L369" s="117"/>
      <c r="M369" s="117"/>
      <c r="N369" s="117"/>
      <c r="O369" s="117"/>
    </row>
    <row r="370" spans="2:15">
      <c r="B370" s="116"/>
      <c r="C370" s="116"/>
      <c r="D370" s="116"/>
      <c r="E370" s="116"/>
      <c r="F370" s="116"/>
      <c r="G370" s="116"/>
      <c r="H370" s="117"/>
      <c r="I370" s="117"/>
      <c r="J370" s="117"/>
      <c r="K370" s="117"/>
      <c r="L370" s="117"/>
      <c r="M370" s="117"/>
      <c r="N370" s="117"/>
      <c r="O370" s="117"/>
    </row>
    <row r="371" spans="2:15">
      <c r="B371" s="116"/>
      <c r="C371" s="116"/>
      <c r="D371" s="116"/>
      <c r="E371" s="116"/>
      <c r="F371" s="116"/>
      <c r="G371" s="116"/>
      <c r="H371" s="117"/>
      <c r="I371" s="117"/>
      <c r="J371" s="117"/>
      <c r="K371" s="117"/>
      <c r="L371" s="117"/>
      <c r="M371" s="117"/>
      <c r="N371" s="117"/>
      <c r="O371" s="117"/>
    </row>
    <row r="372" spans="2:15">
      <c r="B372" s="116"/>
      <c r="C372" s="116"/>
      <c r="D372" s="116"/>
      <c r="E372" s="116"/>
      <c r="F372" s="116"/>
      <c r="G372" s="116"/>
      <c r="H372" s="117"/>
      <c r="I372" s="117"/>
      <c r="J372" s="117"/>
      <c r="K372" s="117"/>
      <c r="L372" s="117"/>
      <c r="M372" s="117"/>
      <c r="N372" s="117"/>
      <c r="O372" s="117"/>
    </row>
    <row r="373" spans="2:15">
      <c r="B373" s="116"/>
      <c r="C373" s="116"/>
      <c r="D373" s="116"/>
      <c r="E373" s="116"/>
      <c r="F373" s="116"/>
      <c r="G373" s="116"/>
      <c r="H373" s="117"/>
      <c r="I373" s="117"/>
      <c r="J373" s="117"/>
      <c r="K373" s="117"/>
      <c r="L373" s="117"/>
      <c r="M373" s="117"/>
      <c r="N373" s="117"/>
      <c r="O373" s="117"/>
    </row>
    <row r="374" spans="2:15">
      <c r="B374" s="116"/>
      <c r="C374" s="116"/>
      <c r="D374" s="116"/>
      <c r="E374" s="116"/>
      <c r="F374" s="116"/>
      <c r="G374" s="116"/>
      <c r="H374" s="117"/>
      <c r="I374" s="117"/>
      <c r="J374" s="117"/>
      <c r="K374" s="117"/>
      <c r="L374" s="117"/>
      <c r="M374" s="117"/>
      <c r="N374" s="117"/>
      <c r="O374" s="117"/>
    </row>
    <row r="375" spans="2:15">
      <c r="B375" s="116"/>
      <c r="C375" s="116"/>
      <c r="D375" s="116"/>
      <c r="E375" s="116"/>
      <c r="F375" s="116"/>
      <c r="G375" s="116"/>
      <c r="H375" s="117"/>
      <c r="I375" s="117"/>
      <c r="J375" s="117"/>
      <c r="K375" s="117"/>
      <c r="L375" s="117"/>
      <c r="M375" s="117"/>
      <c r="N375" s="117"/>
      <c r="O375" s="117"/>
    </row>
    <row r="376" spans="2:15">
      <c r="B376" s="116"/>
      <c r="C376" s="116"/>
      <c r="D376" s="116"/>
      <c r="E376" s="116"/>
      <c r="F376" s="116"/>
      <c r="G376" s="116"/>
      <c r="H376" s="117"/>
      <c r="I376" s="117"/>
      <c r="J376" s="117"/>
      <c r="K376" s="117"/>
      <c r="L376" s="117"/>
      <c r="M376" s="117"/>
      <c r="N376" s="117"/>
      <c r="O376" s="117"/>
    </row>
    <row r="377" spans="2:15">
      <c r="B377" s="116"/>
      <c r="C377" s="116"/>
      <c r="D377" s="116"/>
      <c r="E377" s="116"/>
      <c r="F377" s="116"/>
      <c r="G377" s="116"/>
      <c r="H377" s="117"/>
      <c r="I377" s="117"/>
      <c r="J377" s="117"/>
      <c r="K377" s="117"/>
      <c r="L377" s="117"/>
      <c r="M377" s="117"/>
      <c r="N377" s="117"/>
      <c r="O377" s="117"/>
    </row>
    <row r="378" spans="2:15">
      <c r="B378" s="116"/>
      <c r="C378" s="116"/>
      <c r="D378" s="116"/>
      <c r="E378" s="116"/>
      <c r="F378" s="116"/>
      <c r="G378" s="116"/>
      <c r="H378" s="117"/>
      <c r="I378" s="117"/>
      <c r="J378" s="117"/>
      <c r="K378" s="117"/>
      <c r="L378" s="117"/>
      <c r="M378" s="117"/>
      <c r="N378" s="117"/>
      <c r="O378" s="117"/>
    </row>
    <row r="379" spans="2:15">
      <c r="B379" s="116"/>
      <c r="C379" s="116"/>
      <c r="D379" s="116"/>
      <c r="E379" s="116"/>
      <c r="F379" s="116"/>
      <c r="G379" s="116"/>
      <c r="H379" s="117"/>
      <c r="I379" s="117"/>
      <c r="J379" s="117"/>
      <c r="K379" s="117"/>
      <c r="L379" s="117"/>
      <c r="M379" s="117"/>
      <c r="N379" s="117"/>
      <c r="O379" s="117"/>
    </row>
    <row r="380" spans="2:15">
      <c r="B380" s="116"/>
      <c r="C380" s="116"/>
      <c r="D380" s="116"/>
      <c r="E380" s="116"/>
      <c r="F380" s="116"/>
      <c r="G380" s="116"/>
      <c r="H380" s="117"/>
      <c r="I380" s="117"/>
      <c r="J380" s="117"/>
      <c r="K380" s="117"/>
      <c r="L380" s="117"/>
      <c r="M380" s="117"/>
      <c r="N380" s="117"/>
      <c r="O380" s="117"/>
    </row>
    <row r="381" spans="2:15">
      <c r="B381" s="116"/>
      <c r="C381" s="116"/>
      <c r="D381" s="116"/>
      <c r="E381" s="116"/>
      <c r="F381" s="116"/>
      <c r="G381" s="116"/>
      <c r="H381" s="117"/>
      <c r="I381" s="117"/>
      <c r="J381" s="117"/>
      <c r="K381" s="117"/>
      <c r="L381" s="117"/>
      <c r="M381" s="117"/>
      <c r="N381" s="117"/>
      <c r="O381" s="117"/>
    </row>
    <row r="382" spans="2:15">
      <c r="B382" s="116"/>
      <c r="C382" s="116"/>
      <c r="D382" s="116"/>
      <c r="E382" s="116"/>
      <c r="F382" s="116"/>
      <c r="G382" s="116"/>
      <c r="H382" s="117"/>
      <c r="I382" s="117"/>
      <c r="J382" s="117"/>
      <c r="K382" s="117"/>
      <c r="L382" s="117"/>
      <c r="M382" s="117"/>
      <c r="N382" s="117"/>
      <c r="O382" s="117"/>
    </row>
    <row r="383" spans="2:15">
      <c r="B383" s="116"/>
      <c r="C383" s="116"/>
      <c r="D383" s="116"/>
      <c r="E383" s="116"/>
      <c r="F383" s="116"/>
      <c r="G383" s="116"/>
      <c r="H383" s="117"/>
      <c r="I383" s="117"/>
      <c r="J383" s="117"/>
      <c r="K383" s="117"/>
      <c r="L383" s="117"/>
      <c r="M383" s="117"/>
      <c r="N383" s="117"/>
      <c r="O383" s="117"/>
    </row>
    <row r="384" spans="2:15">
      <c r="B384" s="116"/>
      <c r="C384" s="116"/>
      <c r="D384" s="116"/>
      <c r="E384" s="116"/>
      <c r="F384" s="116"/>
      <c r="G384" s="116"/>
      <c r="H384" s="117"/>
      <c r="I384" s="117"/>
      <c r="J384" s="117"/>
      <c r="K384" s="117"/>
      <c r="L384" s="117"/>
      <c r="M384" s="117"/>
      <c r="N384" s="117"/>
      <c r="O384" s="117"/>
    </row>
    <row r="385" spans="2:15">
      <c r="B385" s="116"/>
      <c r="C385" s="116"/>
      <c r="D385" s="116"/>
      <c r="E385" s="116"/>
      <c r="F385" s="116"/>
      <c r="G385" s="116"/>
      <c r="H385" s="117"/>
      <c r="I385" s="117"/>
      <c r="J385" s="117"/>
      <c r="K385" s="117"/>
      <c r="L385" s="117"/>
      <c r="M385" s="117"/>
      <c r="N385" s="117"/>
      <c r="O385" s="117"/>
    </row>
    <row r="386" spans="2:15">
      <c r="B386" s="116"/>
      <c r="C386" s="116"/>
      <c r="D386" s="116"/>
      <c r="E386" s="116"/>
      <c r="F386" s="116"/>
      <c r="G386" s="116"/>
      <c r="H386" s="117"/>
      <c r="I386" s="117"/>
      <c r="J386" s="117"/>
      <c r="K386" s="117"/>
      <c r="L386" s="117"/>
      <c r="M386" s="117"/>
      <c r="N386" s="117"/>
      <c r="O386" s="117"/>
    </row>
    <row r="387" spans="2:15">
      <c r="B387" s="116"/>
      <c r="C387" s="116"/>
      <c r="D387" s="116"/>
      <c r="E387" s="116"/>
      <c r="F387" s="116"/>
      <c r="G387" s="116"/>
      <c r="H387" s="117"/>
      <c r="I387" s="117"/>
      <c r="J387" s="117"/>
      <c r="K387" s="117"/>
      <c r="L387" s="117"/>
      <c r="M387" s="117"/>
      <c r="N387" s="117"/>
      <c r="O387" s="117"/>
    </row>
    <row r="388" spans="2:15">
      <c r="B388" s="116"/>
      <c r="C388" s="116"/>
      <c r="D388" s="116"/>
      <c r="E388" s="116"/>
      <c r="F388" s="116"/>
      <c r="G388" s="116"/>
      <c r="H388" s="117"/>
      <c r="I388" s="117"/>
      <c r="J388" s="117"/>
      <c r="K388" s="117"/>
      <c r="L388" s="117"/>
      <c r="M388" s="117"/>
      <c r="N388" s="117"/>
      <c r="O388" s="117"/>
    </row>
    <row r="389" spans="2:15">
      <c r="B389" s="116"/>
      <c r="C389" s="116"/>
      <c r="D389" s="116"/>
      <c r="E389" s="116"/>
      <c r="F389" s="116"/>
      <c r="G389" s="116"/>
      <c r="H389" s="117"/>
      <c r="I389" s="117"/>
      <c r="J389" s="117"/>
      <c r="K389" s="117"/>
      <c r="L389" s="117"/>
      <c r="M389" s="117"/>
      <c r="N389" s="117"/>
      <c r="O389" s="117"/>
    </row>
    <row r="390" spans="2:15">
      <c r="B390" s="116"/>
      <c r="C390" s="116"/>
      <c r="D390" s="116"/>
      <c r="E390" s="116"/>
      <c r="F390" s="116"/>
      <c r="G390" s="116"/>
      <c r="H390" s="117"/>
      <c r="I390" s="117"/>
      <c r="J390" s="117"/>
      <c r="K390" s="117"/>
      <c r="L390" s="117"/>
      <c r="M390" s="117"/>
      <c r="N390" s="117"/>
      <c r="O390" s="117"/>
    </row>
    <row r="391" spans="2:15">
      <c r="B391" s="116"/>
      <c r="C391" s="116"/>
      <c r="D391" s="116"/>
      <c r="E391" s="116"/>
      <c r="F391" s="116"/>
      <c r="G391" s="116"/>
      <c r="H391" s="117"/>
      <c r="I391" s="117"/>
      <c r="J391" s="117"/>
      <c r="K391" s="117"/>
      <c r="L391" s="117"/>
      <c r="M391" s="117"/>
      <c r="N391" s="117"/>
      <c r="O391" s="117"/>
    </row>
    <row r="392" spans="2:15">
      <c r="B392" s="116"/>
      <c r="C392" s="116"/>
      <c r="D392" s="116"/>
      <c r="E392" s="116"/>
      <c r="F392" s="116"/>
      <c r="G392" s="116"/>
      <c r="H392" s="117"/>
      <c r="I392" s="117"/>
      <c r="J392" s="117"/>
      <c r="K392" s="117"/>
      <c r="L392" s="117"/>
      <c r="M392" s="117"/>
      <c r="N392" s="117"/>
      <c r="O392" s="117"/>
    </row>
    <row r="393" spans="2:15">
      <c r="B393" s="116"/>
      <c r="C393" s="116"/>
      <c r="D393" s="116"/>
      <c r="E393" s="116"/>
      <c r="F393" s="116"/>
      <c r="G393" s="116"/>
      <c r="H393" s="117"/>
      <c r="I393" s="117"/>
      <c r="J393" s="117"/>
      <c r="K393" s="117"/>
      <c r="L393" s="117"/>
      <c r="M393" s="117"/>
      <c r="N393" s="117"/>
      <c r="O393" s="117"/>
    </row>
    <row r="394" spans="2:15">
      <c r="B394" s="116"/>
      <c r="C394" s="116"/>
      <c r="D394" s="116"/>
      <c r="E394" s="116"/>
      <c r="F394" s="116"/>
      <c r="G394" s="116"/>
      <c r="H394" s="117"/>
      <c r="I394" s="117"/>
      <c r="J394" s="117"/>
      <c r="K394" s="117"/>
      <c r="L394" s="117"/>
      <c r="M394" s="117"/>
      <c r="N394" s="117"/>
      <c r="O394" s="117"/>
    </row>
    <row r="395" spans="2:15">
      <c r="B395" s="116"/>
      <c r="C395" s="116"/>
      <c r="D395" s="116"/>
      <c r="E395" s="116"/>
      <c r="F395" s="116"/>
      <c r="G395" s="116"/>
      <c r="H395" s="117"/>
      <c r="I395" s="117"/>
      <c r="J395" s="117"/>
      <c r="K395" s="117"/>
      <c r="L395" s="117"/>
      <c r="M395" s="117"/>
      <c r="N395" s="117"/>
      <c r="O395" s="117"/>
    </row>
    <row r="396" spans="2:15">
      <c r="B396" s="116"/>
      <c r="C396" s="116"/>
      <c r="D396" s="116"/>
      <c r="E396" s="116"/>
      <c r="F396" s="116"/>
      <c r="G396" s="116"/>
      <c r="H396" s="117"/>
      <c r="I396" s="117"/>
      <c r="J396" s="117"/>
      <c r="K396" s="117"/>
      <c r="L396" s="117"/>
      <c r="M396" s="117"/>
      <c r="N396" s="117"/>
      <c r="O396" s="117"/>
    </row>
    <row r="397" spans="2:15">
      <c r="B397" s="116"/>
      <c r="C397" s="116"/>
      <c r="D397" s="116"/>
      <c r="E397" s="116"/>
      <c r="F397" s="116"/>
      <c r="G397" s="116"/>
      <c r="H397" s="117"/>
      <c r="I397" s="117"/>
      <c r="J397" s="117"/>
      <c r="K397" s="117"/>
      <c r="L397" s="117"/>
      <c r="M397" s="117"/>
      <c r="N397" s="117"/>
      <c r="O397" s="117"/>
    </row>
    <row r="398" spans="2:15">
      <c r="B398" s="116"/>
      <c r="C398" s="116"/>
      <c r="D398" s="116"/>
      <c r="E398" s="116"/>
      <c r="F398" s="116"/>
      <c r="G398" s="116"/>
      <c r="H398" s="117"/>
      <c r="I398" s="117"/>
      <c r="J398" s="117"/>
      <c r="K398" s="117"/>
      <c r="L398" s="117"/>
      <c r="M398" s="117"/>
      <c r="N398" s="117"/>
      <c r="O398" s="117"/>
    </row>
    <row r="399" spans="2:15">
      <c r="B399" s="116"/>
      <c r="C399" s="116"/>
      <c r="D399" s="116"/>
      <c r="E399" s="116"/>
      <c r="F399" s="116"/>
      <c r="G399" s="116"/>
      <c r="H399" s="117"/>
      <c r="I399" s="117"/>
      <c r="J399" s="117"/>
      <c r="K399" s="117"/>
      <c r="L399" s="117"/>
      <c r="M399" s="117"/>
      <c r="N399" s="117"/>
      <c r="O399" s="117"/>
    </row>
    <row r="400" spans="2:15">
      <c r="B400" s="116"/>
      <c r="C400" s="116"/>
      <c r="D400" s="116"/>
      <c r="E400" s="116"/>
      <c r="F400" s="116"/>
      <c r="G400" s="116"/>
      <c r="H400" s="117"/>
      <c r="I400" s="117"/>
      <c r="J400" s="117"/>
      <c r="K400" s="117"/>
      <c r="L400" s="117"/>
      <c r="M400" s="117"/>
      <c r="N400" s="117"/>
      <c r="O400" s="117"/>
    </row>
    <row r="401" spans="2:15">
      <c r="B401" s="116"/>
      <c r="C401" s="116"/>
      <c r="D401" s="116"/>
      <c r="E401" s="116"/>
      <c r="F401" s="116"/>
      <c r="G401" s="116"/>
      <c r="H401" s="117"/>
      <c r="I401" s="117"/>
      <c r="J401" s="117"/>
      <c r="K401" s="117"/>
      <c r="L401" s="117"/>
      <c r="M401" s="117"/>
      <c r="N401" s="117"/>
      <c r="O401" s="117"/>
    </row>
    <row r="402" spans="2:15">
      <c r="B402" s="116"/>
      <c r="C402" s="116"/>
      <c r="D402" s="116"/>
      <c r="E402" s="116"/>
      <c r="F402" s="116"/>
      <c r="G402" s="116"/>
      <c r="H402" s="117"/>
      <c r="I402" s="117"/>
      <c r="J402" s="117"/>
      <c r="K402" s="117"/>
      <c r="L402" s="117"/>
      <c r="M402" s="117"/>
      <c r="N402" s="117"/>
      <c r="O402" s="117"/>
    </row>
    <row r="403" spans="2:15">
      <c r="B403" s="116"/>
      <c r="C403" s="116"/>
      <c r="D403" s="116"/>
      <c r="E403" s="116"/>
      <c r="F403" s="116"/>
      <c r="G403" s="116"/>
      <c r="H403" s="117"/>
      <c r="I403" s="117"/>
      <c r="J403" s="117"/>
      <c r="K403" s="117"/>
      <c r="L403" s="117"/>
      <c r="M403" s="117"/>
      <c r="N403" s="117"/>
      <c r="O403" s="117"/>
    </row>
    <row r="404" spans="2:15">
      <c r="B404" s="116"/>
      <c r="C404" s="116"/>
      <c r="D404" s="116"/>
      <c r="E404" s="116"/>
      <c r="F404" s="116"/>
      <c r="G404" s="116"/>
      <c r="H404" s="117"/>
      <c r="I404" s="117"/>
      <c r="J404" s="117"/>
      <c r="K404" s="117"/>
      <c r="L404" s="117"/>
      <c r="M404" s="117"/>
      <c r="N404" s="117"/>
      <c r="O404" s="117"/>
    </row>
    <row r="405" spans="2:15">
      <c r="B405" s="116"/>
      <c r="C405" s="116"/>
      <c r="D405" s="116"/>
      <c r="E405" s="116"/>
      <c r="F405" s="116"/>
      <c r="G405" s="116"/>
      <c r="H405" s="117"/>
      <c r="I405" s="117"/>
      <c r="J405" s="117"/>
      <c r="K405" s="117"/>
      <c r="L405" s="117"/>
      <c r="M405" s="117"/>
      <c r="N405" s="117"/>
      <c r="O405" s="117"/>
    </row>
    <row r="406" spans="2:15">
      <c r="B406" s="116"/>
      <c r="C406" s="116"/>
      <c r="D406" s="116"/>
      <c r="E406" s="116"/>
      <c r="F406" s="116"/>
      <c r="G406" s="116"/>
      <c r="H406" s="117"/>
      <c r="I406" s="117"/>
      <c r="J406" s="117"/>
      <c r="K406" s="117"/>
      <c r="L406" s="117"/>
      <c r="M406" s="117"/>
      <c r="N406" s="117"/>
      <c r="O406" s="117"/>
    </row>
    <row r="407" spans="2:15">
      <c r="B407" s="116"/>
      <c r="C407" s="116"/>
      <c r="D407" s="116"/>
      <c r="E407" s="116"/>
      <c r="F407" s="116"/>
      <c r="G407" s="116"/>
      <c r="H407" s="117"/>
      <c r="I407" s="117"/>
      <c r="J407" s="117"/>
      <c r="K407" s="117"/>
      <c r="L407" s="117"/>
      <c r="M407" s="117"/>
      <c r="N407" s="117"/>
      <c r="O407" s="117"/>
    </row>
    <row r="408" spans="2:15">
      <c r="B408" s="116"/>
      <c r="C408" s="116"/>
      <c r="D408" s="116"/>
      <c r="E408" s="116"/>
      <c r="F408" s="116"/>
      <c r="G408" s="116"/>
      <c r="H408" s="117"/>
      <c r="I408" s="117"/>
      <c r="J408" s="117"/>
      <c r="K408" s="117"/>
      <c r="L408" s="117"/>
      <c r="M408" s="117"/>
      <c r="N408" s="117"/>
      <c r="O408" s="117"/>
    </row>
    <row r="409" spans="2:15">
      <c r="B409" s="116"/>
      <c r="C409" s="116"/>
      <c r="D409" s="116"/>
      <c r="E409" s="116"/>
      <c r="F409" s="116"/>
      <c r="G409" s="116"/>
      <c r="H409" s="117"/>
      <c r="I409" s="117"/>
      <c r="J409" s="117"/>
      <c r="K409" s="117"/>
      <c r="L409" s="117"/>
      <c r="M409" s="117"/>
      <c r="N409" s="117"/>
      <c r="O409" s="117"/>
    </row>
    <row r="410" spans="2:15">
      <c r="B410" s="116"/>
      <c r="C410" s="116"/>
      <c r="D410" s="116"/>
      <c r="E410" s="116"/>
      <c r="F410" s="116"/>
      <c r="G410" s="116"/>
      <c r="H410" s="117"/>
      <c r="I410" s="117"/>
      <c r="J410" s="117"/>
      <c r="K410" s="117"/>
      <c r="L410" s="117"/>
      <c r="M410" s="117"/>
      <c r="N410" s="117"/>
      <c r="O410" s="117"/>
    </row>
    <row r="411" spans="2:15">
      <c r="B411" s="116"/>
      <c r="C411" s="116"/>
      <c r="D411" s="116"/>
      <c r="E411" s="116"/>
      <c r="F411" s="116"/>
      <c r="G411" s="116"/>
      <c r="H411" s="117"/>
      <c r="I411" s="117"/>
      <c r="J411" s="117"/>
      <c r="K411" s="117"/>
      <c r="L411" s="117"/>
      <c r="M411" s="117"/>
      <c r="N411" s="117"/>
      <c r="O411" s="117"/>
    </row>
    <row r="412" spans="2:15">
      <c r="B412" s="116"/>
      <c r="C412" s="116"/>
      <c r="D412" s="116"/>
      <c r="E412" s="116"/>
      <c r="F412" s="116"/>
      <c r="G412" s="116"/>
      <c r="H412" s="117"/>
      <c r="I412" s="117"/>
      <c r="J412" s="117"/>
      <c r="K412" s="117"/>
      <c r="L412" s="117"/>
      <c r="M412" s="117"/>
      <c r="N412" s="117"/>
      <c r="O412" s="117"/>
    </row>
    <row r="413" spans="2:15">
      <c r="B413" s="116"/>
      <c r="C413" s="116"/>
      <c r="D413" s="116"/>
      <c r="E413" s="116"/>
      <c r="F413" s="116"/>
      <c r="G413" s="116"/>
      <c r="H413" s="117"/>
      <c r="I413" s="117"/>
      <c r="J413" s="117"/>
      <c r="K413" s="117"/>
      <c r="L413" s="117"/>
      <c r="M413" s="117"/>
      <c r="N413" s="117"/>
      <c r="O413" s="117"/>
    </row>
    <row r="414" spans="2:15">
      <c r="B414" s="116"/>
      <c r="C414" s="116"/>
      <c r="D414" s="116"/>
      <c r="E414" s="116"/>
      <c r="F414" s="116"/>
      <c r="G414" s="116"/>
      <c r="H414" s="117"/>
      <c r="I414" s="117"/>
      <c r="J414" s="117"/>
      <c r="K414" s="117"/>
      <c r="L414" s="117"/>
      <c r="M414" s="117"/>
      <c r="N414" s="117"/>
      <c r="O414" s="117"/>
    </row>
    <row r="415" spans="2:15">
      <c r="B415" s="116"/>
      <c r="C415" s="116"/>
      <c r="D415" s="116"/>
      <c r="E415" s="116"/>
      <c r="F415" s="116"/>
      <c r="G415" s="116"/>
      <c r="H415" s="117"/>
      <c r="I415" s="117"/>
      <c r="J415" s="117"/>
      <c r="K415" s="117"/>
      <c r="L415" s="117"/>
      <c r="M415" s="117"/>
      <c r="N415" s="117"/>
      <c r="O415" s="117"/>
    </row>
    <row r="416" spans="2:15">
      <c r="B416" s="116"/>
      <c r="C416" s="116"/>
      <c r="D416" s="116"/>
      <c r="E416" s="116"/>
      <c r="F416" s="116"/>
      <c r="G416" s="116"/>
      <c r="H416" s="117"/>
      <c r="I416" s="117"/>
      <c r="J416" s="117"/>
      <c r="K416" s="117"/>
      <c r="L416" s="117"/>
      <c r="M416" s="117"/>
      <c r="N416" s="117"/>
      <c r="O416" s="117"/>
    </row>
    <row r="417" spans="2:15">
      <c r="B417" s="116"/>
      <c r="C417" s="116"/>
      <c r="D417" s="116"/>
      <c r="E417" s="116"/>
      <c r="F417" s="116"/>
      <c r="G417" s="116"/>
      <c r="H417" s="117"/>
      <c r="I417" s="117"/>
      <c r="J417" s="117"/>
      <c r="K417" s="117"/>
      <c r="L417" s="117"/>
      <c r="M417" s="117"/>
      <c r="N417" s="117"/>
      <c r="O417" s="117"/>
    </row>
    <row r="418" spans="2:15">
      <c r="B418" s="116"/>
      <c r="C418" s="116"/>
      <c r="D418" s="116"/>
      <c r="E418" s="116"/>
      <c r="F418" s="116"/>
      <c r="G418" s="116"/>
      <c r="H418" s="117"/>
      <c r="I418" s="117"/>
      <c r="J418" s="117"/>
      <c r="K418" s="117"/>
      <c r="L418" s="117"/>
      <c r="M418" s="117"/>
      <c r="N418" s="117"/>
      <c r="O418" s="117"/>
    </row>
    <row r="419" spans="2:15">
      <c r="B419" s="116"/>
      <c r="C419" s="116"/>
      <c r="D419" s="116"/>
      <c r="E419" s="116"/>
      <c r="F419" s="116"/>
      <c r="G419" s="116"/>
      <c r="H419" s="117"/>
      <c r="I419" s="117"/>
      <c r="J419" s="117"/>
      <c r="K419" s="117"/>
      <c r="L419" s="117"/>
      <c r="M419" s="117"/>
      <c r="N419" s="117"/>
      <c r="O419" s="117"/>
    </row>
    <row r="420" spans="2:15">
      <c r="B420" s="116"/>
      <c r="C420" s="116"/>
      <c r="D420" s="116"/>
      <c r="E420" s="116"/>
      <c r="F420" s="116"/>
      <c r="G420" s="116"/>
      <c r="H420" s="117"/>
      <c r="I420" s="117"/>
      <c r="J420" s="117"/>
      <c r="K420" s="117"/>
      <c r="L420" s="117"/>
      <c r="M420" s="117"/>
      <c r="N420" s="117"/>
      <c r="O420" s="117"/>
    </row>
    <row r="421" spans="2:15">
      <c r="B421" s="116"/>
      <c r="C421" s="116"/>
      <c r="D421" s="116"/>
      <c r="E421" s="116"/>
      <c r="F421" s="116"/>
      <c r="G421" s="116"/>
      <c r="H421" s="117"/>
      <c r="I421" s="117"/>
      <c r="J421" s="117"/>
      <c r="K421" s="117"/>
      <c r="L421" s="117"/>
      <c r="M421" s="117"/>
      <c r="N421" s="117"/>
      <c r="O421" s="117"/>
    </row>
    <row r="422" spans="2:15">
      <c r="B422" s="116"/>
      <c r="C422" s="116"/>
      <c r="D422" s="116"/>
      <c r="E422" s="116"/>
      <c r="F422" s="116"/>
      <c r="G422" s="116"/>
      <c r="H422" s="117"/>
      <c r="I422" s="117"/>
      <c r="J422" s="117"/>
      <c r="K422" s="117"/>
      <c r="L422" s="117"/>
      <c r="M422" s="117"/>
      <c r="N422" s="117"/>
      <c r="O422" s="117"/>
    </row>
    <row r="423" spans="2:15">
      <c r="B423" s="116"/>
      <c r="C423" s="116"/>
      <c r="D423" s="116"/>
      <c r="E423" s="116"/>
      <c r="F423" s="116"/>
      <c r="G423" s="116"/>
      <c r="H423" s="117"/>
      <c r="I423" s="117"/>
      <c r="J423" s="117"/>
      <c r="K423" s="117"/>
      <c r="L423" s="117"/>
      <c r="M423" s="117"/>
      <c r="N423" s="117"/>
      <c r="O423" s="117"/>
    </row>
    <row r="424" spans="2:15">
      <c r="B424" s="116"/>
      <c r="C424" s="116"/>
      <c r="D424" s="116"/>
      <c r="E424" s="116"/>
      <c r="F424" s="116"/>
      <c r="G424" s="116"/>
      <c r="H424" s="117"/>
      <c r="I424" s="117"/>
      <c r="J424" s="117"/>
      <c r="K424" s="117"/>
      <c r="L424" s="117"/>
      <c r="M424" s="117"/>
      <c r="N424" s="117"/>
      <c r="O424" s="117"/>
    </row>
    <row r="425" spans="2:15">
      <c r="B425" s="116"/>
      <c r="C425" s="116"/>
      <c r="D425" s="116"/>
      <c r="E425" s="116"/>
      <c r="F425" s="116"/>
      <c r="G425" s="116"/>
      <c r="H425" s="117"/>
      <c r="I425" s="117"/>
      <c r="J425" s="117"/>
      <c r="K425" s="117"/>
      <c r="L425" s="117"/>
      <c r="M425" s="117"/>
      <c r="N425" s="117"/>
      <c r="O425" s="117"/>
    </row>
    <row r="426" spans="2:15">
      <c r="B426" s="116"/>
      <c r="C426" s="116"/>
      <c r="D426" s="116"/>
      <c r="E426" s="116"/>
      <c r="F426" s="116"/>
      <c r="G426" s="116"/>
      <c r="H426" s="117"/>
      <c r="I426" s="117"/>
      <c r="J426" s="117"/>
      <c r="K426" s="117"/>
      <c r="L426" s="117"/>
      <c r="M426" s="117"/>
      <c r="N426" s="117"/>
      <c r="O426" s="117"/>
    </row>
    <row r="427" spans="2:15">
      <c r="B427" s="116"/>
      <c r="C427" s="116"/>
      <c r="D427" s="116"/>
      <c r="E427" s="116"/>
      <c r="F427" s="116"/>
      <c r="G427" s="116"/>
      <c r="H427" s="117"/>
      <c r="I427" s="117"/>
      <c r="J427" s="117"/>
      <c r="K427" s="117"/>
      <c r="L427" s="117"/>
      <c r="M427" s="117"/>
      <c r="N427" s="117"/>
      <c r="O427" s="117"/>
    </row>
    <row r="428" spans="2:15">
      <c r="B428" s="116"/>
      <c r="C428" s="116"/>
      <c r="D428" s="116"/>
      <c r="E428" s="116"/>
      <c r="F428" s="116"/>
      <c r="G428" s="116"/>
      <c r="H428" s="117"/>
      <c r="I428" s="117"/>
      <c r="J428" s="117"/>
      <c r="K428" s="117"/>
      <c r="L428" s="117"/>
      <c r="M428" s="117"/>
      <c r="N428" s="117"/>
      <c r="O428" s="117"/>
    </row>
    <row r="429" spans="2:15">
      <c r="B429" s="116"/>
      <c r="C429" s="116"/>
      <c r="D429" s="116"/>
      <c r="E429" s="116"/>
      <c r="F429" s="116"/>
      <c r="G429" s="116"/>
      <c r="H429" s="117"/>
      <c r="I429" s="117"/>
      <c r="J429" s="117"/>
      <c r="K429" s="117"/>
      <c r="L429" s="117"/>
      <c r="M429" s="117"/>
      <c r="N429" s="117"/>
      <c r="O429" s="117"/>
    </row>
    <row r="430" spans="2:15">
      <c r="B430" s="116"/>
      <c r="C430" s="116"/>
      <c r="D430" s="116"/>
      <c r="E430" s="116"/>
      <c r="F430" s="116"/>
      <c r="G430" s="116"/>
      <c r="H430" s="117"/>
      <c r="I430" s="117"/>
      <c r="J430" s="117"/>
      <c r="K430" s="117"/>
      <c r="L430" s="117"/>
      <c r="M430" s="117"/>
      <c r="N430" s="117"/>
      <c r="O430" s="117"/>
    </row>
    <row r="431" spans="2:15">
      <c r="B431" s="116"/>
      <c r="C431" s="116"/>
      <c r="D431" s="116"/>
      <c r="E431" s="116"/>
      <c r="F431" s="116"/>
      <c r="G431" s="116"/>
      <c r="H431" s="117"/>
      <c r="I431" s="117"/>
      <c r="J431" s="117"/>
      <c r="K431" s="117"/>
      <c r="L431" s="117"/>
      <c r="M431" s="117"/>
      <c r="N431" s="117"/>
      <c r="O431" s="117"/>
    </row>
    <row r="432" spans="2:15">
      <c r="B432" s="116"/>
      <c r="C432" s="116"/>
      <c r="D432" s="116"/>
      <c r="E432" s="116"/>
      <c r="F432" s="116"/>
      <c r="G432" s="116"/>
      <c r="H432" s="117"/>
      <c r="I432" s="117"/>
      <c r="J432" s="117"/>
      <c r="K432" s="117"/>
      <c r="L432" s="117"/>
      <c r="M432" s="117"/>
      <c r="N432" s="117"/>
      <c r="O432" s="117"/>
    </row>
    <row r="433" spans="2:15">
      <c r="B433" s="116"/>
      <c r="C433" s="116"/>
      <c r="D433" s="116"/>
      <c r="E433" s="116"/>
      <c r="F433" s="116"/>
      <c r="G433" s="116"/>
      <c r="H433" s="117"/>
      <c r="I433" s="117"/>
      <c r="J433" s="117"/>
      <c r="K433" s="117"/>
      <c r="L433" s="117"/>
      <c r="M433" s="117"/>
      <c r="N433" s="117"/>
      <c r="O433" s="117"/>
    </row>
    <row r="434" spans="2:15">
      <c r="B434" s="116"/>
      <c r="C434" s="116"/>
      <c r="D434" s="116"/>
      <c r="E434" s="116"/>
      <c r="F434" s="116"/>
      <c r="G434" s="116"/>
      <c r="H434" s="117"/>
      <c r="I434" s="117"/>
      <c r="J434" s="117"/>
      <c r="K434" s="117"/>
      <c r="L434" s="117"/>
      <c r="M434" s="117"/>
      <c r="N434" s="117"/>
      <c r="O434" s="117"/>
    </row>
    <row r="435" spans="2:15">
      <c r="B435" s="116"/>
      <c r="C435" s="116"/>
      <c r="D435" s="116"/>
      <c r="E435" s="116"/>
      <c r="F435" s="116"/>
      <c r="G435" s="116"/>
      <c r="H435" s="117"/>
      <c r="I435" s="117"/>
      <c r="J435" s="117"/>
      <c r="K435" s="117"/>
      <c r="L435" s="117"/>
      <c r="M435" s="117"/>
      <c r="N435" s="117"/>
      <c r="O435" s="117"/>
    </row>
    <row r="436" spans="2:15">
      <c r="B436" s="116"/>
      <c r="C436" s="116"/>
      <c r="D436" s="116"/>
      <c r="E436" s="116"/>
      <c r="F436" s="116"/>
      <c r="G436" s="116"/>
      <c r="H436" s="117"/>
      <c r="I436" s="117"/>
      <c r="J436" s="117"/>
      <c r="K436" s="117"/>
      <c r="L436" s="117"/>
      <c r="M436" s="117"/>
      <c r="N436" s="117"/>
      <c r="O436" s="117"/>
    </row>
    <row r="437" spans="2:15">
      <c r="B437" s="116"/>
      <c r="C437" s="116"/>
      <c r="D437" s="116"/>
      <c r="E437" s="116"/>
      <c r="F437" s="116"/>
      <c r="G437" s="116"/>
      <c r="H437" s="117"/>
      <c r="I437" s="117"/>
      <c r="J437" s="117"/>
      <c r="K437" s="117"/>
      <c r="L437" s="117"/>
      <c r="M437" s="117"/>
      <c r="N437" s="117"/>
      <c r="O437" s="117"/>
    </row>
    <row r="438" spans="2:15">
      <c r="B438" s="116"/>
      <c r="C438" s="116"/>
      <c r="D438" s="116"/>
      <c r="E438" s="116"/>
      <c r="F438" s="116"/>
      <c r="G438" s="116"/>
      <c r="H438" s="117"/>
      <c r="I438" s="117"/>
      <c r="J438" s="117"/>
      <c r="K438" s="117"/>
      <c r="L438" s="117"/>
      <c r="M438" s="117"/>
      <c r="N438" s="117"/>
      <c r="O438" s="117"/>
    </row>
    <row r="439" spans="2:15">
      <c r="B439" s="116"/>
      <c r="C439" s="116"/>
      <c r="D439" s="116"/>
      <c r="E439" s="116"/>
      <c r="F439" s="116"/>
      <c r="G439" s="116"/>
      <c r="H439" s="117"/>
      <c r="I439" s="117"/>
      <c r="J439" s="117"/>
      <c r="K439" s="117"/>
      <c r="L439" s="117"/>
      <c r="M439" s="117"/>
      <c r="N439" s="117"/>
      <c r="O439" s="117"/>
    </row>
    <row r="440" spans="2:15">
      <c r="B440" s="116"/>
      <c r="C440" s="116"/>
      <c r="D440" s="116"/>
      <c r="E440" s="116"/>
      <c r="F440" s="116"/>
      <c r="G440" s="116"/>
      <c r="H440" s="117"/>
      <c r="I440" s="117"/>
      <c r="J440" s="117"/>
      <c r="K440" s="117"/>
      <c r="L440" s="117"/>
      <c r="M440" s="117"/>
      <c r="N440" s="117"/>
      <c r="O440" s="117"/>
    </row>
    <row r="441" spans="2:15">
      <c r="B441" s="116"/>
      <c r="C441" s="116"/>
      <c r="D441" s="116"/>
      <c r="E441" s="116"/>
      <c r="F441" s="116"/>
      <c r="G441" s="116"/>
      <c r="H441" s="117"/>
      <c r="I441" s="117"/>
      <c r="J441" s="117"/>
      <c r="K441" s="117"/>
      <c r="L441" s="117"/>
      <c r="M441" s="117"/>
      <c r="N441" s="117"/>
      <c r="O441" s="117"/>
    </row>
    <row r="442" spans="2:15">
      <c r="B442" s="116"/>
      <c r="C442" s="116"/>
      <c r="D442" s="116"/>
      <c r="E442" s="116"/>
      <c r="F442" s="116"/>
      <c r="G442" s="116"/>
      <c r="H442" s="117"/>
      <c r="I442" s="117"/>
      <c r="J442" s="117"/>
      <c r="K442" s="117"/>
      <c r="L442" s="117"/>
      <c r="M442" s="117"/>
      <c r="N442" s="117"/>
      <c r="O442" s="117"/>
    </row>
    <row r="443" spans="2:15">
      <c r="B443" s="116"/>
      <c r="C443" s="116"/>
      <c r="D443" s="116"/>
      <c r="E443" s="116"/>
      <c r="F443" s="116"/>
      <c r="G443" s="116"/>
      <c r="H443" s="117"/>
      <c r="I443" s="117"/>
      <c r="J443" s="117"/>
      <c r="K443" s="117"/>
      <c r="L443" s="117"/>
      <c r="M443" s="117"/>
      <c r="N443" s="117"/>
      <c r="O443" s="117"/>
    </row>
    <row r="444" spans="2:15">
      <c r="B444" s="116"/>
      <c r="C444" s="116"/>
      <c r="D444" s="116"/>
      <c r="E444" s="116"/>
      <c r="F444" s="116"/>
      <c r="G444" s="116"/>
      <c r="H444" s="117"/>
      <c r="I444" s="117"/>
      <c r="J444" s="117"/>
      <c r="K444" s="117"/>
      <c r="L444" s="117"/>
      <c r="M444" s="117"/>
      <c r="N444" s="117"/>
      <c r="O444" s="117"/>
    </row>
    <row r="445" spans="2:15">
      <c r="B445" s="116"/>
      <c r="C445" s="116"/>
      <c r="D445" s="116"/>
      <c r="E445" s="116"/>
      <c r="F445" s="116"/>
      <c r="G445" s="116"/>
      <c r="H445" s="117"/>
      <c r="I445" s="117"/>
      <c r="J445" s="117"/>
      <c r="K445" s="117"/>
      <c r="L445" s="117"/>
      <c r="M445" s="117"/>
      <c r="N445" s="117"/>
      <c r="O445" s="117"/>
    </row>
    <row r="446" spans="2:15">
      <c r="B446" s="116"/>
      <c r="C446" s="116"/>
      <c r="D446" s="116"/>
      <c r="E446" s="116"/>
      <c r="F446" s="116"/>
      <c r="G446" s="116"/>
      <c r="H446" s="117"/>
      <c r="I446" s="117"/>
      <c r="J446" s="117"/>
      <c r="K446" s="117"/>
      <c r="L446" s="117"/>
      <c r="M446" s="117"/>
      <c r="N446" s="117"/>
      <c r="O446" s="117"/>
    </row>
    <row r="447" spans="2:15">
      <c r="B447" s="116"/>
      <c r="C447" s="116"/>
      <c r="D447" s="116"/>
      <c r="E447" s="116"/>
      <c r="F447" s="116"/>
      <c r="G447" s="116"/>
      <c r="H447" s="117"/>
      <c r="I447" s="117"/>
      <c r="J447" s="117"/>
      <c r="K447" s="117"/>
      <c r="L447" s="117"/>
      <c r="M447" s="117"/>
      <c r="N447" s="117"/>
      <c r="O447" s="117"/>
    </row>
    <row r="448" spans="2:15">
      <c r="B448" s="116"/>
      <c r="C448" s="116"/>
      <c r="D448" s="116"/>
      <c r="E448" s="116"/>
      <c r="F448" s="116"/>
      <c r="G448" s="116"/>
      <c r="H448" s="117"/>
      <c r="I448" s="117"/>
      <c r="J448" s="117"/>
      <c r="K448" s="117"/>
      <c r="L448" s="117"/>
      <c r="M448" s="117"/>
      <c r="N448" s="117"/>
      <c r="O448" s="117"/>
    </row>
    <row r="449" spans="2:15">
      <c r="B449" s="116"/>
      <c r="C449" s="116"/>
      <c r="D449" s="116"/>
      <c r="E449" s="116"/>
      <c r="F449" s="116"/>
      <c r="G449" s="116"/>
      <c r="H449" s="117"/>
      <c r="I449" s="117"/>
      <c r="J449" s="117"/>
      <c r="K449" s="117"/>
      <c r="L449" s="117"/>
      <c r="M449" s="117"/>
      <c r="N449" s="117"/>
      <c r="O449" s="117"/>
    </row>
    <row r="450" spans="2:15">
      <c r="B450" s="116"/>
      <c r="C450" s="116"/>
      <c r="D450" s="116"/>
      <c r="E450" s="116"/>
      <c r="F450" s="116"/>
      <c r="G450" s="116"/>
      <c r="H450" s="117"/>
      <c r="I450" s="117"/>
      <c r="J450" s="117"/>
      <c r="K450" s="117"/>
      <c r="L450" s="117"/>
      <c r="M450" s="117"/>
      <c r="N450" s="117"/>
      <c r="O450" s="117"/>
    </row>
    <row r="451" spans="2:15">
      <c r="B451" s="116"/>
      <c r="C451" s="116"/>
      <c r="D451" s="116"/>
      <c r="E451" s="116"/>
      <c r="F451" s="116"/>
      <c r="G451" s="116"/>
      <c r="H451" s="117"/>
      <c r="I451" s="117"/>
      <c r="J451" s="117"/>
      <c r="K451" s="117"/>
      <c r="L451" s="117"/>
      <c r="M451" s="117"/>
      <c r="N451" s="117"/>
      <c r="O451" s="117"/>
    </row>
    <row r="452" spans="2:15">
      <c r="B452" s="116"/>
      <c r="C452" s="116"/>
      <c r="D452" s="116"/>
      <c r="E452" s="116"/>
      <c r="F452" s="116"/>
      <c r="G452" s="116"/>
      <c r="H452" s="117"/>
      <c r="I452" s="117"/>
      <c r="J452" s="117"/>
      <c r="K452" s="117"/>
      <c r="L452" s="117"/>
      <c r="M452" s="117"/>
      <c r="N452" s="117"/>
      <c r="O452" s="117"/>
    </row>
    <row r="453" spans="2:15">
      <c r="B453" s="116"/>
      <c r="C453" s="116"/>
      <c r="D453" s="116"/>
      <c r="E453" s="116"/>
      <c r="F453" s="116"/>
      <c r="G453" s="116"/>
      <c r="H453" s="117"/>
      <c r="I453" s="117"/>
      <c r="J453" s="117"/>
      <c r="K453" s="117"/>
      <c r="L453" s="117"/>
      <c r="M453" s="117"/>
      <c r="N453" s="117"/>
      <c r="O453" s="117"/>
    </row>
    <row r="454" spans="2:15">
      <c r="B454" s="116"/>
      <c r="C454" s="116"/>
      <c r="D454" s="116"/>
      <c r="E454" s="116"/>
      <c r="F454" s="116"/>
      <c r="G454" s="116"/>
      <c r="H454" s="117"/>
      <c r="I454" s="117"/>
      <c r="J454" s="117"/>
      <c r="K454" s="117"/>
      <c r="L454" s="117"/>
      <c r="M454" s="117"/>
      <c r="N454" s="117"/>
      <c r="O454" s="117"/>
    </row>
    <row r="455" spans="2:15">
      <c r="B455" s="116"/>
      <c r="C455" s="116"/>
      <c r="D455" s="116"/>
      <c r="E455" s="116"/>
      <c r="F455" s="116"/>
      <c r="G455" s="116"/>
      <c r="H455" s="117"/>
      <c r="I455" s="117"/>
      <c r="J455" s="117"/>
      <c r="K455" s="117"/>
      <c r="L455" s="117"/>
      <c r="M455" s="117"/>
      <c r="N455" s="117"/>
      <c r="O455" s="117"/>
    </row>
    <row r="456" spans="2:15">
      <c r="B456" s="116"/>
      <c r="C456" s="116"/>
      <c r="D456" s="116"/>
      <c r="E456" s="116"/>
      <c r="F456" s="116"/>
      <c r="G456" s="116"/>
      <c r="H456" s="117"/>
      <c r="I456" s="117"/>
      <c r="J456" s="117"/>
      <c r="K456" s="117"/>
      <c r="L456" s="117"/>
      <c r="M456" s="117"/>
      <c r="N456" s="117"/>
      <c r="O456" s="117"/>
    </row>
    <row r="457" spans="2:15">
      <c r="B457" s="116"/>
      <c r="C457" s="116"/>
      <c r="D457" s="116"/>
      <c r="E457" s="116"/>
      <c r="F457" s="116"/>
      <c r="G457" s="116"/>
      <c r="H457" s="117"/>
      <c r="I457" s="117"/>
      <c r="J457" s="117"/>
      <c r="K457" s="117"/>
      <c r="L457" s="117"/>
      <c r="M457" s="117"/>
      <c r="N457" s="117"/>
      <c r="O457" s="117"/>
    </row>
    <row r="458" spans="2:15">
      <c r="B458" s="116"/>
      <c r="C458" s="116"/>
      <c r="D458" s="116"/>
      <c r="E458" s="116"/>
      <c r="F458" s="116"/>
      <c r="G458" s="116"/>
      <c r="H458" s="117"/>
      <c r="I458" s="117"/>
      <c r="J458" s="117"/>
      <c r="K458" s="117"/>
      <c r="L458" s="117"/>
      <c r="M458" s="117"/>
      <c r="N458" s="117"/>
      <c r="O458" s="117"/>
    </row>
    <row r="459" spans="2:15">
      <c r="B459" s="116"/>
      <c r="C459" s="116"/>
      <c r="D459" s="116"/>
      <c r="E459" s="116"/>
      <c r="F459" s="116"/>
      <c r="G459" s="116"/>
      <c r="H459" s="117"/>
      <c r="I459" s="117"/>
      <c r="J459" s="117"/>
      <c r="K459" s="117"/>
      <c r="L459" s="117"/>
      <c r="M459" s="117"/>
      <c r="N459" s="117"/>
      <c r="O459" s="117"/>
    </row>
    <row r="460" spans="2:15">
      <c r="B460" s="116"/>
      <c r="C460" s="116"/>
      <c r="D460" s="116"/>
      <c r="E460" s="116"/>
      <c r="F460" s="116"/>
      <c r="G460" s="116"/>
      <c r="H460" s="117"/>
      <c r="I460" s="117"/>
      <c r="J460" s="117"/>
      <c r="K460" s="117"/>
      <c r="L460" s="117"/>
      <c r="M460" s="117"/>
      <c r="N460" s="117"/>
      <c r="O460" s="117"/>
    </row>
    <row r="461" spans="2:15">
      <c r="B461" s="116"/>
      <c r="C461" s="116"/>
      <c r="D461" s="116"/>
      <c r="E461" s="116"/>
      <c r="F461" s="116"/>
      <c r="G461" s="116"/>
      <c r="H461" s="117"/>
      <c r="I461" s="117"/>
      <c r="J461" s="117"/>
      <c r="K461" s="117"/>
      <c r="L461" s="117"/>
      <c r="M461" s="117"/>
      <c r="N461" s="117"/>
      <c r="O461" s="117"/>
    </row>
    <row r="462" spans="2:15">
      <c r="B462" s="116"/>
      <c r="C462" s="116"/>
      <c r="D462" s="116"/>
      <c r="E462" s="116"/>
      <c r="F462" s="116"/>
      <c r="G462" s="116"/>
      <c r="H462" s="117"/>
      <c r="I462" s="117"/>
      <c r="J462" s="117"/>
      <c r="K462" s="117"/>
      <c r="L462" s="117"/>
      <c r="M462" s="117"/>
      <c r="N462" s="117"/>
      <c r="O462" s="117"/>
    </row>
    <row r="463" spans="2:15">
      <c r="B463" s="116"/>
      <c r="C463" s="116"/>
      <c r="D463" s="116"/>
      <c r="E463" s="116"/>
      <c r="F463" s="116"/>
      <c r="G463" s="116"/>
      <c r="H463" s="117"/>
      <c r="I463" s="117"/>
      <c r="J463" s="117"/>
      <c r="K463" s="117"/>
      <c r="L463" s="117"/>
      <c r="M463" s="117"/>
      <c r="N463" s="117"/>
      <c r="O463" s="117"/>
    </row>
    <row r="464" spans="2:15">
      <c r="B464" s="116"/>
      <c r="C464" s="116"/>
      <c r="D464" s="116"/>
      <c r="E464" s="116"/>
      <c r="F464" s="116"/>
      <c r="G464" s="116"/>
      <c r="H464" s="117"/>
      <c r="I464" s="117"/>
      <c r="J464" s="117"/>
      <c r="K464" s="117"/>
      <c r="L464" s="117"/>
      <c r="M464" s="117"/>
      <c r="N464" s="117"/>
      <c r="O464" s="117"/>
    </row>
    <row r="465" spans="2:15">
      <c r="B465" s="116"/>
      <c r="C465" s="116"/>
      <c r="D465" s="116"/>
      <c r="E465" s="116"/>
      <c r="F465" s="116"/>
      <c r="G465" s="116"/>
      <c r="H465" s="117"/>
      <c r="I465" s="117"/>
      <c r="J465" s="117"/>
      <c r="K465" s="117"/>
      <c r="L465" s="117"/>
      <c r="M465" s="117"/>
      <c r="N465" s="117"/>
      <c r="O465" s="117"/>
    </row>
    <row r="466" spans="2:15">
      <c r="B466" s="116"/>
      <c r="C466" s="116"/>
      <c r="D466" s="116"/>
      <c r="E466" s="116"/>
      <c r="F466" s="116"/>
      <c r="G466" s="116"/>
      <c r="H466" s="117"/>
      <c r="I466" s="117"/>
      <c r="J466" s="117"/>
      <c r="K466" s="117"/>
      <c r="L466" s="117"/>
      <c r="M466" s="117"/>
      <c r="N466" s="117"/>
      <c r="O466" s="117"/>
    </row>
    <row r="467" spans="2:15">
      <c r="B467" s="116"/>
      <c r="C467" s="116"/>
      <c r="D467" s="116"/>
      <c r="E467" s="116"/>
      <c r="F467" s="116"/>
      <c r="G467" s="116"/>
      <c r="H467" s="117"/>
      <c r="I467" s="117"/>
      <c r="J467" s="117"/>
      <c r="K467" s="117"/>
      <c r="L467" s="117"/>
      <c r="M467" s="117"/>
      <c r="N467" s="117"/>
      <c r="O467" s="117"/>
    </row>
    <row r="468" spans="2:15">
      <c r="B468" s="116"/>
      <c r="C468" s="116"/>
      <c r="D468" s="116"/>
      <c r="E468" s="116"/>
      <c r="F468" s="116"/>
      <c r="G468" s="116"/>
      <c r="H468" s="117"/>
      <c r="I468" s="117"/>
      <c r="J468" s="117"/>
      <c r="K468" s="117"/>
      <c r="L468" s="117"/>
      <c r="M468" s="117"/>
      <c r="N468" s="117"/>
      <c r="O468" s="117"/>
    </row>
    <row r="469" spans="2:15">
      <c r="B469" s="116"/>
      <c r="C469" s="116"/>
      <c r="D469" s="116"/>
      <c r="E469" s="116"/>
      <c r="F469" s="116"/>
      <c r="G469" s="116"/>
      <c r="H469" s="117"/>
      <c r="I469" s="117"/>
      <c r="J469" s="117"/>
      <c r="K469" s="117"/>
      <c r="L469" s="117"/>
      <c r="M469" s="117"/>
      <c r="N469" s="117"/>
      <c r="O469" s="117"/>
    </row>
    <row r="470" spans="2:15">
      <c r="B470" s="116"/>
      <c r="C470" s="116"/>
      <c r="D470" s="116"/>
      <c r="E470" s="116"/>
      <c r="F470" s="116"/>
      <c r="G470" s="116"/>
      <c r="H470" s="117"/>
      <c r="I470" s="117"/>
      <c r="J470" s="117"/>
      <c r="K470" s="117"/>
      <c r="L470" s="117"/>
      <c r="M470" s="117"/>
      <c r="N470" s="117"/>
      <c r="O470" s="117"/>
    </row>
    <row r="471" spans="2:15">
      <c r="B471" s="116"/>
      <c r="C471" s="116"/>
      <c r="D471" s="116"/>
      <c r="E471" s="116"/>
      <c r="F471" s="116"/>
      <c r="G471" s="116"/>
      <c r="H471" s="117"/>
      <c r="I471" s="117"/>
      <c r="J471" s="117"/>
      <c r="K471" s="117"/>
      <c r="L471" s="117"/>
      <c r="M471" s="117"/>
      <c r="N471" s="117"/>
      <c r="O471" s="117"/>
    </row>
    <row r="472" spans="2:15">
      <c r="B472" s="116"/>
      <c r="C472" s="116"/>
      <c r="D472" s="116"/>
      <c r="E472" s="116"/>
      <c r="F472" s="116"/>
      <c r="G472" s="116"/>
      <c r="H472" s="117"/>
      <c r="I472" s="117"/>
      <c r="J472" s="117"/>
      <c r="K472" s="117"/>
      <c r="L472" s="117"/>
      <c r="M472" s="117"/>
      <c r="N472" s="117"/>
      <c r="O472" s="117"/>
    </row>
    <row r="473" spans="2:15">
      <c r="B473" s="116"/>
      <c r="C473" s="116"/>
      <c r="D473" s="116"/>
      <c r="E473" s="116"/>
      <c r="F473" s="116"/>
      <c r="G473" s="116"/>
      <c r="H473" s="117"/>
      <c r="I473" s="117"/>
      <c r="J473" s="117"/>
      <c r="K473" s="117"/>
      <c r="L473" s="117"/>
      <c r="M473" s="117"/>
      <c r="N473" s="117"/>
      <c r="O473" s="117"/>
    </row>
    <row r="474" spans="2:15">
      <c r="B474" s="116"/>
      <c r="C474" s="116"/>
      <c r="D474" s="116"/>
      <c r="E474" s="116"/>
      <c r="F474" s="116"/>
      <c r="G474" s="116"/>
      <c r="H474" s="117"/>
      <c r="I474" s="117"/>
      <c r="J474" s="117"/>
      <c r="K474" s="117"/>
      <c r="L474" s="117"/>
      <c r="M474" s="117"/>
      <c r="N474" s="117"/>
      <c r="O474" s="117"/>
    </row>
    <row r="475" spans="2:15">
      <c r="B475" s="116"/>
      <c r="C475" s="116"/>
      <c r="D475" s="116"/>
      <c r="E475" s="116"/>
      <c r="F475" s="116"/>
      <c r="G475" s="116"/>
      <c r="H475" s="117"/>
      <c r="I475" s="117"/>
      <c r="J475" s="117"/>
      <c r="K475" s="117"/>
      <c r="L475" s="117"/>
      <c r="M475" s="117"/>
      <c r="N475" s="117"/>
      <c r="O475" s="117"/>
    </row>
    <row r="476" spans="2:15">
      <c r="B476" s="116"/>
      <c r="C476" s="116"/>
      <c r="D476" s="116"/>
      <c r="E476" s="116"/>
      <c r="F476" s="116"/>
      <c r="G476" s="116"/>
      <c r="H476" s="117"/>
      <c r="I476" s="117"/>
      <c r="J476" s="117"/>
      <c r="K476" s="117"/>
      <c r="L476" s="117"/>
      <c r="M476" s="117"/>
      <c r="N476" s="117"/>
      <c r="O476" s="117"/>
    </row>
    <row r="477" spans="2:15">
      <c r="B477" s="116"/>
      <c r="C477" s="116"/>
      <c r="D477" s="116"/>
      <c r="E477" s="116"/>
      <c r="F477" s="116"/>
      <c r="G477" s="116"/>
      <c r="H477" s="117"/>
      <c r="I477" s="117"/>
      <c r="J477" s="117"/>
      <c r="K477" s="117"/>
      <c r="L477" s="117"/>
      <c r="M477" s="117"/>
      <c r="N477" s="117"/>
      <c r="O477" s="117"/>
    </row>
    <row r="478" spans="2:15">
      <c r="B478" s="116"/>
      <c r="C478" s="116"/>
      <c r="D478" s="116"/>
      <c r="E478" s="116"/>
      <c r="F478" s="116"/>
      <c r="G478" s="116"/>
      <c r="H478" s="117"/>
      <c r="I478" s="117"/>
      <c r="J478" s="117"/>
      <c r="K478" s="117"/>
      <c r="L478" s="117"/>
      <c r="M478" s="117"/>
      <c r="N478" s="117"/>
      <c r="O478" s="117"/>
    </row>
    <row r="479" spans="2:15">
      <c r="B479" s="116"/>
      <c r="C479" s="116"/>
      <c r="D479" s="116"/>
      <c r="E479" s="116"/>
      <c r="F479" s="116"/>
      <c r="G479" s="116"/>
      <c r="H479" s="117"/>
      <c r="I479" s="117"/>
      <c r="J479" s="117"/>
      <c r="K479" s="117"/>
      <c r="L479" s="117"/>
      <c r="M479" s="117"/>
      <c r="N479" s="117"/>
      <c r="O479" s="117"/>
    </row>
    <row r="480" spans="2:15">
      <c r="B480" s="116"/>
      <c r="C480" s="116"/>
      <c r="D480" s="116"/>
      <c r="E480" s="116"/>
      <c r="F480" s="116"/>
      <c r="G480" s="116"/>
      <c r="H480" s="117"/>
      <c r="I480" s="117"/>
      <c r="J480" s="117"/>
      <c r="K480" s="117"/>
      <c r="L480" s="117"/>
      <c r="M480" s="117"/>
      <c r="N480" s="117"/>
      <c r="O480" s="117"/>
    </row>
    <row r="481" spans="2:15">
      <c r="B481" s="116"/>
      <c r="C481" s="116"/>
      <c r="D481" s="116"/>
      <c r="E481" s="116"/>
      <c r="F481" s="116"/>
      <c r="G481" s="116"/>
      <c r="H481" s="117"/>
      <c r="I481" s="117"/>
      <c r="J481" s="117"/>
      <c r="K481" s="117"/>
      <c r="L481" s="117"/>
      <c r="M481" s="117"/>
      <c r="N481" s="117"/>
      <c r="O481" s="117"/>
    </row>
    <row r="482" spans="2:15">
      <c r="B482" s="116"/>
      <c r="C482" s="116"/>
      <c r="D482" s="116"/>
      <c r="E482" s="116"/>
      <c r="F482" s="116"/>
      <c r="G482" s="116"/>
      <c r="H482" s="117"/>
      <c r="I482" s="117"/>
      <c r="J482" s="117"/>
      <c r="K482" s="117"/>
      <c r="L482" s="117"/>
      <c r="M482" s="117"/>
      <c r="N482" s="117"/>
      <c r="O482" s="117"/>
    </row>
    <row r="483" spans="2:15">
      <c r="B483" s="116"/>
      <c r="C483" s="116"/>
      <c r="D483" s="116"/>
      <c r="E483" s="116"/>
      <c r="F483" s="116"/>
      <c r="G483" s="116"/>
      <c r="H483" s="117"/>
      <c r="I483" s="117"/>
      <c r="J483" s="117"/>
      <c r="K483" s="117"/>
      <c r="L483" s="117"/>
      <c r="M483" s="117"/>
      <c r="N483" s="117"/>
      <c r="O483" s="117"/>
    </row>
    <row r="484" spans="2:15">
      <c r="B484" s="116"/>
      <c r="C484" s="116"/>
      <c r="D484" s="116"/>
      <c r="E484" s="116"/>
      <c r="F484" s="116"/>
      <c r="G484" s="116"/>
      <c r="H484" s="117"/>
      <c r="I484" s="117"/>
      <c r="J484" s="117"/>
      <c r="K484" s="117"/>
      <c r="L484" s="117"/>
      <c r="M484" s="117"/>
      <c r="N484" s="117"/>
      <c r="O484" s="117"/>
    </row>
    <row r="485" spans="2:15">
      <c r="B485" s="116"/>
      <c r="C485" s="116"/>
      <c r="D485" s="116"/>
      <c r="E485" s="116"/>
      <c r="F485" s="116"/>
      <c r="G485" s="116"/>
      <c r="H485" s="117"/>
      <c r="I485" s="117"/>
      <c r="J485" s="117"/>
      <c r="K485" s="117"/>
      <c r="L485" s="117"/>
      <c r="M485" s="117"/>
      <c r="N485" s="117"/>
      <c r="O485" s="117"/>
    </row>
    <row r="486" spans="2:15">
      <c r="B486" s="116"/>
      <c r="C486" s="116"/>
      <c r="D486" s="116"/>
      <c r="E486" s="116"/>
      <c r="F486" s="116"/>
      <c r="G486" s="116"/>
      <c r="H486" s="117"/>
      <c r="I486" s="117"/>
      <c r="J486" s="117"/>
      <c r="K486" s="117"/>
      <c r="L486" s="117"/>
      <c r="M486" s="117"/>
      <c r="N486" s="117"/>
      <c r="O486" s="117"/>
    </row>
    <row r="487" spans="2:15">
      <c r="B487" s="116"/>
      <c r="C487" s="116"/>
      <c r="D487" s="116"/>
      <c r="E487" s="116"/>
      <c r="F487" s="116"/>
      <c r="G487" s="116"/>
      <c r="H487" s="117"/>
      <c r="I487" s="117"/>
      <c r="J487" s="117"/>
      <c r="K487" s="117"/>
      <c r="L487" s="117"/>
      <c r="M487" s="117"/>
      <c r="N487" s="117"/>
      <c r="O487" s="117"/>
    </row>
    <row r="488" spans="2:15">
      <c r="B488" s="116"/>
      <c r="C488" s="116"/>
      <c r="D488" s="116"/>
      <c r="E488" s="116"/>
      <c r="F488" s="116"/>
      <c r="G488" s="116"/>
      <c r="H488" s="117"/>
      <c r="I488" s="117"/>
      <c r="J488" s="117"/>
      <c r="K488" s="117"/>
      <c r="L488" s="117"/>
      <c r="M488" s="117"/>
      <c r="N488" s="117"/>
      <c r="O488" s="117"/>
    </row>
    <row r="489" spans="2:15">
      <c r="B489" s="116"/>
      <c r="C489" s="116"/>
      <c r="D489" s="116"/>
      <c r="E489" s="116"/>
      <c r="F489" s="116"/>
      <c r="G489" s="116"/>
      <c r="H489" s="117"/>
      <c r="I489" s="117"/>
      <c r="J489" s="117"/>
      <c r="K489" s="117"/>
      <c r="L489" s="117"/>
      <c r="M489" s="117"/>
      <c r="N489" s="117"/>
      <c r="O489" s="117"/>
    </row>
    <row r="490" spans="2:15">
      <c r="B490" s="116"/>
      <c r="C490" s="116"/>
      <c r="D490" s="116"/>
      <c r="E490" s="116"/>
      <c r="F490" s="116"/>
      <c r="G490" s="116"/>
      <c r="H490" s="117"/>
      <c r="I490" s="117"/>
      <c r="J490" s="117"/>
      <c r="K490" s="117"/>
      <c r="L490" s="117"/>
      <c r="M490" s="117"/>
      <c r="N490" s="117"/>
      <c r="O490" s="117"/>
    </row>
    <row r="491" spans="2:15">
      <c r="B491" s="116"/>
      <c r="C491" s="116"/>
      <c r="D491" s="116"/>
      <c r="E491" s="116"/>
      <c r="F491" s="116"/>
      <c r="G491" s="116"/>
      <c r="H491" s="117"/>
      <c r="I491" s="117"/>
      <c r="J491" s="117"/>
      <c r="K491" s="117"/>
      <c r="L491" s="117"/>
      <c r="M491" s="117"/>
      <c r="N491" s="117"/>
      <c r="O491" s="117"/>
    </row>
    <row r="492" spans="2:15">
      <c r="B492" s="116"/>
      <c r="C492" s="116"/>
      <c r="D492" s="116"/>
      <c r="E492" s="116"/>
      <c r="F492" s="116"/>
      <c r="G492" s="116"/>
      <c r="H492" s="117"/>
      <c r="I492" s="117"/>
      <c r="J492" s="117"/>
      <c r="K492" s="117"/>
      <c r="L492" s="117"/>
      <c r="M492" s="117"/>
      <c r="N492" s="117"/>
      <c r="O492" s="117"/>
    </row>
    <row r="493" spans="2:15">
      <c r="B493" s="116"/>
      <c r="C493" s="116"/>
      <c r="D493" s="116"/>
      <c r="E493" s="116"/>
      <c r="F493" s="116"/>
      <c r="G493" s="116"/>
      <c r="H493" s="117"/>
      <c r="I493" s="117"/>
      <c r="J493" s="117"/>
      <c r="K493" s="117"/>
      <c r="L493" s="117"/>
      <c r="M493" s="117"/>
      <c r="N493" s="117"/>
      <c r="O493" s="117"/>
    </row>
    <row r="494" spans="2:15">
      <c r="B494" s="116"/>
      <c r="C494" s="116"/>
      <c r="D494" s="116"/>
      <c r="E494" s="116"/>
      <c r="F494" s="116"/>
      <c r="G494" s="116"/>
      <c r="H494" s="117"/>
      <c r="I494" s="117"/>
      <c r="J494" s="117"/>
      <c r="K494" s="117"/>
      <c r="L494" s="117"/>
      <c r="M494" s="117"/>
      <c r="N494" s="117"/>
      <c r="O494" s="117"/>
    </row>
    <row r="495" spans="2:15">
      <c r="B495" s="116"/>
      <c r="C495" s="116"/>
      <c r="D495" s="116"/>
      <c r="E495" s="116"/>
      <c r="F495" s="116"/>
      <c r="G495" s="116"/>
      <c r="H495" s="117"/>
      <c r="I495" s="117"/>
      <c r="J495" s="117"/>
      <c r="K495" s="117"/>
      <c r="L495" s="117"/>
      <c r="M495" s="117"/>
      <c r="N495" s="117"/>
      <c r="O495" s="117"/>
    </row>
    <row r="496" spans="2:15">
      <c r="B496" s="116"/>
      <c r="C496" s="116"/>
      <c r="D496" s="116"/>
      <c r="E496" s="116"/>
      <c r="F496" s="116"/>
      <c r="G496" s="116"/>
      <c r="H496" s="117"/>
      <c r="I496" s="117"/>
      <c r="J496" s="117"/>
      <c r="K496" s="117"/>
      <c r="L496" s="117"/>
      <c r="M496" s="117"/>
      <c r="N496" s="117"/>
      <c r="O496" s="117"/>
    </row>
    <row r="497" spans="2:15">
      <c r="B497" s="116"/>
      <c r="C497" s="116"/>
      <c r="D497" s="116"/>
      <c r="E497" s="116"/>
      <c r="F497" s="116"/>
      <c r="G497" s="116"/>
      <c r="H497" s="117"/>
      <c r="I497" s="117"/>
      <c r="J497" s="117"/>
      <c r="K497" s="117"/>
      <c r="L497" s="117"/>
      <c r="M497" s="117"/>
      <c r="N497" s="117"/>
      <c r="O497" s="117"/>
    </row>
    <row r="498" spans="2:15">
      <c r="B498" s="116"/>
      <c r="C498" s="116"/>
      <c r="D498" s="116"/>
      <c r="E498" s="116"/>
      <c r="F498" s="116"/>
      <c r="G498" s="116"/>
      <c r="H498" s="117"/>
      <c r="I498" s="117"/>
      <c r="J498" s="117"/>
      <c r="K498" s="117"/>
      <c r="L498" s="117"/>
      <c r="M498" s="117"/>
      <c r="N498" s="117"/>
      <c r="O498" s="117"/>
    </row>
    <row r="499" spans="2:15">
      <c r="B499" s="116"/>
      <c r="C499" s="116"/>
      <c r="D499" s="116"/>
      <c r="E499" s="116"/>
      <c r="F499" s="116"/>
      <c r="G499" s="116"/>
      <c r="H499" s="117"/>
      <c r="I499" s="117"/>
      <c r="J499" s="117"/>
      <c r="K499" s="117"/>
      <c r="L499" s="117"/>
      <c r="M499" s="117"/>
      <c r="N499" s="117"/>
      <c r="O499" s="117"/>
    </row>
    <row r="500" spans="2:15">
      <c r="B500" s="116"/>
      <c r="C500" s="116"/>
      <c r="D500" s="116"/>
      <c r="E500" s="116"/>
      <c r="F500" s="116"/>
      <c r="G500" s="116"/>
      <c r="H500" s="117"/>
      <c r="I500" s="117"/>
      <c r="J500" s="117"/>
      <c r="K500" s="117"/>
      <c r="L500" s="117"/>
      <c r="M500" s="117"/>
      <c r="N500" s="117"/>
      <c r="O500" s="117"/>
    </row>
  </sheetData>
  <sheetProtection sheet="1" objects="1" scenarios="1"/>
  <sortState xmlns:xlrd2="http://schemas.microsoft.com/office/spreadsheetml/2017/richdata2" ref="B221:O268">
    <sortCondition ref="B221:B268"/>
  </sortState>
  <mergeCells count="2">
    <mergeCell ref="B6:O6"/>
    <mergeCell ref="B7:O7"/>
  </mergeCells>
  <phoneticPr fontId="3" type="noConversion"/>
  <dataValidations count="3">
    <dataValidation allowBlank="1" showInputMessage="1" showErrorMessage="1" sqref="A1 B34 K9 B36:I36 B274 B276" xr:uid="{00000000-0002-0000-0500-000000000000}"/>
    <dataValidation type="list" allowBlank="1" showInputMessage="1" showErrorMessage="1" sqref="E12:E35 E37:E356" xr:uid="{00000000-0002-0000-0500-000001000000}">
      <formula1>#REF!</formula1>
    </dataValidation>
    <dataValidation type="list" allowBlank="1" showInputMessage="1" showErrorMessage="1" sqref="H37:H356 G12:H35 G37:G362" xr:uid="{00000000-0002-0000-0500-000002000000}">
      <formula1>#REF!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גיליון7">
    <tabColor indexed="44"/>
    <pageSetUpPr fitToPage="1"/>
  </sheetPr>
  <dimension ref="B1:N573"/>
  <sheetViews>
    <sheetView rightToLeft="1" workbookViewId="0"/>
  </sheetViews>
  <sheetFormatPr defaultColWidth="9.140625" defaultRowHeight="18"/>
  <cols>
    <col min="1" max="1" width="6.28515625" style="1" customWidth="1"/>
    <col min="2" max="2" width="54.140625" style="2" bestFit="1" customWidth="1"/>
    <col min="3" max="3" width="33.7109375" style="2" customWidth="1"/>
    <col min="4" max="4" width="6.7109375" style="2" bestFit="1" customWidth="1"/>
    <col min="5" max="5" width="11.28515625" style="2" bestFit="1" customWidth="1"/>
    <col min="6" max="6" width="5.28515625" style="2" bestFit="1" customWidth="1"/>
    <col min="7" max="7" width="12.28515625" style="2" bestFit="1" customWidth="1"/>
    <col min="8" max="8" width="10.140625" style="1" bestFit="1" customWidth="1"/>
    <col min="9" max="9" width="10.7109375" style="1" bestFit="1" customWidth="1"/>
    <col min="10" max="10" width="8.28515625" style="1" bestFit="1" customWidth="1"/>
    <col min="11" max="11" width="10.140625" style="1" bestFit="1" customWidth="1"/>
    <col min="12" max="12" width="11.28515625" style="1" bestFit="1" customWidth="1"/>
    <col min="13" max="13" width="11.85546875" style="1" bestFit="1" customWidth="1"/>
    <col min="14" max="14" width="11.5703125" style="1" customWidth="1"/>
    <col min="15" max="16384" width="9.140625" style="1"/>
  </cols>
  <sheetData>
    <row r="1" spans="2:14">
      <c r="B1" s="46" t="s">
        <v>142</v>
      </c>
      <c r="C1" s="67" t="s" vm="1">
        <v>224</v>
      </c>
    </row>
    <row r="2" spans="2:14">
      <c r="B2" s="46" t="s">
        <v>141</v>
      </c>
      <c r="C2" s="67" t="s">
        <v>225</v>
      </c>
    </row>
    <row r="3" spans="2:14">
      <c r="B3" s="46" t="s">
        <v>143</v>
      </c>
      <c r="C3" s="67" t="s">
        <v>226</v>
      </c>
    </row>
    <row r="4" spans="2:14">
      <c r="B4" s="46" t="s">
        <v>144</v>
      </c>
      <c r="C4" s="67">
        <v>2207</v>
      </c>
    </row>
    <row r="6" spans="2:14" ht="26.25" customHeight="1">
      <c r="B6" s="153" t="s">
        <v>169</v>
      </c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5"/>
    </row>
    <row r="7" spans="2:14" ht="26.25" customHeight="1">
      <c r="B7" s="153" t="s">
        <v>222</v>
      </c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5"/>
    </row>
    <row r="8" spans="2:14" s="3" customFormat="1" ht="74.25" customHeight="1">
      <c r="B8" s="21" t="s">
        <v>111</v>
      </c>
      <c r="C8" s="29" t="s">
        <v>44</v>
      </c>
      <c r="D8" s="29" t="s">
        <v>115</v>
      </c>
      <c r="E8" s="29" t="s">
        <v>113</v>
      </c>
      <c r="F8" s="29" t="s">
        <v>63</v>
      </c>
      <c r="G8" s="29" t="s">
        <v>99</v>
      </c>
      <c r="H8" s="29" t="s">
        <v>201</v>
      </c>
      <c r="I8" s="29" t="s">
        <v>200</v>
      </c>
      <c r="J8" s="29" t="s">
        <v>215</v>
      </c>
      <c r="K8" s="29" t="s">
        <v>60</v>
      </c>
      <c r="L8" s="29" t="s">
        <v>57</v>
      </c>
      <c r="M8" s="29" t="s">
        <v>145</v>
      </c>
      <c r="N8" s="13" t="s">
        <v>147</v>
      </c>
    </row>
    <row r="9" spans="2:14" s="3" customFormat="1" ht="26.25" customHeight="1">
      <c r="B9" s="14"/>
      <c r="C9" s="15"/>
      <c r="D9" s="15"/>
      <c r="E9" s="15"/>
      <c r="F9" s="15"/>
      <c r="G9" s="15"/>
      <c r="H9" s="31" t="s">
        <v>208</v>
      </c>
      <c r="I9" s="31"/>
      <c r="J9" s="15" t="s">
        <v>204</v>
      </c>
      <c r="K9" s="15" t="s">
        <v>204</v>
      </c>
      <c r="L9" s="15" t="s">
        <v>19</v>
      </c>
      <c r="M9" s="15" t="s">
        <v>19</v>
      </c>
      <c r="N9" s="16" t="s">
        <v>19</v>
      </c>
    </row>
    <row r="10" spans="2:14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9" t="s">
        <v>11</v>
      </c>
    </row>
    <row r="11" spans="2:14" s="4" customFormat="1" ht="18" customHeight="1">
      <c r="B11" s="84" t="s">
        <v>218</v>
      </c>
      <c r="C11" s="85"/>
      <c r="D11" s="85"/>
      <c r="E11" s="85"/>
      <c r="F11" s="85"/>
      <c r="G11" s="85"/>
      <c r="H11" s="87"/>
      <c r="I11" s="89"/>
      <c r="J11" s="85"/>
      <c r="K11" s="87">
        <v>20535.090786462999</v>
      </c>
      <c r="L11" s="85"/>
      <c r="M11" s="90">
        <f>IFERROR(K11/$K$11,0)</f>
        <v>1</v>
      </c>
      <c r="N11" s="90">
        <f>K11/'סכום נכסי הקרן'!$C$42</f>
        <v>6.4775615110749243E-3</v>
      </c>
    </row>
    <row r="12" spans="2:14">
      <c r="B12" s="70" t="s">
        <v>194</v>
      </c>
      <c r="C12" s="71"/>
      <c r="D12" s="71"/>
      <c r="E12" s="71"/>
      <c r="F12" s="71"/>
      <c r="G12" s="71"/>
      <c r="H12" s="79"/>
      <c r="I12" s="81"/>
      <c r="J12" s="71"/>
      <c r="K12" s="79">
        <v>5576.3240173920012</v>
      </c>
      <c r="L12" s="71"/>
      <c r="M12" s="80">
        <f t="shared" ref="M12:M73" si="0">IFERROR(K12/$K$11,0)</f>
        <v>0.2715509795100583</v>
      </c>
      <c r="N12" s="80">
        <f>K12/'סכום נכסי הקרן'!$C$42</f>
        <v>1.7589881731690492E-3</v>
      </c>
    </row>
    <row r="13" spans="2:14">
      <c r="B13" s="86" t="s">
        <v>219</v>
      </c>
      <c r="C13" s="71"/>
      <c r="D13" s="71"/>
      <c r="E13" s="71"/>
      <c r="F13" s="71"/>
      <c r="G13" s="71"/>
      <c r="H13" s="79"/>
      <c r="I13" s="81"/>
      <c r="J13" s="71"/>
      <c r="K13" s="79">
        <v>5009.1926648160015</v>
      </c>
      <c r="L13" s="71"/>
      <c r="M13" s="80">
        <f t="shared" si="0"/>
        <v>0.24393330990862369</v>
      </c>
      <c r="N13" s="80">
        <f>K13/'סכום נכסי הקרן'!$C$42</f>
        <v>1.5800930195332121E-3</v>
      </c>
    </row>
    <row r="14" spans="2:14">
      <c r="B14" s="75" t="s">
        <v>1282</v>
      </c>
      <c r="C14" s="69" t="s">
        <v>1283</v>
      </c>
      <c r="D14" s="82" t="s">
        <v>116</v>
      </c>
      <c r="E14" s="69" t="s">
        <v>1284</v>
      </c>
      <c r="F14" s="82" t="s">
        <v>1285</v>
      </c>
      <c r="G14" s="82" t="s">
        <v>129</v>
      </c>
      <c r="H14" s="76">
        <v>13796.568800000001</v>
      </c>
      <c r="I14" s="78">
        <v>1854</v>
      </c>
      <c r="J14" s="69"/>
      <c r="K14" s="76">
        <v>255.78838555200002</v>
      </c>
      <c r="L14" s="77">
        <v>1.4809401860725271E-4</v>
      </c>
      <c r="M14" s="77">
        <f t="shared" si="0"/>
        <v>1.245616044320676E-2</v>
      </c>
      <c r="N14" s="77">
        <f>K14/'סכום נכסי הקרן'!$C$42</f>
        <v>8.0685545462690089E-5</v>
      </c>
    </row>
    <row r="15" spans="2:14">
      <c r="B15" s="75" t="s">
        <v>1286</v>
      </c>
      <c r="C15" s="69" t="s">
        <v>1287</v>
      </c>
      <c r="D15" s="82" t="s">
        <v>116</v>
      </c>
      <c r="E15" s="69" t="s">
        <v>1284</v>
      </c>
      <c r="F15" s="82" t="s">
        <v>1285</v>
      </c>
      <c r="G15" s="82" t="s">
        <v>129</v>
      </c>
      <c r="H15" s="76">
        <v>44894.000000000007</v>
      </c>
      <c r="I15" s="78">
        <v>1874</v>
      </c>
      <c r="J15" s="69"/>
      <c r="K15" s="76">
        <v>841.31356000000017</v>
      </c>
      <c r="L15" s="77">
        <v>1.1318898220958338E-3</v>
      </c>
      <c r="M15" s="77">
        <f t="shared" si="0"/>
        <v>4.0969556392446295E-2</v>
      </c>
      <c r="N15" s="77">
        <f>K15/'סכום נכסי הקרן'!$C$42</f>
        <v>2.6538282161352373E-4</v>
      </c>
    </row>
    <row r="16" spans="2:14">
      <c r="B16" s="75" t="s">
        <v>1288</v>
      </c>
      <c r="C16" s="69" t="s">
        <v>1289</v>
      </c>
      <c r="D16" s="82" t="s">
        <v>116</v>
      </c>
      <c r="E16" s="69" t="s">
        <v>1284</v>
      </c>
      <c r="F16" s="82" t="s">
        <v>1285</v>
      </c>
      <c r="G16" s="82" t="s">
        <v>129</v>
      </c>
      <c r="H16" s="76">
        <v>8536.603298</v>
      </c>
      <c r="I16" s="78">
        <v>3597</v>
      </c>
      <c r="J16" s="69"/>
      <c r="K16" s="76">
        <v>307.06162061500009</v>
      </c>
      <c r="L16" s="77">
        <v>1.2941017337964058E-4</v>
      </c>
      <c r="M16" s="77">
        <f t="shared" si="0"/>
        <v>1.4953019872569501E-2</v>
      </c>
      <c r="N16" s="77">
        <f>K16/'סכום נכסי הקרן'!$C$42</f>
        <v>9.6859106000894669E-5</v>
      </c>
    </row>
    <row r="17" spans="2:14">
      <c r="B17" s="75" t="s">
        <v>1290</v>
      </c>
      <c r="C17" s="69" t="s">
        <v>1291</v>
      </c>
      <c r="D17" s="82" t="s">
        <v>116</v>
      </c>
      <c r="E17" s="69" t="s">
        <v>1292</v>
      </c>
      <c r="F17" s="82" t="s">
        <v>1285</v>
      </c>
      <c r="G17" s="82" t="s">
        <v>129</v>
      </c>
      <c r="H17" s="76">
        <v>4340.8142289999996</v>
      </c>
      <c r="I17" s="78">
        <v>3560</v>
      </c>
      <c r="J17" s="69"/>
      <c r="K17" s="76">
        <v>154.53298656000001</v>
      </c>
      <c r="L17" s="77">
        <v>4.308321856472511E-5</v>
      </c>
      <c r="M17" s="77">
        <f t="shared" si="0"/>
        <v>7.5253130442388978E-3</v>
      </c>
      <c r="N17" s="77">
        <f>K17/'סכום נכסי הקרן'!$C$42</f>
        <v>4.8745678134151956E-5</v>
      </c>
    </row>
    <row r="18" spans="2:14">
      <c r="B18" s="75" t="s">
        <v>1293</v>
      </c>
      <c r="C18" s="69" t="s">
        <v>1294</v>
      </c>
      <c r="D18" s="82" t="s">
        <v>116</v>
      </c>
      <c r="E18" s="69" t="s">
        <v>1295</v>
      </c>
      <c r="F18" s="82" t="s">
        <v>1285</v>
      </c>
      <c r="G18" s="82" t="s">
        <v>129</v>
      </c>
      <c r="H18" s="76">
        <v>7985.0000000000009</v>
      </c>
      <c r="I18" s="78">
        <v>17920</v>
      </c>
      <c r="J18" s="69"/>
      <c r="K18" s="76">
        <v>1430.9124600000002</v>
      </c>
      <c r="L18" s="77">
        <v>7.1547396812704609E-4</v>
      </c>
      <c r="M18" s="77">
        <f t="shared" si="0"/>
        <v>6.9681331087334486E-2</v>
      </c>
      <c r="N18" s="77">
        <f>K18/'סכום נכסי הקרן'!$C$42</f>
        <v>4.5136510829178652E-4</v>
      </c>
    </row>
    <row r="19" spans="2:14">
      <c r="B19" s="75" t="s">
        <v>1296</v>
      </c>
      <c r="C19" s="69" t="s">
        <v>1297</v>
      </c>
      <c r="D19" s="82" t="s">
        <v>116</v>
      </c>
      <c r="E19" s="69" t="s">
        <v>1295</v>
      </c>
      <c r="F19" s="82" t="s">
        <v>1285</v>
      </c>
      <c r="G19" s="82" t="s">
        <v>129</v>
      </c>
      <c r="H19" s="76">
        <v>428.21098000000006</v>
      </c>
      <c r="I19" s="78">
        <v>18200</v>
      </c>
      <c r="J19" s="69"/>
      <c r="K19" s="76">
        <v>77.934398360000017</v>
      </c>
      <c r="L19" s="77">
        <v>3.8264445396017029E-5</v>
      </c>
      <c r="M19" s="77">
        <f t="shared" si="0"/>
        <v>3.7951815830965497E-3</v>
      </c>
      <c r="N19" s="77">
        <f>K19/'סכום נכסי הקרן'!$C$42</f>
        <v>2.4583522150206612E-5</v>
      </c>
    </row>
    <row r="20" spans="2:14">
      <c r="B20" s="75" t="s">
        <v>1298</v>
      </c>
      <c r="C20" s="69" t="s">
        <v>1299</v>
      </c>
      <c r="D20" s="82" t="s">
        <v>116</v>
      </c>
      <c r="E20" s="69" t="s">
        <v>1295</v>
      </c>
      <c r="F20" s="82" t="s">
        <v>1285</v>
      </c>
      <c r="G20" s="82" t="s">
        <v>129</v>
      </c>
      <c r="H20" s="76">
        <v>613.30255800000009</v>
      </c>
      <c r="I20" s="78">
        <v>34690</v>
      </c>
      <c r="J20" s="69"/>
      <c r="K20" s="76">
        <v>212.75465737000002</v>
      </c>
      <c r="L20" s="77">
        <v>7.5640836409274307E-5</v>
      </c>
      <c r="M20" s="77">
        <f t="shared" si="0"/>
        <v>1.0360541357345772E-2</v>
      </c>
      <c r="N20" s="77">
        <f>K20/'סכום נכסי הקרן'!$C$42</f>
        <v>6.7111043930242922E-5</v>
      </c>
    </row>
    <row r="21" spans="2:14">
      <c r="B21" s="75" t="s">
        <v>1300</v>
      </c>
      <c r="C21" s="69" t="s">
        <v>1301</v>
      </c>
      <c r="D21" s="82" t="s">
        <v>116</v>
      </c>
      <c r="E21" s="69" t="s">
        <v>1295</v>
      </c>
      <c r="F21" s="82" t="s">
        <v>1285</v>
      </c>
      <c r="G21" s="82" t="s">
        <v>129</v>
      </c>
      <c r="H21" s="76">
        <v>1469.2757000000001</v>
      </c>
      <c r="I21" s="78">
        <v>18410</v>
      </c>
      <c r="J21" s="69"/>
      <c r="K21" s="76">
        <v>270.49365637000005</v>
      </c>
      <c r="L21" s="77">
        <v>4.9086756739944E-5</v>
      </c>
      <c r="M21" s="77">
        <f t="shared" si="0"/>
        <v>1.3172264938235045E-2</v>
      </c>
      <c r="N21" s="77">
        <f>K21/'סכום נכסי הקרן'!$C$42</f>
        <v>8.5324156377593029E-5</v>
      </c>
    </row>
    <row r="22" spans="2:14">
      <c r="B22" s="75" t="s">
        <v>1302</v>
      </c>
      <c r="C22" s="69" t="s">
        <v>1303</v>
      </c>
      <c r="D22" s="82" t="s">
        <v>116</v>
      </c>
      <c r="E22" s="69" t="s">
        <v>1304</v>
      </c>
      <c r="F22" s="82" t="s">
        <v>1285</v>
      </c>
      <c r="G22" s="82" t="s">
        <v>129</v>
      </c>
      <c r="H22" s="76">
        <v>27990.000000000004</v>
      </c>
      <c r="I22" s="78">
        <v>1849</v>
      </c>
      <c r="J22" s="69"/>
      <c r="K22" s="76">
        <v>517.53510000000006</v>
      </c>
      <c r="L22" s="77">
        <v>4.4899764524075256E-4</v>
      </c>
      <c r="M22" s="77">
        <f t="shared" si="0"/>
        <v>2.5202474407425849E-2</v>
      </c>
      <c r="N22" s="77">
        <f>K22/'סכום נכסי הקרן'!$C$42</f>
        <v>1.6325057820539248E-4</v>
      </c>
    </row>
    <row r="23" spans="2:14">
      <c r="B23" s="75" t="s">
        <v>1305</v>
      </c>
      <c r="C23" s="69" t="s">
        <v>1306</v>
      </c>
      <c r="D23" s="82" t="s">
        <v>116</v>
      </c>
      <c r="E23" s="69" t="s">
        <v>1304</v>
      </c>
      <c r="F23" s="82" t="s">
        <v>1285</v>
      </c>
      <c r="G23" s="82" t="s">
        <v>129</v>
      </c>
      <c r="H23" s="76">
        <v>996.56900000000007</v>
      </c>
      <c r="I23" s="78">
        <v>2858</v>
      </c>
      <c r="J23" s="69"/>
      <c r="K23" s="76">
        <v>28.481942020000002</v>
      </c>
      <c r="L23" s="77">
        <v>3.0050048788371844E-4</v>
      </c>
      <c r="M23" s="77">
        <f t="shared" si="0"/>
        <v>1.3869888531866472E-3</v>
      </c>
      <c r="N23" s="77">
        <f>K23/'סכום נכסי הקרן'!$C$42</f>
        <v>8.984305611691775E-6</v>
      </c>
    </row>
    <row r="24" spans="2:14">
      <c r="B24" s="75" t="s">
        <v>1307</v>
      </c>
      <c r="C24" s="69" t="s">
        <v>1308</v>
      </c>
      <c r="D24" s="82" t="s">
        <v>116</v>
      </c>
      <c r="E24" s="69" t="s">
        <v>1304</v>
      </c>
      <c r="F24" s="82" t="s">
        <v>1285</v>
      </c>
      <c r="G24" s="82" t="s">
        <v>129</v>
      </c>
      <c r="H24" s="76">
        <v>14887.727400000002</v>
      </c>
      <c r="I24" s="78">
        <v>1852</v>
      </c>
      <c r="J24" s="69"/>
      <c r="K24" s="76">
        <v>275.72071144800003</v>
      </c>
      <c r="L24" s="77">
        <v>8.172453632443295E-5</v>
      </c>
      <c r="M24" s="77">
        <f t="shared" si="0"/>
        <v>1.3426807522553479E-2</v>
      </c>
      <c r="N24" s="77">
        <f>K24/'סכום נכסי הקרן'!$C$42</f>
        <v>8.6972971624703674E-5</v>
      </c>
    </row>
    <row r="25" spans="2:14">
      <c r="B25" s="75" t="s">
        <v>1309</v>
      </c>
      <c r="C25" s="69" t="s">
        <v>1310</v>
      </c>
      <c r="D25" s="82" t="s">
        <v>116</v>
      </c>
      <c r="E25" s="69" t="s">
        <v>1304</v>
      </c>
      <c r="F25" s="82" t="s">
        <v>1285</v>
      </c>
      <c r="G25" s="82" t="s">
        <v>129</v>
      </c>
      <c r="H25" s="76">
        <v>3989.8966390000005</v>
      </c>
      <c r="I25" s="78">
        <v>1827</v>
      </c>
      <c r="J25" s="69"/>
      <c r="K25" s="76">
        <v>72.895411595000013</v>
      </c>
      <c r="L25" s="77">
        <v>4.8599007653202148E-5</v>
      </c>
      <c r="M25" s="77">
        <f t="shared" si="0"/>
        <v>3.5497973859971257E-3</v>
      </c>
      <c r="N25" s="77">
        <f>K25/'סכום נכסי הקרן'!$C$42</f>
        <v>2.2994030919649359E-5</v>
      </c>
    </row>
    <row r="26" spans="2:14">
      <c r="B26" s="75" t="s">
        <v>1311</v>
      </c>
      <c r="C26" s="69" t="s">
        <v>1312</v>
      </c>
      <c r="D26" s="82" t="s">
        <v>116</v>
      </c>
      <c r="E26" s="69" t="s">
        <v>1304</v>
      </c>
      <c r="F26" s="82" t="s">
        <v>1285</v>
      </c>
      <c r="G26" s="82" t="s">
        <v>129</v>
      </c>
      <c r="H26" s="76">
        <v>15930.143400000003</v>
      </c>
      <c r="I26" s="78">
        <v>3539</v>
      </c>
      <c r="J26" s="69"/>
      <c r="K26" s="76">
        <v>563.76777492600002</v>
      </c>
      <c r="L26" s="77">
        <v>1.0825103870795335E-4</v>
      </c>
      <c r="M26" s="77">
        <f t="shared" si="0"/>
        <v>2.7453873020987233E-2</v>
      </c>
      <c r="N26" s="77">
        <f>K26/'סכום נכסי הקרן'!$C$42</f>
        <v>1.7783415121068515E-4</v>
      </c>
    </row>
    <row r="27" spans="2:14">
      <c r="B27" s="72"/>
      <c r="C27" s="69"/>
      <c r="D27" s="69"/>
      <c r="E27" s="69"/>
      <c r="F27" s="69"/>
      <c r="G27" s="69"/>
      <c r="H27" s="76"/>
      <c r="I27" s="78"/>
      <c r="J27" s="69"/>
      <c r="K27" s="69"/>
      <c r="L27" s="69"/>
      <c r="M27" s="77"/>
      <c r="N27" s="69"/>
    </row>
    <row r="28" spans="2:14">
      <c r="B28" s="86" t="s">
        <v>220</v>
      </c>
      <c r="C28" s="71"/>
      <c r="D28" s="71"/>
      <c r="E28" s="71"/>
      <c r="F28" s="71"/>
      <c r="G28" s="71"/>
      <c r="H28" s="79"/>
      <c r="I28" s="81"/>
      <c r="J28" s="71"/>
      <c r="K28" s="79">
        <v>567.13135257600015</v>
      </c>
      <c r="L28" s="71"/>
      <c r="M28" s="80">
        <f t="shared" si="0"/>
        <v>2.761766960143466E-2</v>
      </c>
      <c r="N28" s="80">
        <f>K28/'סכום נכסי הקרן'!$C$42</f>
        <v>1.7889515363583711E-4</v>
      </c>
    </row>
    <row r="29" spans="2:14">
      <c r="B29" s="75" t="s">
        <v>1313</v>
      </c>
      <c r="C29" s="69" t="s">
        <v>1314</v>
      </c>
      <c r="D29" s="82" t="s">
        <v>116</v>
      </c>
      <c r="E29" s="69" t="s">
        <v>1284</v>
      </c>
      <c r="F29" s="82" t="s">
        <v>1315</v>
      </c>
      <c r="G29" s="82" t="s">
        <v>129</v>
      </c>
      <c r="H29" s="76">
        <v>42422.928000000007</v>
      </c>
      <c r="I29" s="78">
        <v>368.92</v>
      </c>
      <c r="J29" s="69"/>
      <c r="K29" s="76">
        <v>156.50666597800003</v>
      </c>
      <c r="L29" s="77">
        <v>5.0166214076531363E-4</v>
      </c>
      <c r="M29" s="77">
        <f t="shared" si="0"/>
        <v>7.6214255688205317E-3</v>
      </c>
      <c r="N29" s="77">
        <f>K29/'סכום נכסי הקרן'!$C$42</f>
        <v>4.9368252924114187E-5</v>
      </c>
    </row>
    <row r="30" spans="2:14">
      <c r="B30" s="75" t="s">
        <v>1316</v>
      </c>
      <c r="C30" s="69" t="s">
        <v>1317</v>
      </c>
      <c r="D30" s="82" t="s">
        <v>116</v>
      </c>
      <c r="E30" s="69" t="s">
        <v>1284</v>
      </c>
      <c r="F30" s="82" t="s">
        <v>1315</v>
      </c>
      <c r="G30" s="82" t="s">
        <v>129</v>
      </c>
      <c r="H30" s="76">
        <v>156.48757600000002</v>
      </c>
      <c r="I30" s="78">
        <v>344.75</v>
      </c>
      <c r="J30" s="69"/>
      <c r="K30" s="76">
        <v>0.53949094400000008</v>
      </c>
      <c r="L30" s="77">
        <v>1.0849517407044286E-6</v>
      </c>
      <c r="M30" s="77">
        <f t="shared" si="0"/>
        <v>2.6271661012360343E-5</v>
      </c>
      <c r="N30" s="77">
        <f>K30/'סכום נכסי הקרן'!$C$42</f>
        <v>1.7017630020567305E-7</v>
      </c>
    </row>
    <row r="31" spans="2:14">
      <c r="B31" s="75" t="s">
        <v>1318</v>
      </c>
      <c r="C31" s="69" t="s">
        <v>1319</v>
      </c>
      <c r="D31" s="82" t="s">
        <v>116</v>
      </c>
      <c r="E31" s="69" t="s">
        <v>1295</v>
      </c>
      <c r="F31" s="82" t="s">
        <v>1315</v>
      </c>
      <c r="G31" s="82" t="s">
        <v>129</v>
      </c>
      <c r="H31" s="76">
        <v>6633.8429430000006</v>
      </c>
      <c r="I31" s="78">
        <v>3694.17</v>
      </c>
      <c r="J31" s="69"/>
      <c r="K31" s="76">
        <v>245.06543586900003</v>
      </c>
      <c r="L31" s="77">
        <v>6.2819869683089274E-4</v>
      </c>
      <c r="M31" s="77">
        <f t="shared" si="0"/>
        <v>1.1933983560985783E-2</v>
      </c>
      <c r="N31" s="77">
        <f>K31/'סכום נכסי הקרן'!$C$42</f>
        <v>7.7303112588442369E-5</v>
      </c>
    </row>
    <row r="32" spans="2:14">
      <c r="B32" s="75" t="s">
        <v>1320</v>
      </c>
      <c r="C32" s="69" t="s">
        <v>1321</v>
      </c>
      <c r="D32" s="82" t="s">
        <v>116</v>
      </c>
      <c r="E32" s="69" t="s">
        <v>1304</v>
      </c>
      <c r="F32" s="82" t="s">
        <v>1315</v>
      </c>
      <c r="G32" s="82" t="s">
        <v>129</v>
      </c>
      <c r="H32" s="76">
        <v>4454.4074400000009</v>
      </c>
      <c r="I32" s="78">
        <v>3704.64</v>
      </c>
      <c r="J32" s="69"/>
      <c r="K32" s="76">
        <v>165.01975978500002</v>
      </c>
      <c r="L32" s="77">
        <v>3.5227814616149619E-4</v>
      </c>
      <c r="M32" s="77">
        <f t="shared" si="0"/>
        <v>8.0359888106159832E-3</v>
      </c>
      <c r="N32" s="77">
        <f>K32/'סכום נכסי הקרן'!$C$42</f>
        <v>5.2053611823074847E-5</v>
      </c>
    </row>
    <row r="33" spans="2:14">
      <c r="B33" s="72"/>
      <c r="C33" s="69"/>
      <c r="D33" s="69"/>
      <c r="E33" s="69"/>
      <c r="F33" s="69"/>
      <c r="G33" s="69"/>
      <c r="H33" s="76"/>
      <c r="I33" s="78"/>
      <c r="J33" s="69"/>
      <c r="K33" s="69"/>
      <c r="L33" s="69"/>
      <c r="M33" s="77"/>
      <c r="N33" s="69"/>
    </row>
    <row r="34" spans="2:14">
      <c r="B34" s="70" t="s">
        <v>193</v>
      </c>
      <c r="C34" s="71"/>
      <c r="D34" s="71"/>
      <c r="E34" s="71"/>
      <c r="F34" s="71"/>
      <c r="G34" s="71"/>
      <c r="H34" s="79"/>
      <c r="I34" s="81"/>
      <c r="J34" s="71"/>
      <c r="K34" s="79">
        <v>14958.766769071006</v>
      </c>
      <c r="L34" s="71"/>
      <c r="M34" s="80">
        <f t="shared" si="0"/>
        <v>0.72844902048994209</v>
      </c>
      <c r="N34" s="80">
        <f>K34/'סכום נכסי הקרן'!$C$42</f>
        <v>4.718573337905878E-3</v>
      </c>
    </row>
    <row r="35" spans="2:14">
      <c r="B35" s="86" t="s">
        <v>221</v>
      </c>
      <c r="C35" s="71"/>
      <c r="D35" s="71"/>
      <c r="E35" s="71"/>
      <c r="F35" s="71"/>
      <c r="G35" s="71"/>
      <c r="H35" s="79"/>
      <c r="I35" s="81"/>
      <c r="J35" s="71"/>
      <c r="K35" s="79">
        <v>14958.766769071006</v>
      </c>
      <c r="L35" s="71"/>
      <c r="M35" s="80">
        <f t="shared" si="0"/>
        <v>0.72844902048994209</v>
      </c>
      <c r="N35" s="80">
        <f>K35/'סכום נכסי הקרן'!$C$42</f>
        <v>4.718573337905878E-3</v>
      </c>
    </row>
    <row r="36" spans="2:14">
      <c r="B36" s="75" t="s">
        <v>1322</v>
      </c>
      <c r="C36" s="69" t="s">
        <v>1323</v>
      </c>
      <c r="D36" s="82" t="s">
        <v>26</v>
      </c>
      <c r="E36" s="69"/>
      <c r="F36" s="82" t="s">
        <v>1285</v>
      </c>
      <c r="G36" s="82" t="s">
        <v>128</v>
      </c>
      <c r="H36" s="76">
        <v>4628.8419800000001</v>
      </c>
      <c r="I36" s="78">
        <v>6110.2</v>
      </c>
      <c r="J36" s="69"/>
      <c r="K36" s="76">
        <v>1081.5476662830001</v>
      </c>
      <c r="L36" s="77">
        <v>1.0508665563457491E-4</v>
      </c>
      <c r="M36" s="77">
        <f t="shared" si="0"/>
        <v>5.266826806511956E-2</v>
      </c>
      <c r="N36" s="77">
        <f>K36/'סכום נכסי הקרן'!$C$42</f>
        <v>3.4116194607359504E-4</v>
      </c>
    </row>
    <row r="37" spans="2:14">
      <c r="B37" s="75" t="s">
        <v>1324</v>
      </c>
      <c r="C37" s="69" t="s">
        <v>1325</v>
      </c>
      <c r="D37" s="82" t="s">
        <v>26</v>
      </c>
      <c r="E37" s="69"/>
      <c r="F37" s="82" t="s">
        <v>1285</v>
      </c>
      <c r="G37" s="82" t="s">
        <v>128</v>
      </c>
      <c r="H37" s="76">
        <v>500.83648000000011</v>
      </c>
      <c r="I37" s="78">
        <v>4497.5</v>
      </c>
      <c r="J37" s="69"/>
      <c r="K37" s="76">
        <v>86.136061511000023</v>
      </c>
      <c r="L37" s="77">
        <v>2.8341615635102479E-5</v>
      </c>
      <c r="M37" s="77">
        <f t="shared" si="0"/>
        <v>4.1945790455322476E-3</v>
      </c>
      <c r="N37" s="77">
        <f>K37/'סכום נכסי הקרן'!$C$42</f>
        <v>2.7170643780501082E-5</v>
      </c>
    </row>
    <row r="38" spans="2:14">
      <c r="B38" s="75" t="s">
        <v>1326</v>
      </c>
      <c r="C38" s="69" t="s">
        <v>1327</v>
      </c>
      <c r="D38" s="82" t="s">
        <v>1113</v>
      </c>
      <c r="E38" s="69"/>
      <c r="F38" s="82" t="s">
        <v>1285</v>
      </c>
      <c r="G38" s="82" t="s">
        <v>128</v>
      </c>
      <c r="H38" s="76">
        <v>1244.5629290000002</v>
      </c>
      <c r="I38" s="78">
        <v>6557</v>
      </c>
      <c r="J38" s="69"/>
      <c r="K38" s="76">
        <v>312.06131052500001</v>
      </c>
      <c r="L38" s="77">
        <v>6.2352852154308625E-6</v>
      </c>
      <c r="M38" s="77">
        <f t="shared" si="0"/>
        <v>1.5196490425584819E-2</v>
      </c>
      <c r="N38" s="77">
        <f>K38/'סכום נכסי הקרן'!$C$42</f>
        <v>9.8436201484186829E-5</v>
      </c>
    </row>
    <row r="39" spans="2:14">
      <c r="B39" s="75" t="s">
        <v>1328</v>
      </c>
      <c r="C39" s="69" t="s">
        <v>1329</v>
      </c>
      <c r="D39" s="82" t="s">
        <v>1113</v>
      </c>
      <c r="E39" s="69"/>
      <c r="F39" s="82" t="s">
        <v>1285</v>
      </c>
      <c r="G39" s="82" t="s">
        <v>128</v>
      </c>
      <c r="H39" s="76">
        <v>362.18281200000007</v>
      </c>
      <c r="I39" s="78">
        <v>16098</v>
      </c>
      <c r="J39" s="69"/>
      <c r="K39" s="76">
        <v>222.95521924000005</v>
      </c>
      <c r="L39" s="77">
        <v>3.324203778699511E-6</v>
      </c>
      <c r="M39" s="77">
        <f t="shared" si="0"/>
        <v>1.0857279451960107E-2</v>
      </c>
      <c r="N39" s="77">
        <f>K39/'סכום נכסי הקרן'!$C$42</f>
        <v>7.0328695493001442E-5</v>
      </c>
    </row>
    <row r="40" spans="2:14">
      <c r="B40" s="75" t="s">
        <v>1330</v>
      </c>
      <c r="C40" s="69" t="s">
        <v>1331</v>
      </c>
      <c r="D40" s="82" t="s">
        <v>1113</v>
      </c>
      <c r="E40" s="69"/>
      <c r="F40" s="82" t="s">
        <v>1285</v>
      </c>
      <c r="G40" s="82" t="s">
        <v>128</v>
      </c>
      <c r="H40" s="76">
        <v>714.89282700000012</v>
      </c>
      <c r="I40" s="78">
        <v>6881</v>
      </c>
      <c r="J40" s="69"/>
      <c r="K40" s="76">
        <v>188.10934918300003</v>
      </c>
      <c r="L40" s="77">
        <v>3.0457026130026126E-6</v>
      </c>
      <c r="M40" s="77">
        <f t="shared" si="0"/>
        <v>9.1603855633793536E-3</v>
      </c>
      <c r="N40" s="77">
        <f>K40/'סכום נכסי הקרן'!$C$42</f>
        <v>5.9336960951952488E-5</v>
      </c>
    </row>
    <row r="41" spans="2:14">
      <c r="B41" s="75" t="s">
        <v>1332</v>
      </c>
      <c r="C41" s="69" t="s">
        <v>1333</v>
      </c>
      <c r="D41" s="82" t="s">
        <v>1113</v>
      </c>
      <c r="E41" s="69"/>
      <c r="F41" s="82" t="s">
        <v>1285</v>
      </c>
      <c r="G41" s="82" t="s">
        <v>128</v>
      </c>
      <c r="H41" s="76">
        <v>184.02828800000003</v>
      </c>
      <c r="I41" s="78">
        <v>9039</v>
      </c>
      <c r="J41" s="69"/>
      <c r="K41" s="76">
        <v>63.60962802600001</v>
      </c>
      <c r="L41" s="77">
        <v>4.2429794786640917E-7</v>
      </c>
      <c r="M41" s="77">
        <f t="shared" si="0"/>
        <v>3.0976063698696823E-3</v>
      </c>
      <c r="N41" s="77">
        <f>K41/'סכום נכסי הקרן'!$C$42</f>
        <v>2.0064935797928371E-5</v>
      </c>
    </row>
    <row r="42" spans="2:14">
      <c r="B42" s="75" t="s">
        <v>1334</v>
      </c>
      <c r="C42" s="69" t="s">
        <v>1335</v>
      </c>
      <c r="D42" s="82" t="s">
        <v>1113</v>
      </c>
      <c r="E42" s="69"/>
      <c r="F42" s="82" t="s">
        <v>1285</v>
      </c>
      <c r="G42" s="82" t="s">
        <v>128</v>
      </c>
      <c r="H42" s="76">
        <v>1728.2084880000004</v>
      </c>
      <c r="I42" s="78">
        <v>3317</v>
      </c>
      <c r="J42" s="69"/>
      <c r="K42" s="76">
        <v>219.20955927400001</v>
      </c>
      <c r="L42" s="77">
        <v>1.8932104350674482E-6</v>
      </c>
      <c r="M42" s="77">
        <f t="shared" si="0"/>
        <v>1.0674876559031618E-2</v>
      </c>
      <c r="N42" s="77">
        <f>K42/'סכום נכסי הקרן'!$C$42</f>
        <v>6.9147169534259129E-5</v>
      </c>
    </row>
    <row r="43" spans="2:14">
      <c r="B43" s="75" t="s">
        <v>1336</v>
      </c>
      <c r="C43" s="69" t="s">
        <v>1337</v>
      </c>
      <c r="D43" s="82" t="s">
        <v>26</v>
      </c>
      <c r="E43" s="69"/>
      <c r="F43" s="82" t="s">
        <v>1285</v>
      </c>
      <c r="G43" s="82" t="s">
        <v>136</v>
      </c>
      <c r="H43" s="76">
        <v>2249.975856</v>
      </c>
      <c r="I43" s="78">
        <v>4911</v>
      </c>
      <c r="J43" s="69"/>
      <c r="K43" s="76">
        <v>314.08577338800001</v>
      </c>
      <c r="L43" s="77">
        <v>3.3372240186238681E-5</v>
      </c>
      <c r="M43" s="77">
        <f t="shared" si="0"/>
        <v>1.5295075958225102E-2</v>
      </c>
      <c r="N43" s="77">
        <f>K43/'סכום נכסי הקרן'!$C$42</f>
        <v>9.9074795335966337E-5</v>
      </c>
    </row>
    <row r="44" spans="2:14">
      <c r="B44" s="75" t="s">
        <v>1338</v>
      </c>
      <c r="C44" s="69" t="s">
        <v>1339</v>
      </c>
      <c r="D44" s="82" t="s">
        <v>117</v>
      </c>
      <c r="E44" s="69"/>
      <c r="F44" s="82" t="s">
        <v>1285</v>
      </c>
      <c r="G44" s="82" t="s">
        <v>128</v>
      </c>
      <c r="H44" s="76">
        <v>5445.1571329999997</v>
      </c>
      <c r="I44" s="78">
        <v>959.38</v>
      </c>
      <c r="J44" s="69"/>
      <c r="K44" s="76">
        <v>199.76479836300004</v>
      </c>
      <c r="L44" s="77">
        <v>2.4663649875237013E-5</v>
      </c>
      <c r="M44" s="77">
        <f t="shared" si="0"/>
        <v>9.7279724954850259E-3</v>
      </c>
      <c r="N44" s="77">
        <f>K44/'סכום נכסי הקרן'!$C$42</f>
        <v>6.3013540217549298E-5</v>
      </c>
    </row>
    <row r="45" spans="2:14">
      <c r="B45" s="75" t="s">
        <v>1340</v>
      </c>
      <c r="C45" s="69" t="s">
        <v>1341</v>
      </c>
      <c r="D45" s="82" t="s">
        <v>1113</v>
      </c>
      <c r="E45" s="69"/>
      <c r="F45" s="82" t="s">
        <v>1285</v>
      </c>
      <c r="G45" s="82" t="s">
        <v>128</v>
      </c>
      <c r="H45" s="76">
        <v>2551.9365760000005</v>
      </c>
      <c r="I45" s="78">
        <v>10138</v>
      </c>
      <c r="J45" s="69"/>
      <c r="K45" s="76">
        <v>989.32742220600005</v>
      </c>
      <c r="L45" s="77">
        <v>1.7911343496448528E-5</v>
      </c>
      <c r="M45" s="77">
        <f t="shared" si="0"/>
        <v>4.8177406785957708E-2</v>
      </c>
      <c r="N45" s="77">
        <f>K45/'סכום נכסי הקרן'!$C$42</f>
        <v>3.1207211590011952E-4</v>
      </c>
    </row>
    <row r="46" spans="2:14">
      <c r="B46" s="75" t="s">
        <v>1342</v>
      </c>
      <c r="C46" s="69" t="s">
        <v>1343</v>
      </c>
      <c r="D46" s="82" t="s">
        <v>26</v>
      </c>
      <c r="E46" s="69"/>
      <c r="F46" s="82" t="s">
        <v>1285</v>
      </c>
      <c r="G46" s="82" t="s">
        <v>128</v>
      </c>
      <c r="H46" s="76">
        <v>771.63759900000002</v>
      </c>
      <c r="I46" s="78">
        <v>4475</v>
      </c>
      <c r="J46" s="69"/>
      <c r="K46" s="76">
        <v>132.04571266600004</v>
      </c>
      <c r="L46" s="77">
        <v>9.0280432388972239E-5</v>
      </c>
      <c r="M46" s="77">
        <f t="shared" si="0"/>
        <v>6.4302473282974873E-3</v>
      </c>
      <c r="N46" s="77">
        <f>K46/'סכום נכסי הקרן'!$C$42</f>
        <v>4.1652322600472167E-5</v>
      </c>
    </row>
    <row r="47" spans="2:14">
      <c r="B47" s="75" t="s">
        <v>1344</v>
      </c>
      <c r="C47" s="69" t="s">
        <v>1345</v>
      </c>
      <c r="D47" s="82" t="s">
        <v>1113</v>
      </c>
      <c r="E47" s="69"/>
      <c r="F47" s="82" t="s">
        <v>1285</v>
      </c>
      <c r="G47" s="82" t="s">
        <v>128</v>
      </c>
      <c r="H47" s="76">
        <v>2180.3857920000005</v>
      </c>
      <c r="I47" s="78">
        <v>5859</v>
      </c>
      <c r="J47" s="69"/>
      <c r="K47" s="76">
        <v>488.51142478800006</v>
      </c>
      <c r="L47" s="77">
        <v>5.9976940251118639E-5</v>
      </c>
      <c r="M47" s="77">
        <f t="shared" si="0"/>
        <v>2.3789104702182918E-2</v>
      </c>
      <c r="N47" s="77">
        <f>K47/'סכום נכסי הקרן'!$C$42</f>
        <v>1.5409538900179156E-4</v>
      </c>
    </row>
    <row r="48" spans="2:14">
      <c r="B48" s="75" t="s">
        <v>1346</v>
      </c>
      <c r="C48" s="69" t="s">
        <v>1347</v>
      </c>
      <c r="D48" s="82" t="s">
        <v>117</v>
      </c>
      <c r="E48" s="69"/>
      <c r="F48" s="82" t="s">
        <v>1285</v>
      </c>
      <c r="G48" s="82" t="s">
        <v>128</v>
      </c>
      <c r="H48" s="76">
        <v>29838.119493000006</v>
      </c>
      <c r="I48" s="78">
        <v>768.2</v>
      </c>
      <c r="J48" s="69"/>
      <c r="K48" s="76">
        <v>876.52364339900021</v>
      </c>
      <c r="L48" s="77">
        <v>3.3547862717096366E-5</v>
      </c>
      <c r="M48" s="77">
        <f t="shared" si="0"/>
        <v>4.2684186425745736E-2</v>
      </c>
      <c r="N48" s="77">
        <f>K48/'סכום נכסי הקרן'!$C$42</f>
        <v>2.7648944312295732E-4</v>
      </c>
    </row>
    <row r="49" spans="2:14">
      <c r="B49" s="75" t="s">
        <v>1348</v>
      </c>
      <c r="C49" s="69" t="s">
        <v>1349</v>
      </c>
      <c r="D49" s="82" t="s">
        <v>1350</v>
      </c>
      <c r="E49" s="69"/>
      <c r="F49" s="82" t="s">
        <v>1285</v>
      </c>
      <c r="G49" s="82" t="s">
        <v>133</v>
      </c>
      <c r="H49" s="76">
        <v>18294.651615000002</v>
      </c>
      <c r="I49" s="78">
        <v>1892</v>
      </c>
      <c r="J49" s="69"/>
      <c r="K49" s="76">
        <v>169.02801105500004</v>
      </c>
      <c r="L49" s="77">
        <v>5.6780650175747614E-5</v>
      </c>
      <c r="M49" s="77">
        <f t="shared" si="0"/>
        <v>8.2311791465964936E-3</v>
      </c>
      <c r="N49" s="77">
        <f>K49/'סכום נכסי הקרן'!$C$42</f>
        <v>5.3317969230755995E-5</v>
      </c>
    </row>
    <row r="50" spans="2:14">
      <c r="B50" s="75" t="s">
        <v>1351</v>
      </c>
      <c r="C50" s="69" t="s">
        <v>1352</v>
      </c>
      <c r="D50" s="82" t="s">
        <v>26</v>
      </c>
      <c r="E50" s="69"/>
      <c r="F50" s="82" t="s">
        <v>1285</v>
      </c>
      <c r="G50" s="82" t="s">
        <v>130</v>
      </c>
      <c r="H50" s="76">
        <v>10977.310093000002</v>
      </c>
      <c r="I50" s="78">
        <v>2808.5</v>
      </c>
      <c r="J50" s="69"/>
      <c r="K50" s="76">
        <v>1249.5616264320001</v>
      </c>
      <c r="L50" s="77">
        <v>4.5338700502669616E-5</v>
      </c>
      <c r="M50" s="77">
        <f t="shared" si="0"/>
        <v>6.0850065842208381E-2</v>
      </c>
      <c r="N50" s="77">
        <f>K50/'סכום נכסי הקרן'!$C$42</f>
        <v>3.9416004444586393E-4</v>
      </c>
    </row>
    <row r="51" spans="2:14">
      <c r="B51" s="75" t="s">
        <v>1353</v>
      </c>
      <c r="C51" s="69" t="s">
        <v>1354</v>
      </c>
      <c r="D51" s="82" t="s">
        <v>26</v>
      </c>
      <c r="E51" s="69"/>
      <c r="F51" s="82" t="s">
        <v>1285</v>
      </c>
      <c r="G51" s="82" t="s">
        <v>128</v>
      </c>
      <c r="H51" s="76">
        <v>1522.1818310000003</v>
      </c>
      <c r="I51" s="78">
        <v>3647.5</v>
      </c>
      <c r="J51" s="69"/>
      <c r="K51" s="76">
        <v>212.31453066500006</v>
      </c>
      <c r="L51" s="77">
        <v>2.2692036836613003E-5</v>
      </c>
      <c r="M51" s="77">
        <f t="shared" si="0"/>
        <v>1.0339108449667074E-2</v>
      </c>
      <c r="N51" s="77">
        <f>K51/'סכום נכסי הקרן'!$C$42</f>
        <v>6.6972210952392973E-5</v>
      </c>
    </row>
    <row r="52" spans="2:14">
      <c r="B52" s="75" t="s">
        <v>1355</v>
      </c>
      <c r="C52" s="69" t="s">
        <v>1356</v>
      </c>
      <c r="D52" s="82" t="s">
        <v>117</v>
      </c>
      <c r="E52" s="69"/>
      <c r="F52" s="82" t="s">
        <v>1285</v>
      </c>
      <c r="G52" s="82" t="s">
        <v>128</v>
      </c>
      <c r="H52" s="76">
        <v>9501.4998980000037</v>
      </c>
      <c r="I52" s="78">
        <v>462.75</v>
      </c>
      <c r="J52" s="69"/>
      <c r="K52" s="76">
        <v>168.13436148100004</v>
      </c>
      <c r="L52" s="77">
        <v>8.0545108155979204E-5</v>
      </c>
      <c r="M52" s="77">
        <f t="shared" si="0"/>
        <v>8.1876609764898831E-3</v>
      </c>
      <c r="N52" s="77">
        <f>K52/'סכום נכסי הקרן'!$C$42</f>
        <v>5.3036077607040997E-5</v>
      </c>
    </row>
    <row r="53" spans="2:14">
      <c r="B53" s="75" t="s">
        <v>1357</v>
      </c>
      <c r="C53" s="69" t="s">
        <v>1358</v>
      </c>
      <c r="D53" s="82" t="s">
        <v>117</v>
      </c>
      <c r="E53" s="69"/>
      <c r="F53" s="82" t="s">
        <v>1285</v>
      </c>
      <c r="G53" s="82" t="s">
        <v>128</v>
      </c>
      <c r="H53" s="76">
        <v>1109.9934090000006</v>
      </c>
      <c r="I53" s="78">
        <v>3687.75</v>
      </c>
      <c r="J53" s="69"/>
      <c r="K53" s="76">
        <v>156.530781999</v>
      </c>
      <c r="L53" s="77">
        <v>1.0837330613713481E-5</v>
      </c>
      <c r="M53" s="77">
        <f t="shared" si="0"/>
        <v>7.622599949847173E-3</v>
      </c>
      <c r="N53" s="77">
        <f>K53/'סכום נכסי הקרן'!$C$42</f>
        <v>4.9375860049451694E-5</v>
      </c>
    </row>
    <row r="54" spans="2:14">
      <c r="B54" s="75" t="s">
        <v>1359</v>
      </c>
      <c r="C54" s="69" t="s">
        <v>1360</v>
      </c>
      <c r="D54" s="82" t="s">
        <v>26</v>
      </c>
      <c r="E54" s="69"/>
      <c r="F54" s="82" t="s">
        <v>1285</v>
      </c>
      <c r="G54" s="82" t="s">
        <v>130</v>
      </c>
      <c r="H54" s="76">
        <v>8444.3360009999997</v>
      </c>
      <c r="I54" s="78">
        <v>641.1</v>
      </c>
      <c r="J54" s="69"/>
      <c r="K54" s="76">
        <v>219.421207866</v>
      </c>
      <c r="L54" s="77">
        <v>4.1204758313186672E-5</v>
      </c>
      <c r="M54" s="77">
        <f t="shared" si="0"/>
        <v>1.0685183238179075E-2</v>
      </c>
      <c r="N54" s="77">
        <f>K54/'סכום נכסי הקרן'!$C$42</f>
        <v>6.9213931682411711E-5</v>
      </c>
    </row>
    <row r="55" spans="2:14">
      <c r="B55" s="75" t="s">
        <v>1361</v>
      </c>
      <c r="C55" s="69" t="s">
        <v>1362</v>
      </c>
      <c r="D55" s="82" t="s">
        <v>117</v>
      </c>
      <c r="E55" s="69"/>
      <c r="F55" s="82" t="s">
        <v>1285</v>
      </c>
      <c r="G55" s="82" t="s">
        <v>128</v>
      </c>
      <c r="H55" s="76">
        <v>10532.127027000002</v>
      </c>
      <c r="I55" s="78">
        <v>1004</v>
      </c>
      <c r="J55" s="69"/>
      <c r="K55" s="76">
        <v>404.35953166700006</v>
      </c>
      <c r="L55" s="77">
        <v>4.5298911520542428E-5</v>
      </c>
      <c r="M55" s="77">
        <f t="shared" si="0"/>
        <v>1.9691148964072716E-2</v>
      </c>
      <c r="N55" s="77">
        <f>K55/'סכום נכסי הקרן'!$C$42</f>
        <v>1.2755062863852029E-4</v>
      </c>
    </row>
    <row r="56" spans="2:14">
      <c r="B56" s="75" t="s">
        <v>1363</v>
      </c>
      <c r="C56" s="69" t="s">
        <v>1364</v>
      </c>
      <c r="D56" s="82" t="s">
        <v>1113</v>
      </c>
      <c r="E56" s="69"/>
      <c r="F56" s="82" t="s">
        <v>1285</v>
      </c>
      <c r="G56" s="82" t="s">
        <v>128</v>
      </c>
      <c r="H56" s="76">
        <v>390.35486400000008</v>
      </c>
      <c r="I56" s="78">
        <v>34126</v>
      </c>
      <c r="J56" s="69"/>
      <c r="K56" s="76">
        <v>509.4046038570001</v>
      </c>
      <c r="L56" s="77">
        <v>2.1214938260869569E-5</v>
      </c>
      <c r="M56" s="77">
        <f t="shared" si="0"/>
        <v>2.4806542574080378E-2</v>
      </c>
      <c r="N56" s="77">
        <f>K56/'סכום נכסי הקרן'!$C$42</f>
        <v>1.6068590540070453E-4</v>
      </c>
    </row>
    <row r="57" spans="2:14">
      <c r="B57" s="75" t="s">
        <v>1365</v>
      </c>
      <c r="C57" s="69" t="s">
        <v>1366</v>
      </c>
      <c r="D57" s="82" t="s">
        <v>26</v>
      </c>
      <c r="E57" s="69"/>
      <c r="F57" s="82" t="s">
        <v>1285</v>
      </c>
      <c r="G57" s="82" t="s">
        <v>128</v>
      </c>
      <c r="H57" s="76">
        <v>8911.8563710000017</v>
      </c>
      <c r="I57" s="78">
        <v>697.87</v>
      </c>
      <c r="J57" s="69"/>
      <c r="K57" s="76">
        <v>237.82668995300003</v>
      </c>
      <c r="L57" s="77">
        <v>2.4727819157771561E-5</v>
      </c>
      <c r="M57" s="77">
        <f t="shared" si="0"/>
        <v>1.1581477404997815E-2</v>
      </c>
      <c r="N57" s="77">
        <f>K57/'סכום נכסי הקרן'!$C$42</f>
        <v>7.5019732279997742E-5</v>
      </c>
    </row>
    <row r="58" spans="2:14">
      <c r="B58" s="75" t="s">
        <v>1367</v>
      </c>
      <c r="C58" s="69" t="s">
        <v>1368</v>
      </c>
      <c r="D58" s="82" t="s">
        <v>26</v>
      </c>
      <c r="E58" s="69"/>
      <c r="F58" s="82" t="s">
        <v>1285</v>
      </c>
      <c r="G58" s="82" t="s">
        <v>128</v>
      </c>
      <c r="H58" s="76">
        <v>5648.9696000000004</v>
      </c>
      <c r="I58" s="78">
        <v>517.01</v>
      </c>
      <c r="J58" s="69"/>
      <c r="K58" s="76">
        <v>111.68274107600001</v>
      </c>
      <c r="L58" s="77">
        <v>1.8829898666666668E-4</v>
      </c>
      <c r="M58" s="77">
        <f t="shared" si="0"/>
        <v>5.438629039303919E-3</v>
      </c>
      <c r="N58" s="77">
        <f>K58/'סכום נכסי הקרן'!$C$42</f>
        <v>3.5229054138009455E-5</v>
      </c>
    </row>
    <row r="59" spans="2:14">
      <c r="B59" s="75" t="s">
        <v>1369</v>
      </c>
      <c r="C59" s="69" t="s">
        <v>1370</v>
      </c>
      <c r="D59" s="82" t="s">
        <v>26</v>
      </c>
      <c r="E59" s="69"/>
      <c r="F59" s="82" t="s">
        <v>1285</v>
      </c>
      <c r="G59" s="82" t="s">
        <v>130</v>
      </c>
      <c r="H59" s="76">
        <v>102.49676800000002</v>
      </c>
      <c r="I59" s="78">
        <v>6867</v>
      </c>
      <c r="J59" s="69"/>
      <c r="K59" s="76">
        <v>28.527554089000006</v>
      </c>
      <c r="L59" s="77">
        <v>4.8924471599045352E-5</v>
      </c>
      <c r="M59" s="77">
        <f t="shared" si="0"/>
        <v>1.3892100300723163E-3</v>
      </c>
      <c r="N59" s="77">
        <f>K59/'סכום נכסי הקרן'!$C$42</f>
        <v>8.9986934215956739E-6</v>
      </c>
    </row>
    <row r="60" spans="2:14">
      <c r="B60" s="75" t="s">
        <v>1371</v>
      </c>
      <c r="C60" s="69" t="s">
        <v>1372</v>
      </c>
      <c r="D60" s="82" t="s">
        <v>26</v>
      </c>
      <c r="E60" s="69"/>
      <c r="F60" s="82" t="s">
        <v>1285</v>
      </c>
      <c r="G60" s="82" t="s">
        <v>130</v>
      </c>
      <c r="H60" s="76">
        <v>2110.9494730000001</v>
      </c>
      <c r="I60" s="78">
        <v>20418</v>
      </c>
      <c r="J60" s="69"/>
      <c r="K60" s="76">
        <v>1746.9414791090007</v>
      </c>
      <c r="L60" s="77">
        <v>7.4211244886341414E-5</v>
      </c>
      <c r="M60" s="77">
        <f t="shared" si="0"/>
        <v>8.5071037536420702E-2</v>
      </c>
      <c r="N60" s="77">
        <f>K60/'סכום נכסי הקרן'!$C$42</f>
        <v>5.5105287845312893E-4</v>
      </c>
    </row>
    <row r="61" spans="2:14">
      <c r="B61" s="75" t="s">
        <v>1373</v>
      </c>
      <c r="C61" s="69" t="s">
        <v>1374</v>
      </c>
      <c r="D61" s="82" t="s">
        <v>26</v>
      </c>
      <c r="E61" s="69"/>
      <c r="F61" s="82" t="s">
        <v>1285</v>
      </c>
      <c r="G61" s="82" t="s">
        <v>130</v>
      </c>
      <c r="H61" s="76">
        <v>1161.8241600000003</v>
      </c>
      <c r="I61" s="78">
        <v>8676.1</v>
      </c>
      <c r="J61" s="69"/>
      <c r="K61" s="76">
        <v>408.55663825800008</v>
      </c>
      <c r="L61" s="77">
        <v>2.243177901855575E-4</v>
      </c>
      <c r="M61" s="77">
        <f t="shared" si="0"/>
        <v>1.9895536012303681E-2</v>
      </c>
      <c r="N61" s="77">
        <f>K61/'סכום נכסי הקרן'!$C$42</f>
        <v>1.2887455831550341E-4</v>
      </c>
    </row>
    <row r="62" spans="2:14">
      <c r="B62" s="75" t="s">
        <v>1375</v>
      </c>
      <c r="C62" s="69" t="s">
        <v>1376</v>
      </c>
      <c r="D62" s="82" t="s">
        <v>26</v>
      </c>
      <c r="E62" s="69"/>
      <c r="F62" s="82" t="s">
        <v>1285</v>
      </c>
      <c r="G62" s="82" t="s">
        <v>130</v>
      </c>
      <c r="H62" s="76">
        <v>1815.0075270000002</v>
      </c>
      <c r="I62" s="78">
        <v>2427.8000000000002</v>
      </c>
      <c r="J62" s="69"/>
      <c r="K62" s="76">
        <v>178.59884927500011</v>
      </c>
      <c r="L62" s="77">
        <v>7.6753954947856592E-5</v>
      </c>
      <c r="M62" s="77">
        <f t="shared" si="0"/>
        <v>8.6972515063208199E-3</v>
      </c>
      <c r="N62" s="77">
        <f>K62/'סכום נכסי הקרן'!$C$42</f>
        <v>5.6336981609482151E-5</v>
      </c>
    </row>
    <row r="63" spans="2:14">
      <c r="B63" s="75" t="s">
        <v>1377</v>
      </c>
      <c r="C63" s="69" t="s">
        <v>1378</v>
      </c>
      <c r="D63" s="82" t="s">
        <v>118</v>
      </c>
      <c r="E63" s="69"/>
      <c r="F63" s="82" t="s">
        <v>1285</v>
      </c>
      <c r="G63" s="82" t="s">
        <v>137</v>
      </c>
      <c r="H63" s="76">
        <v>15319.108126000001</v>
      </c>
      <c r="I63" s="78">
        <v>242750</v>
      </c>
      <c r="J63" s="69"/>
      <c r="K63" s="76">
        <v>954.22188349400017</v>
      </c>
      <c r="L63" s="77">
        <v>1.9016037191552044E-6</v>
      </c>
      <c r="M63" s="77">
        <f t="shared" si="0"/>
        <v>4.6467867778945286E-2</v>
      </c>
      <c r="N63" s="77">
        <f>K63/'סכום נכסי הקרן'!$C$42</f>
        <v>3.0099847182661458E-4</v>
      </c>
    </row>
    <row r="64" spans="2:14">
      <c r="B64" s="75" t="s">
        <v>1379</v>
      </c>
      <c r="C64" s="69" t="s">
        <v>1380</v>
      </c>
      <c r="D64" s="82" t="s">
        <v>117</v>
      </c>
      <c r="E64" s="69"/>
      <c r="F64" s="82" t="s">
        <v>1285</v>
      </c>
      <c r="G64" s="82" t="s">
        <v>128</v>
      </c>
      <c r="H64" s="76">
        <v>49.617754000000005</v>
      </c>
      <c r="I64" s="78">
        <v>83576</v>
      </c>
      <c r="J64" s="69"/>
      <c r="K64" s="76">
        <v>158.57567305600003</v>
      </c>
      <c r="L64" s="77">
        <v>2.7647847875346139E-6</v>
      </c>
      <c r="M64" s="77">
        <f t="shared" si="0"/>
        <v>7.7221802769206743E-3</v>
      </c>
      <c r="N64" s="77">
        <f>K64/'סכום נכסי הקרן'!$C$42</f>
        <v>5.0020897743363263E-5</v>
      </c>
    </row>
    <row r="65" spans="2:14">
      <c r="B65" s="75" t="s">
        <v>1381</v>
      </c>
      <c r="C65" s="69" t="s">
        <v>1382</v>
      </c>
      <c r="D65" s="82" t="s">
        <v>117</v>
      </c>
      <c r="E65" s="69"/>
      <c r="F65" s="82" t="s">
        <v>1285</v>
      </c>
      <c r="G65" s="82" t="s">
        <v>128</v>
      </c>
      <c r="H65" s="76">
        <v>1131.2498400000002</v>
      </c>
      <c r="I65" s="78">
        <v>5460</v>
      </c>
      <c r="J65" s="69"/>
      <c r="K65" s="76">
        <v>236.19410659400003</v>
      </c>
      <c r="L65" s="77">
        <v>1.795634666666667E-4</v>
      </c>
      <c r="M65" s="77">
        <f t="shared" si="0"/>
        <v>1.1501975279783146E-2</v>
      </c>
      <c r="N65" s="77">
        <f>K65/'סכום נכסי הקרן'!$C$42</f>
        <v>7.4504752373658536E-5</v>
      </c>
    </row>
    <row r="66" spans="2:14">
      <c r="B66" s="75" t="s">
        <v>1383</v>
      </c>
      <c r="C66" s="69" t="s">
        <v>1384</v>
      </c>
      <c r="D66" s="82" t="s">
        <v>26</v>
      </c>
      <c r="E66" s="69"/>
      <c r="F66" s="82" t="s">
        <v>1285</v>
      </c>
      <c r="G66" s="82" t="s">
        <v>130</v>
      </c>
      <c r="H66" s="76">
        <v>222.81283200000001</v>
      </c>
      <c r="I66" s="78">
        <v>20350</v>
      </c>
      <c r="J66" s="69"/>
      <c r="K66" s="76">
        <v>183.77732734200004</v>
      </c>
      <c r="L66" s="77">
        <v>4.0529846657571625E-5</v>
      </c>
      <c r="M66" s="77">
        <f t="shared" si="0"/>
        <v>8.9494285295854872E-3</v>
      </c>
      <c r="N66" s="77">
        <f>K66/'סכום נכסי הקרן'!$C$42</f>
        <v>5.7970473789358802E-5</v>
      </c>
    </row>
    <row r="67" spans="2:14">
      <c r="B67" s="75" t="s">
        <v>1385</v>
      </c>
      <c r="C67" s="69" t="s">
        <v>1386</v>
      </c>
      <c r="D67" s="82" t="s">
        <v>26</v>
      </c>
      <c r="E67" s="69"/>
      <c r="F67" s="82" t="s">
        <v>1285</v>
      </c>
      <c r="G67" s="82" t="s">
        <v>130</v>
      </c>
      <c r="H67" s="76">
        <v>181.74540500000003</v>
      </c>
      <c r="I67" s="78">
        <v>21675</v>
      </c>
      <c r="J67" s="69"/>
      <c r="K67" s="76">
        <v>159.66505162699997</v>
      </c>
      <c r="L67" s="77">
        <v>1.0998209077155827E-4</v>
      </c>
      <c r="M67" s="77">
        <f t="shared" si="0"/>
        <v>7.7752298875763074E-3</v>
      </c>
      <c r="N67" s="77">
        <f>K67/'סכום נכסי הקרן'!$C$42</f>
        <v>5.0364529859523696E-5</v>
      </c>
    </row>
    <row r="68" spans="2:14">
      <c r="B68" s="75" t="s">
        <v>1387</v>
      </c>
      <c r="C68" s="69" t="s">
        <v>1388</v>
      </c>
      <c r="D68" s="82" t="s">
        <v>26</v>
      </c>
      <c r="E68" s="69"/>
      <c r="F68" s="82" t="s">
        <v>1285</v>
      </c>
      <c r="G68" s="82" t="s">
        <v>130</v>
      </c>
      <c r="H68" s="76">
        <v>517.72515300000009</v>
      </c>
      <c r="I68" s="78">
        <v>20215</v>
      </c>
      <c r="J68" s="69"/>
      <c r="K68" s="76">
        <v>424.18990511699997</v>
      </c>
      <c r="L68" s="77">
        <v>1.8775164206708979E-4</v>
      </c>
      <c r="M68" s="77">
        <f t="shared" si="0"/>
        <v>2.0656831251831209E-2</v>
      </c>
      <c r="N68" s="77">
        <f>K68/'סכום נכסי הקרן'!$C$42</f>
        <v>1.3380589505763147E-4</v>
      </c>
    </row>
    <row r="69" spans="2:14">
      <c r="B69" s="75" t="s">
        <v>1389</v>
      </c>
      <c r="C69" s="69" t="s">
        <v>1390</v>
      </c>
      <c r="D69" s="82" t="s">
        <v>1113</v>
      </c>
      <c r="E69" s="69"/>
      <c r="F69" s="82" t="s">
        <v>1285</v>
      </c>
      <c r="G69" s="82" t="s">
        <v>128</v>
      </c>
      <c r="H69" s="76">
        <v>820.67298600000004</v>
      </c>
      <c r="I69" s="78">
        <v>7302</v>
      </c>
      <c r="J69" s="69"/>
      <c r="K69" s="76">
        <v>229.15527034799999</v>
      </c>
      <c r="L69" s="77">
        <v>1.0909577746759722E-5</v>
      </c>
      <c r="M69" s="77">
        <f t="shared" si="0"/>
        <v>1.1159204151123703E-2</v>
      </c>
      <c r="N69" s="77">
        <f>K69/'סכום נכסי הקרן'!$C$42</f>
        <v>7.2284431303546413E-5</v>
      </c>
    </row>
    <row r="70" spans="2:14">
      <c r="B70" s="75" t="s">
        <v>1391</v>
      </c>
      <c r="C70" s="69" t="s">
        <v>1392</v>
      </c>
      <c r="D70" s="82" t="s">
        <v>117</v>
      </c>
      <c r="E70" s="69"/>
      <c r="F70" s="82" t="s">
        <v>1285</v>
      </c>
      <c r="G70" s="82" t="s">
        <v>128</v>
      </c>
      <c r="H70" s="76">
        <v>3721.3315200000006</v>
      </c>
      <c r="I70" s="78">
        <v>3381</v>
      </c>
      <c r="J70" s="69"/>
      <c r="K70" s="76">
        <v>481.12886827500006</v>
      </c>
      <c r="L70" s="77">
        <v>1.2121601042345279E-4</v>
      </c>
      <c r="M70" s="77">
        <f t="shared" si="0"/>
        <v>2.342959538275655E-2</v>
      </c>
      <c r="N70" s="77">
        <f>K70/'סכום נכסי הקרן'!$C$42</f>
        <v>1.5176664527140259E-4</v>
      </c>
    </row>
    <row r="71" spans="2:14">
      <c r="B71" s="75" t="s">
        <v>1393</v>
      </c>
      <c r="C71" s="69" t="s">
        <v>1394</v>
      </c>
      <c r="D71" s="82" t="s">
        <v>1113</v>
      </c>
      <c r="E71" s="69"/>
      <c r="F71" s="82" t="s">
        <v>1285</v>
      </c>
      <c r="G71" s="82" t="s">
        <v>128</v>
      </c>
      <c r="H71" s="76">
        <v>977.18555000000026</v>
      </c>
      <c r="I71" s="78">
        <v>16393</v>
      </c>
      <c r="J71" s="69"/>
      <c r="K71" s="76">
        <v>612.56666426700019</v>
      </c>
      <c r="L71" s="77">
        <v>3.3602673125985485E-6</v>
      </c>
      <c r="M71" s="77">
        <f t="shared" si="0"/>
        <v>2.9830238913324512E-2</v>
      </c>
      <c r="N71" s="77">
        <f>K71/'סכום נכסי הקרן'!$C$42</f>
        <v>1.9322720745112033E-4</v>
      </c>
    </row>
    <row r="72" spans="2:14">
      <c r="B72" s="75" t="s">
        <v>1395</v>
      </c>
      <c r="C72" s="69" t="s">
        <v>1396</v>
      </c>
      <c r="D72" s="82" t="s">
        <v>1113</v>
      </c>
      <c r="E72" s="69"/>
      <c r="F72" s="82" t="s">
        <v>1285</v>
      </c>
      <c r="G72" s="82" t="s">
        <v>128</v>
      </c>
      <c r="H72" s="76">
        <v>245.75929600000003</v>
      </c>
      <c r="I72" s="78">
        <v>14498</v>
      </c>
      <c r="J72" s="69"/>
      <c r="K72" s="76">
        <v>136.24981877500002</v>
      </c>
      <c r="L72" s="77">
        <v>3.7842963385996536E-6</v>
      </c>
      <c r="M72" s="77">
        <f t="shared" si="0"/>
        <v>6.6349752329713432E-3</v>
      </c>
      <c r="N72" s="77">
        <f>K72/'סכום נכסי הקרן'!$C$42</f>
        <v>4.2978460196030555E-5</v>
      </c>
    </row>
    <row r="73" spans="2:14">
      <c r="B73" s="75" t="s">
        <v>1397</v>
      </c>
      <c r="C73" s="69" t="s">
        <v>1398</v>
      </c>
      <c r="D73" s="82" t="s">
        <v>119</v>
      </c>
      <c r="E73" s="69"/>
      <c r="F73" s="82" t="s">
        <v>1285</v>
      </c>
      <c r="G73" s="82" t="s">
        <v>132</v>
      </c>
      <c r="H73" s="76">
        <v>1863.5776000000003</v>
      </c>
      <c r="I73" s="78">
        <v>8843</v>
      </c>
      <c r="J73" s="69"/>
      <c r="K73" s="76">
        <v>408.26602454200008</v>
      </c>
      <c r="L73" s="77">
        <v>1.3153711999769053E-5</v>
      </c>
      <c r="M73" s="77">
        <f t="shared" si="0"/>
        <v>1.9881383958191917E-2</v>
      </c>
      <c r="N73" s="77">
        <f>K73/'סכום נכסי הקרן'!$C$42</f>
        <v>1.2878288751448638E-4</v>
      </c>
    </row>
    <row r="74" spans="2:14">
      <c r="B74" s="116"/>
      <c r="C74" s="116"/>
      <c r="D74" s="117"/>
      <c r="E74" s="117"/>
      <c r="F74" s="117"/>
      <c r="G74" s="117"/>
      <c r="H74" s="117"/>
      <c r="I74" s="117"/>
      <c r="J74" s="117"/>
      <c r="K74" s="117"/>
      <c r="L74" s="117"/>
      <c r="M74" s="117"/>
      <c r="N74" s="117"/>
    </row>
    <row r="75" spans="2:14">
      <c r="B75" s="116"/>
      <c r="C75" s="116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</row>
    <row r="76" spans="2:14">
      <c r="B76" s="116"/>
      <c r="C76" s="116"/>
      <c r="D76" s="117"/>
      <c r="E76" s="117"/>
      <c r="F76" s="117"/>
      <c r="G76" s="117"/>
      <c r="H76" s="117"/>
      <c r="I76" s="117"/>
      <c r="J76" s="117"/>
      <c r="K76" s="117"/>
      <c r="L76" s="117"/>
      <c r="M76" s="117"/>
      <c r="N76" s="117"/>
    </row>
    <row r="77" spans="2:14">
      <c r="B77" s="126" t="s">
        <v>216</v>
      </c>
      <c r="C77" s="116"/>
      <c r="D77" s="117"/>
      <c r="E77" s="117"/>
      <c r="F77" s="117"/>
      <c r="G77" s="117"/>
      <c r="H77" s="117"/>
      <c r="I77" s="117"/>
      <c r="J77" s="117"/>
      <c r="K77" s="117"/>
      <c r="L77" s="117"/>
      <c r="M77" s="117"/>
      <c r="N77" s="117"/>
    </row>
    <row r="78" spans="2:14">
      <c r="B78" s="126" t="s">
        <v>108</v>
      </c>
      <c r="C78" s="116"/>
      <c r="D78" s="117"/>
      <c r="E78" s="117"/>
      <c r="F78" s="117"/>
      <c r="G78" s="117"/>
      <c r="H78" s="117"/>
      <c r="I78" s="117"/>
      <c r="J78" s="117"/>
      <c r="K78" s="117"/>
      <c r="L78" s="117"/>
      <c r="M78" s="117"/>
      <c r="N78" s="117"/>
    </row>
    <row r="79" spans="2:14">
      <c r="B79" s="126" t="s">
        <v>199</v>
      </c>
      <c r="C79" s="116"/>
      <c r="D79" s="117"/>
      <c r="E79" s="117"/>
      <c r="F79" s="117"/>
      <c r="G79" s="117"/>
      <c r="H79" s="117"/>
      <c r="I79" s="117"/>
      <c r="J79" s="117"/>
      <c r="K79" s="117"/>
      <c r="L79" s="117"/>
      <c r="M79" s="117"/>
      <c r="N79" s="117"/>
    </row>
    <row r="80" spans="2:14">
      <c r="B80" s="126" t="s">
        <v>207</v>
      </c>
      <c r="C80" s="116"/>
      <c r="D80" s="117"/>
      <c r="E80" s="117"/>
      <c r="F80" s="117"/>
      <c r="G80" s="117"/>
      <c r="H80" s="117"/>
      <c r="I80" s="117"/>
      <c r="J80" s="117"/>
      <c r="K80" s="117"/>
      <c r="L80" s="117"/>
      <c r="M80" s="117"/>
      <c r="N80" s="117"/>
    </row>
    <row r="81" spans="2:14">
      <c r="B81" s="126" t="s">
        <v>214</v>
      </c>
      <c r="C81" s="116"/>
      <c r="D81" s="117"/>
      <c r="E81" s="117"/>
      <c r="F81" s="117"/>
      <c r="G81" s="117"/>
      <c r="H81" s="117"/>
      <c r="I81" s="117"/>
      <c r="J81" s="117"/>
      <c r="K81" s="117"/>
      <c r="L81" s="117"/>
      <c r="M81" s="117"/>
      <c r="N81" s="117"/>
    </row>
    <row r="82" spans="2:14">
      <c r="B82" s="116"/>
      <c r="C82" s="116"/>
      <c r="D82" s="117"/>
      <c r="E82" s="117"/>
      <c r="F82" s="117"/>
      <c r="G82" s="117"/>
      <c r="H82" s="117"/>
      <c r="I82" s="117"/>
      <c r="J82" s="117"/>
      <c r="K82" s="117"/>
      <c r="L82" s="117"/>
      <c r="M82" s="117"/>
      <c r="N82" s="117"/>
    </row>
    <row r="83" spans="2:14">
      <c r="B83" s="116"/>
      <c r="C83" s="116"/>
      <c r="D83" s="117"/>
      <c r="E83" s="117"/>
      <c r="F83" s="117"/>
      <c r="G83" s="117"/>
      <c r="H83" s="117"/>
      <c r="I83" s="117"/>
      <c r="J83" s="117"/>
      <c r="K83" s="117"/>
      <c r="L83" s="117"/>
      <c r="M83" s="117"/>
      <c r="N83" s="117"/>
    </row>
    <row r="84" spans="2:14">
      <c r="B84" s="116"/>
      <c r="C84" s="116"/>
      <c r="D84" s="117"/>
      <c r="E84" s="117"/>
      <c r="F84" s="117"/>
      <c r="G84" s="117"/>
      <c r="H84" s="117"/>
      <c r="I84" s="117"/>
      <c r="J84" s="117"/>
      <c r="K84" s="117"/>
      <c r="L84" s="117"/>
      <c r="M84" s="117"/>
      <c r="N84" s="117"/>
    </row>
    <row r="85" spans="2:14">
      <c r="B85" s="116"/>
      <c r="C85" s="116"/>
      <c r="D85" s="117"/>
      <c r="E85" s="117"/>
      <c r="F85" s="117"/>
      <c r="G85" s="117"/>
      <c r="H85" s="117"/>
      <c r="I85" s="117"/>
      <c r="J85" s="117"/>
      <c r="K85" s="117"/>
      <c r="L85" s="117"/>
      <c r="M85" s="117"/>
      <c r="N85" s="117"/>
    </row>
    <row r="86" spans="2:14">
      <c r="B86" s="116"/>
      <c r="C86" s="116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7"/>
    </row>
    <row r="87" spans="2:14">
      <c r="B87" s="116"/>
      <c r="C87" s="116"/>
      <c r="D87" s="117"/>
      <c r="E87" s="117"/>
      <c r="F87" s="117"/>
      <c r="G87" s="117"/>
      <c r="H87" s="117"/>
      <c r="I87" s="117"/>
      <c r="J87" s="117"/>
      <c r="K87" s="117"/>
      <c r="L87" s="117"/>
      <c r="M87" s="117"/>
      <c r="N87" s="117"/>
    </row>
    <row r="88" spans="2:14">
      <c r="B88" s="116"/>
      <c r="C88" s="116"/>
      <c r="D88" s="117"/>
      <c r="E88" s="117"/>
      <c r="F88" s="117"/>
      <c r="G88" s="117"/>
      <c r="H88" s="117"/>
      <c r="I88" s="117"/>
      <c r="J88" s="117"/>
      <c r="K88" s="117"/>
      <c r="L88" s="117"/>
      <c r="M88" s="117"/>
      <c r="N88" s="117"/>
    </row>
    <row r="89" spans="2:14">
      <c r="B89" s="116"/>
      <c r="C89" s="116"/>
      <c r="D89" s="117"/>
      <c r="E89" s="117"/>
      <c r="F89" s="117"/>
      <c r="G89" s="117"/>
      <c r="H89" s="117"/>
      <c r="I89" s="117"/>
      <c r="J89" s="117"/>
      <c r="K89" s="117"/>
      <c r="L89" s="117"/>
      <c r="M89" s="117"/>
      <c r="N89" s="117"/>
    </row>
    <row r="90" spans="2:14">
      <c r="B90" s="116"/>
      <c r="C90" s="116"/>
      <c r="D90" s="117"/>
      <c r="E90" s="117"/>
      <c r="F90" s="117"/>
      <c r="G90" s="117"/>
      <c r="H90" s="117"/>
      <c r="I90" s="117"/>
      <c r="J90" s="117"/>
      <c r="K90" s="117"/>
      <c r="L90" s="117"/>
      <c r="M90" s="117"/>
      <c r="N90" s="117"/>
    </row>
    <row r="91" spans="2:14">
      <c r="B91" s="116"/>
      <c r="C91" s="116"/>
      <c r="D91" s="117"/>
      <c r="E91" s="117"/>
      <c r="F91" s="117"/>
      <c r="G91" s="117"/>
      <c r="H91" s="117"/>
      <c r="I91" s="117"/>
      <c r="J91" s="117"/>
      <c r="K91" s="117"/>
      <c r="L91" s="117"/>
      <c r="M91" s="117"/>
      <c r="N91" s="117"/>
    </row>
    <row r="92" spans="2:14">
      <c r="B92" s="116"/>
      <c r="C92" s="116"/>
      <c r="D92" s="117"/>
      <c r="E92" s="117"/>
      <c r="F92" s="117"/>
      <c r="G92" s="117"/>
      <c r="H92" s="117"/>
      <c r="I92" s="117"/>
      <c r="J92" s="117"/>
      <c r="K92" s="117"/>
      <c r="L92" s="117"/>
      <c r="M92" s="117"/>
      <c r="N92" s="117"/>
    </row>
    <row r="93" spans="2:14">
      <c r="B93" s="116"/>
      <c r="C93" s="116"/>
      <c r="D93" s="117"/>
      <c r="E93" s="117"/>
      <c r="F93" s="117"/>
      <c r="G93" s="117"/>
      <c r="H93" s="117"/>
      <c r="I93" s="117"/>
      <c r="J93" s="117"/>
      <c r="K93" s="117"/>
      <c r="L93" s="117"/>
      <c r="M93" s="117"/>
      <c r="N93" s="117"/>
    </row>
    <row r="94" spans="2:14">
      <c r="B94" s="116"/>
      <c r="C94" s="116"/>
      <c r="D94" s="117"/>
      <c r="E94" s="117"/>
      <c r="F94" s="117"/>
      <c r="G94" s="117"/>
      <c r="H94" s="117"/>
      <c r="I94" s="117"/>
      <c r="J94" s="117"/>
      <c r="K94" s="117"/>
      <c r="L94" s="117"/>
      <c r="M94" s="117"/>
      <c r="N94" s="117"/>
    </row>
    <row r="95" spans="2:14">
      <c r="B95" s="116"/>
      <c r="C95" s="116"/>
      <c r="D95" s="117"/>
      <c r="E95" s="117"/>
      <c r="F95" s="117"/>
      <c r="G95" s="117"/>
      <c r="H95" s="117"/>
      <c r="I95" s="117"/>
      <c r="J95" s="117"/>
      <c r="K95" s="117"/>
      <c r="L95" s="117"/>
      <c r="M95" s="117"/>
      <c r="N95" s="117"/>
    </row>
    <row r="96" spans="2:14">
      <c r="B96" s="116"/>
      <c r="C96" s="116"/>
      <c r="D96" s="117"/>
      <c r="E96" s="117"/>
      <c r="F96" s="117"/>
      <c r="G96" s="117"/>
      <c r="H96" s="117"/>
      <c r="I96" s="117"/>
      <c r="J96" s="117"/>
      <c r="K96" s="117"/>
      <c r="L96" s="117"/>
      <c r="M96" s="117"/>
      <c r="N96" s="117"/>
    </row>
    <row r="97" spans="2:14">
      <c r="B97" s="116"/>
      <c r="C97" s="116"/>
      <c r="D97" s="117"/>
      <c r="E97" s="117"/>
      <c r="F97" s="117"/>
      <c r="G97" s="117"/>
      <c r="H97" s="117"/>
      <c r="I97" s="117"/>
      <c r="J97" s="117"/>
      <c r="K97" s="117"/>
      <c r="L97" s="117"/>
      <c r="M97" s="117"/>
      <c r="N97" s="117"/>
    </row>
    <row r="98" spans="2:14">
      <c r="B98" s="116"/>
      <c r="C98" s="116"/>
      <c r="D98" s="117"/>
      <c r="E98" s="117"/>
      <c r="F98" s="117"/>
      <c r="G98" s="117"/>
      <c r="H98" s="117"/>
      <c r="I98" s="117"/>
      <c r="J98" s="117"/>
      <c r="K98" s="117"/>
      <c r="L98" s="117"/>
      <c r="M98" s="117"/>
      <c r="N98" s="117"/>
    </row>
    <row r="99" spans="2:14">
      <c r="B99" s="116"/>
      <c r="C99" s="116"/>
      <c r="D99" s="117"/>
      <c r="E99" s="117"/>
      <c r="F99" s="117"/>
      <c r="G99" s="117"/>
      <c r="H99" s="117"/>
      <c r="I99" s="117"/>
      <c r="J99" s="117"/>
      <c r="K99" s="117"/>
      <c r="L99" s="117"/>
      <c r="M99" s="117"/>
      <c r="N99" s="117"/>
    </row>
    <row r="100" spans="2:14">
      <c r="B100" s="116"/>
      <c r="C100" s="116"/>
      <c r="D100" s="117"/>
      <c r="E100" s="117"/>
      <c r="F100" s="117"/>
      <c r="G100" s="117"/>
      <c r="H100" s="117"/>
      <c r="I100" s="117"/>
      <c r="J100" s="117"/>
      <c r="K100" s="117"/>
      <c r="L100" s="117"/>
      <c r="M100" s="117"/>
      <c r="N100" s="117"/>
    </row>
    <row r="101" spans="2:14">
      <c r="B101" s="116"/>
      <c r="C101" s="116"/>
      <c r="D101" s="117"/>
      <c r="E101" s="117"/>
      <c r="F101" s="117"/>
      <c r="G101" s="117"/>
      <c r="H101" s="117"/>
      <c r="I101" s="117"/>
      <c r="J101" s="117"/>
      <c r="K101" s="117"/>
      <c r="L101" s="117"/>
      <c r="M101" s="117"/>
      <c r="N101" s="117"/>
    </row>
    <row r="102" spans="2:14">
      <c r="B102" s="116"/>
      <c r="C102" s="116"/>
      <c r="D102" s="117"/>
      <c r="E102" s="117"/>
      <c r="F102" s="117"/>
      <c r="G102" s="117"/>
      <c r="H102" s="117"/>
      <c r="I102" s="117"/>
      <c r="J102" s="117"/>
      <c r="K102" s="117"/>
      <c r="L102" s="117"/>
      <c r="M102" s="117"/>
      <c r="N102" s="117"/>
    </row>
    <row r="103" spans="2:14">
      <c r="B103" s="116"/>
      <c r="C103" s="116"/>
      <c r="D103" s="117"/>
      <c r="E103" s="117"/>
      <c r="F103" s="117"/>
      <c r="G103" s="117"/>
      <c r="H103" s="117"/>
      <c r="I103" s="117"/>
      <c r="J103" s="117"/>
      <c r="K103" s="117"/>
      <c r="L103" s="117"/>
      <c r="M103" s="117"/>
      <c r="N103" s="117"/>
    </row>
    <row r="104" spans="2:14">
      <c r="B104" s="116"/>
      <c r="C104" s="116"/>
      <c r="D104" s="117"/>
      <c r="E104" s="117"/>
      <c r="F104" s="117"/>
      <c r="G104" s="117"/>
      <c r="H104" s="117"/>
      <c r="I104" s="117"/>
      <c r="J104" s="117"/>
      <c r="K104" s="117"/>
      <c r="L104" s="117"/>
      <c r="M104" s="117"/>
      <c r="N104" s="117"/>
    </row>
    <row r="105" spans="2:14">
      <c r="B105" s="116"/>
      <c r="C105" s="116"/>
      <c r="D105" s="117"/>
      <c r="E105" s="117"/>
      <c r="F105" s="117"/>
      <c r="G105" s="117"/>
      <c r="H105" s="117"/>
      <c r="I105" s="117"/>
      <c r="J105" s="117"/>
      <c r="K105" s="117"/>
      <c r="L105" s="117"/>
      <c r="M105" s="117"/>
      <c r="N105" s="117"/>
    </row>
    <row r="106" spans="2:14">
      <c r="B106" s="116"/>
      <c r="C106" s="116"/>
      <c r="D106" s="117"/>
      <c r="E106" s="117"/>
      <c r="F106" s="117"/>
      <c r="G106" s="117"/>
      <c r="H106" s="117"/>
      <c r="I106" s="117"/>
      <c r="J106" s="117"/>
      <c r="K106" s="117"/>
      <c r="L106" s="117"/>
      <c r="M106" s="117"/>
      <c r="N106" s="117"/>
    </row>
    <row r="107" spans="2:14">
      <c r="B107" s="116"/>
      <c r="C107" s="116"/>
      <c r="D107" s="117"/>
      <c r="E107" s="117"/>
      <c r="F107" s="117"/>
      <c r="G107" s="117"/>
      <c r="H107" s="117"/>
      <c r="I107" s="117"/>
      <c r="J107" s="117"/>
      <c r="K107" s="117"/>
      <c r="L107" s="117"/>
      <c r="M107" s="117"/>
      <c r="N107" s="117"/>
    </row>
    <row r="108" spans="2:14">
      <c r="B108" s="116"/>
      <c r="C108" s="116"/>
      <c r="D108" s="117"/>
      <c r="E108" s="117"/>
      <c r="F108" s="117"/>
      <c r="G108" s="117"/>
      <c r="H108" s="117"/>
      <c r="I108" s="117"/>
      <c r="J108" s="117"/>
      <c r="K108" s="117"/>
      <c r="L108" s="117"/>
      <c r="M108" s="117"/>
      <c r="N108" s="117"/>
    </row>
    <row r="109" spans="2:14">
      <c r="B109" s="116"/>
      <c r="C109" s="116"/>
      <c r="D109" s="117"/>
      <c r="E109" s="117"/>
      <c r="F109" s="117"/>
      <c r="G109" s="117"/>
      <c r="H109" s="117"/>
      <c r="I109" s="117"/>
      <c r="J109" s="117"/>
      <c r="K109" s="117"/>
      <c r="L109" s="117"/>
      <c r="M109" s="117"/>
      <c r="N109" s="117"/>
    </row>
    <row r="110" spans="2:14">
      <c r="B110" s="116"/>
      <c r="C110" s="116"/>
      <c r="D110" s="117"/>
      <c r="E110" s="117"/>
      <c r="F110" s="117"/>
      <c r="G110" s="117"/>
      <c r="H110" s="117"/>
      <c r="I110" s="117"/>
      <c r="J110" s="117"/>
      <c r="K110" s="117"/>
      <c r="L110" s="117"/>
      <c r="M110" s="117"/>
      <c r="N110" s="117"/>
    </row>
    <row r="111" spans="2:14">
      <c r="B111" s="116"/>
      <c r="C111" s="116"/>
      <c r="D111" s="117"/>
      <c r="E111" s="117"/>
      <c r="F111" s="117"/>
      <c r="G111" s="117"/>
      <c r="H111" s="117"/>
      <c r="I111" s="117"/>
      <c r="J111" s="117"/>
      <c r="K111" s="117"/>
      <c r="L111" s="117"/>
      <c r="M111" s="117"/>
      <c r="N111" s="117"/>
    </row>
    <row r="112" spans="2:14">
      <c r="B112" s="116"/>
      <c r="C112" s="116"/>
      <c r="D112" s="117"/>
      <c r="E112" s="117"/>
      <c r="F112" s="117"/>
      <c r="G112" s="117"/>
      <c r="H112" s="117"/>
      <c r="I112" s="117"/>
      <c r="J112" s="117"/>
      <c r="K112" s="117"/>
      <c r="L112" s="117"/>
      <c r="M112" s="117"/>
      <c r="N112" s="117"/>
    </row>
    <row r="113" spans="2:14">
      <c r="B113" s="116"/>
      <c r="C113" s="116"/>
      <c r="D113" s="117"/>
      <c r="E113" s="117"/>
      <c r="F113" s="117"/>
      <c r="G113" s="117"/>
      <c r="H113" s="117"/>
      <c r="I113" s="117"/>
      <c r="J113" s="117"/>
      <c r="K113" s="117"/>
      <c r="L113" s="117"/>
      <c r="M113" s="117"/>
      <c r="N113" s="117"/>
    </row>
    <row r="114" spans="2:14">
      <c r="B114" s="116"/>
      <c r="C114" s="116"/>
      <c r="D114" s="117"/>
      <c r="E114" s="117"/>
      <c r="F114" s="117"/>
      <c r="G114" s="117"/>
      <c r="H114" s="117"/>
      <c r="I114" s="117"/>
      <c r="J114" s="117"/>
      <c r="K114" s="117"/>
      <c r="L114" s="117"/>
      <c r="M114" s="117"/>
      <c r="N114" s="117"/>
    </row>
    <row r="115" spans="2:14">
      <c r="B115" s="116"/>
      <c r="C115" s="116"/>
      <c r="D115" s="117"/>
      <c r="E115" s="117"/>
      <c r="F115" s="117"/>
      <c r="G115" s="117"/>
      <c r="H115" s="117"/>
      <c r="I115" s="117"/>
      <c r="J115" s="117"/>
      <c r="K115" s="117"/>
      <c r="L115" s="117"/>
      <c r="M115" s="117"/>
      <c r="N115" s="117"/>
    </row>
    <row r="116" spans="2:14">
      <c r="B116" s="116"/>
      <c r="C116" s="116"/>
      <c r="D116" s="117"/>
      <c r="E116" s="117"/>
      <c r="F116" s="117"/>
      <c r="G116" s="117"/>
      <c r="H116" s="117"/>
      <c r="I116" s="117"/>
      <c r="J116" s="117"/>
      <c r="K116" s="117"/>
      <c r="L116" s="117"/>
      <c r="M116" s="117"/>
      <c r="N116" s="117"/>
    </row>
    <row r="117" spans="2:14">
      <c r="B117" s="116"/>
      <c r="C117" s="116"/>
      <c r="D117" s="117"/>
      <c r="E117" s="117"/>
      <c r="F117" s="117"/>
      <c r="G117" s="117"/>
      <c r="H117" s="117"/>
      <c r="I117" s="117"/>
      <c r="J117" s="117"/>
      <c r="K117" s="117"/>
      <c r="L117" s="117"/>
      <c r="M117" s="117"/>
      <c r="N117" s="117"/>
    </row>
    <row r="118" spans="2:14">
      <c r="B118" s="116"/>
      <c r="C118" s="116"/>
      <c r="D118" s="117"/>
      <c r="E118" s="117"/>
      <c r="F118" s="117"/>
      <c r="G118" s="117"/>
      <c r="H118" s="117"/>
      <c r="I118" s="117"/>
      <c r="J118" s="117"/>
      <c r="K118" s="117"/>
      <c r="L118" s="117"/>
      <c r="M118" s="117"/>
      <c r="N118" s="117"/>
    </row>
    <row r="119" spans="2:14">
      <c r="B119" s="116"/>
      <c r="C119" s="116"/>
      <c r="D119" s="117"/>
      <c r="E119" s="117"/>
      <c r="F119" s="117"/>
      <c r="G119" s="117"/>
      <c r="H119" s="117"/>
      <c r="I119" s="117"/>
      <c r="J119" s="117"/>
      <c r="K119" s="117"/>
      <c r="L119" s="117"/>
      <c r="M119" s="117"/>
      <c r="N119" s="117"/>
    </row>
    <row r="120" spans="2:14">
      <c r="B120" s="116"/>
      <c r="C120" s="116"/>
      <c r="D120" s="117"/>
      <c r="E120" s="117"/>
      <c r="F120" s="117"/>
      <c r="G120" s="117"/>
      <c r="H120" s="117"/>
      <c r="I120" s="117"/>
      <c r="J120" s="117"/>
      <c r="K120" s="117"/>
      <c r="L120" s="117"/>
      <c r="M120" s="117"/>
      <c r="N120" s="117"/>
    </row>
    <row r="121" spans="2:14">
      <c r="B121" s="116"/>
      <c r="C121" s="116"/>
      <c r="D121" s="117"/>
      <c r="E121" s="117"/>
      <c r="F121" s="117"/>
      <c r="G121" s="117"/>
      <c r="H121" s="117"/>
      <c r="I121" s="117"/>
      <c r="J121" s="117"/>
      <c r="K121" s="117"/>
      <c r="L121" s="117"/>
      <c r="M121" s="117"/>
      <c r="N121" s="117"/>
    </row>
    <row r="122" spans="2:14">
      <c r="B122" s="116"/>
      <c r="C122" s="116"/>
      <c r="D122" s="117"/>
      <c r="E122" s="117"/>
      <c r="F122" s="117"/>
      <c r="G122" s="117"/>
      <c r="H122" s="117"/>
      <c r="I122" s="117"/>
      <c r="J122" s="117"/>
      <c r="K122" s="117"/>
      <c r="L122" s="117"/>
      <c r="M122" s="117"/>
      <c r="N122" s="117"/>
    </row>
    <row r="123" spans="2:14">
      <c r="B123" s="116"/>
      <c r="C123" s="116"/>
      <c r="D123" s="117"/>
      <c r="E123" s="117"/>
      <c r="F123" s="117"/>
      <c r="G123" s="117"/>
      <c r="H123" s="117"/>
      <c r="I123" s="117"/>
      <c r="J123" s="117"/>
      <c r="K123" s="117"/>
      <c r="L123" s="117"/>
      <c r="M123" s="117"/>
      <c r="N123" s="117"/>
    </row>
    <row r="124" spans="2:14">
      <c r="B124" s="116"/>
      <c r="C124" s="116"/>
      <c r="D124" s="117"/>
      <c r="E124" s="117"/>
      <c r="F124" s="117"/>
      <c r="G124" s="117"/>
      <c r="H124" s="117"/>
      <c r="I124" s="117"/>
      <c r="J124" s="117"/>
      <c r="K124" s="117"/>
      <c r="L124" s="117"/>
      <c r="M124" s="117"/>
      <c r="N124" s="117"/>
    </row>
    <row r="125" spans="2:14">
      <c r="B125" s="116"/>
      <c r="C125" s="116"/>
      <c r="D125" s="117"/>
      <c r="E125" s="117"/>
      <c r="F125" s="117"/>
      <c r="G125" s="117"/>
      <c r="H125" s="117"/>
      <c r="I125" s="117"/>
      <c r="J125" s="117"/>
      <c r="K125" s="117"/>
      <c r="L125" s="117"/>
      <c r="M125" s="117"/>
      <c r="N125" s="117"/>
    </row>
    <row r="126" spans="2:14">
      <c r="B126" s="116"/>
      <c r="C126" s="116"/>
      <c r="D126" s="117"/>
      <c r="E126" s="117"/>
      <c r="F126" s="117"/>
      <c r="G126" s="117"/>
      <c r="H126" s="117"/>
      <c r="I126" s="117"/>
      <c r="J126" s="117"/>
      <c r="K126" s="117"/>
      <c r="L126" s="117"/>
      <c r="M126" s="117"/>
      <c r="N126" s="117"/>
    </row>
    <row r="127" spans="2:14">
      <c r="B127" s="116"/>
      <c r="C127" s="116"/>
      <c r="D127" s="117"/>
      <c r="E127" s="117"/>
      <c r="F127" s="117"/>
      <c r="G127" s="117"/>
      <c r="H127" s="117"/>
      <c r="I127" s="117"/>
      <c r="J127" s="117"/>
      <c r="K127" s="117"/>
      <c r="L127" s="117"/>
      <c r="M127" s="117"/>
      <c r="N127" s="117"/>
    </row>
    <row r="128" spans="2:14">
      <c r="B128" s="116"/>
      <c r="C128" s="116"/>
      <c r="D128" s="117"/>
      <c r="E128" s="117"/>
      <c r="F128" s="117"/>
      <c r="G128" s="117"/>
      <c r="H128" s="117"/>
      <c r="I128" s="117"/>
      <c r="J128" s="117"/>
      <c r="K128" s="117"/>
      <c r="L128" s="117"/>
      <c r="M128" s="117"/>
      <c r="N128" s="117"/>
    </row>
    <row r="129" spans="2:14">
      <c r="B129" s="116"/>
      <c r="C129" s="116"/>
      <c r="D129" s="117"/>
      <c r="E129" s="117"/>
      <c r="F129" s="117"/>
      <c r="G129" s="117"/>
      <c r="H129" s="117"/>
      <c r="I129" s="117"/>
      <c r="J129" s="117"/>
      <c r="K129" s="117"/>
      <c r="L129" s="117"/>
      <c r="M129" s="117"/>
      <c r="N129" s="117"/>
    </row>
    <row r="130" spans="2:14">
      <c r="B130" s="116"/>
      <c r="C130" s="116"/>
      <c r="D130" s="117"/>
      <c r="E130" s="117"/>
      <c r="F130" s="117"/>
      <c r="G130" s="117"/>
      <c r="H130" s="117"/>
      <c r="I130" s="117"/>
      <c r="J130" s="117"/>
      <c r="K130" s="117"/>
      <c r="L130" s="117"/>
      <c r="M130" s="117"/>
      <c r="N130" s="117"/>
    </row>
    <row r="131" spans="2:14">
      <c r="B131" s="116"/>
      <c r="C131" s="116"/>
      <c r="D131" s="117"/>
      <c r="E131" s="117"/>
      <c r="F131" s="117"/>
      <c r="G131" s="117"/>
      <c r="H131" s="117"/>
      <c r="I131" s="117"/>
      <c r="J131" s="117"/>
      <c r="K131" s="117"/>
      <c r="L131" s="117"/>
      <c r="M131" s="117"/>
      <c r="N131" s="117"/>
    </row>
    <row r="132" spans="2:14">
      <c r="B132" s="116"/>
      <c r="C132" s="116"/>
      <c r="D132" s="117"/>
      <c r="E132" s="117"/>
      <c r="F132" s="117"/>
      <c r="G132" s="117"/>
      <c r="H132" s="117"/>
      <c r="I132" s="117"/>
      <c r="J132" s="117"/>
      <c r="K132" s="117"/>
      <c r="L132" s="117"/>
      <c r="M132" s="117"/>
      <c r="N132" s="117"/>
    </row>
    <row r="133" spans="2:14">
      <c r="B133" s="116"/>
      <c r="C133" s="116"/>
      <c r="D133" s="117"/>
      <c r="E133" s="117"/>
      <c r="F133" s="117"/>
      <c r="G133" s="117"/>
      <c r="H133" s="117"/>
      <c r="I133" s="117"/>
      <c r="J133" s="117"/>
      <c r="K133" s="117"/>
      <c r="L133" s="117"/>
      <c r="M133" s="117"/>
      <c r="N133" s="117"/>
    </row>
    <row r="134" spans="2:14">
      <c r="B134" s="116"/>
      <c r="C134" s="116"/>
      <c r="D134" s="117"/>
      <c r="E134" s="117"/>
      <c r="F134" s="117"/>
      <c r="G134" s="117"/>
      <c r="H134" s="117"/>
      <c r="I134" s="117"/>
      <c r="J134" s="117"/>
      <c r="K134" s="117"/>
      <c r="L134" s="117"/>
      <c r="M134" s="117"/>
      <c r="N134" s="117"/>
    </row>
    <row r="135" spans="2:14">
      <c r="B135" s="116"/>
      <c r="C135" s="116"/>
      <c r="D135" s="117"/>
      <c r="E135" s="117"/>
      <c r="F135" s="117"/>
      <c r="G135" s="117"/>
      <c r="H135" s="117"/>
      <c r="I135" s="117"/>
      <c r="J135" s="117"/>
      <c r="K135" s="117"/>
      <c r="L135" s="117"/>
      <c r="M135" s="117"/>
      <c r="N135" s="117"/>
    </row>
    <row r="136" spans="2:14">
      <c r="B136" s="116"/>
      <c r="C136" s="116"/>
      <c r="D136" s="117"/>
      <c r="E136" s="117"/>
      <c r="F136" s="117"/>
      <c r="G136" s="117"/>
      <c r="H136" s="117"/>
      <c r="I136" s="117"/>
      <c r="J136" s="117"/>
      <c r="K136" s="117"/>
      <c r="L136" s="117"/>
      <c r="M136" s="117"/>
      <c r="N136" s="117"/>
    </row>
    <row r="137" spans="2:14">
      <c r="B137" s="116"/>
      <c r="C137" s="116"/>
      <c r="D137" s="117"/>
      <c r="E137" s="117"/>
      <c r="F137" s="117"/>
      <c r="G137" s="117"/>
      <c r="H137" s="117"/>
      <c r="I137" s="117"/>
      <c r="J137" s="117"/>
      <c r="K137" s="117"/>
      <c r="L137" s="117"/>
      <c r="M137" s="117"/>
      <c r="N137" s="117"/>
    </row>
    <row r="138" spans="2:14">
      <c r="B138" s="116"/>
      <c r="C138" s="116"/>
      <c r="D138" s="117"/>
      <c r="E138" s="117"/>
      <c r="F138" s="117"/>
      <c r="G138" s="117"/>
      <c r="H138" s="117"/>
      <c r="I138" s="117"/>
      <c r="J138" s="117"/>
      <c r="K138" s="117"/>
      <c r="L138" s="117"/>
      <c r="M138" s="117"/>
      <c r="N138" s="117"/>
    </row>
    <row r="139" spans="2:14">
      <c r="B139" s="116"/>
      <c r="C139" s="116"/>
      <c r="D139" s="117"/>
      <c r="E139" s="117"/>
      <c r="F139" s="117"/>
      <c r="G139" s="117"/>
      <c r="H139" s="117"/>
      <c r="I139" s="117"/>
      <c r="J139" s="117"/>
      <c r="K139" s="117"/>
      <c r="L139" s="117"/>
      <c r="M139" s="117"/>
      <c r="N139" s="117"/>
    </row>
    <row r="140" spans="2:14">
      <c r="B140" s="116"/>
      <c r="C140" s="116"/>
      <c r="D140" s="117"/>
      <c r="E140" s="117"/>
      <c r="F140" s="117"/>
      <c r="G140" s="117"/>
      <c r="H140" s="117"/>
      <c r="I140" s="117"/>
      <c r="J140" s="117"/>
      <c r="K140" s="117"/>
      <c r="L140" s="117"/>
      <c r="M140" s="117"/>
      <c r="N140" s="117"/>
    </row>
    <row r="141" spans="2:14">
      <c r="B141" s="116"/>
      <c r="C141" s="116"/>
      <c r="D141" s="117"/>
      <c r="E141" s="117"/>
      <c r="F141" s="117"/>
      <c r="G141" s="117"/>
      <c r="H141" s="117"/>
      <c r="I141" s="117"/>
      <c r="J141" s="117"/>
      <c r="K141" s="117"/>
      <c r="L141" s="117"/>
      <c r="M141" s="117"/>
      <c r="N141" s="117"/>
    </row>
    <row r="142" spans="2:14">
      <c r="B142" s="116"/>
      <c r="C142" s="116"/>
      <c r="D142" s="117"/>
      <c r="E142" s="117"/>
      <c r="F142" s="117"/>
      <c r="G142" s="117"/>
      <c r="H142" s="117"/>
      <c r="I142" s="117"/>
      <c r="J142" s="117"/>
      <c r="K142" s="117"/>
      <c r="L142" s="117"/>
      <c r="M142" s="117"/>
      <c r="N142" s="117"/>
    </row>
    <row r="143" spans="2:14">
      <c r="B143" s="116"/>
      <c r="C143" s="116"/>
      <c r="D143" s="117"/>
      <c r="E143" s="117"/>
      <c r="F143" s="117"/>
      <c r="G143" s="117"/>
      <c r="H143" s="117"/>
      <c r="I143" s="117"/>
      <c r="J143" s="117"/>
      <c r="K143" s="117"/>
      <c r="L143" s="117"/>
      <c r="M143" s="117"/>
      <c r="N143" s="117"/>
    </row>
    <row r="144" spans="2:14">
      <c r="B144" s="116"/>
      <c r="C144" s="116"/>
      <c r="D144" s="117"/>
      <c r="E144" s="117"/>
      <c r="F144" s="117"/>
      <c r="G144" s="117"/>
      <c r="H144" s="117"/>
      <c r="I144" s="117"/>
      <c r="J144" s="117"/>
      <c r="K144" s="117"/>
      <c r="L144" s="117"/>
      <c r="M144" s="117"/>
      <c r="N144" s="117"/>
    </row>
    <row r="145" spans="2:14">
      <c r="B145" s="116"/>
      <c r="C145" s="116"/>
      <c r="D145" s="117"/>
      <c r="E145" s="117"/>
      <c r="F145" s="117"/>
      <c r="G145" s="117"/>
      <c r="H145" s="117"/>
      <c r="I145" s="117"/>
      <c r="J145" s="117"/>
      <c r="K145" s="117"/>
      <c r="L145" s="117"/>
      <c r="M145" s="117"/>
      <c r="N145" s="117"/>
    </row>
    <row r="146" spans="2:14">
      <c r="B146" s="116"/>
      <c r="C146" s="116"/>
      <c r="D146" s="117"/>
      <c r="E146" s="117"/>
      <c r="F146" s="117"/>
      <c r="G146" s="117"/>
      <c r="H146" s="117"/>
      <c r="I146" s="117"/>
      <c r="J146" s="117"/>
      <c r="K146" s="117"/>
      <c r="L146" s="117"/>
      <c r="M146" s="117"/>
      <c r="N146" s="117"/>
    </row>
    <row r="147" spans="2:14">
      <c r="B147" s="116"/>
      <c r="C147" s="116"/>
      <c r="D147" s="117"/>
      <c r="E147" s="117"/>
      <c r="F147" s="117"/>
      <c r="G147" s="117"/>
      <c r="H147" s="117"/>
      <c r="I147" s="117"/>
      <c r="J147" s="117"/>
      <c r="K147" s="117"/>
      <c r="L147" s="117"/>
      <c r="M147" s="117"/>
      <c r="N147" s="117"/>
    </row>
    <row r="148" spans="2:14">
      <c r="B148" s="116"/>
      <c r="C148" s="116"/>
      <c r="D148" s="117"/>
      <c r="E148" s="117"/>
      <c r="F148" s="117"/>
      <c r="G148" s="117"/>
      <c r="H148" s="117"/>
      <c r="I148" s="117"/>
      <c r="J148" s="117"/>
      <c r="K148" s="117"/>
      <c r="L148" s="117"/>
      <c r="M148" s="117"/>
      <c r="N148" s="117"/>
    </row>
    <row r="149" spans="2:14">
      <c r="B149" s="116"/>
      <c r="C149" s="116"/>
      <c r="D149" s="117"/>
      <c r="E149" s="117"/>
      <c r="F149" s="117"/>
      <c r="G149" s="117"/>
      <c r="H149" s="117"/>
      <c r="I149" s="117"/>
      <c r="J149" s="117"/>
      <c r="K149" s="117"/>
      <c r="L149" s="117"/>
      <c r="M149" s="117"/>
      <c r="N149" s="117"/>
    </row>
    <row r="150" spans="2:14">
      <c r="B150" s="116"/>
      <c r="C150" s="116"/>
      <c r="D150" s="117"/>
      <c r="E150" s="117"/>
      <c r="F150" s="117"/>
      <c r="G150" s="117"/>
      <c r="H150" s="117"/>
      <c r="I150" s="117"/>
      <c r="J150" s="117"/>
      <c r="K150" s="117"/>
      <c r="L150" s="117"/>
      <c r="M150" s="117"/>
      <c r="N150" s="117"/>
    </row>
    <row r="151" spans="2:14">
      <c r="B151" s="116"/>
      <c r="C151" s="116"/>
      <c r="D151" s="117"/>
      <c r="E151" s="117"/>
      <c r="F151" s="117"/>
      <c r="G151" s="117"/>
      <c r="H151" s="117"/>
      <c r="I151" s="117"/>
      <c r="J151" s="117"/>
      <c r="K151" s="117"/>
      <c r="L151" s="117"/>
      <c r="M151" s="117"/>
      <c r="N151" s="117"/>
    </row>
    <row r="152" spans="2:14">
      <c r="B152" s="116"/>
      <c r="C152" s="116"/>
      <c r="D152" s="117"/>
      <c r="E152" s="117"/>
      <c r="F152" s="117"/>
      <c r="G152" s="117"/>
      <c r="H152" s="117"/>
      <c r="I152" s="117"/>
      <c r="J152" s="117"/>
      <c r="K152" s="117"/>
      <c r="L152" s="117"/>
      <c r="M152" s="117"/>
      <c r="N152" s="117"/>
    </row>
    <row r="153" spans="2:14">
      <c r="B153" s="116"/>
      <c r="C153" s="116"/>
      <c r="D153" s="117"/>
      <c r="E153" s="117"/>
      <c r="F153" s="117"/>
      <c r="G153" s="117"/>
      <c r="H153" s="117"/>
      <c r="I153" s="117"/>
      <c r="J153" s="117"/>
      <c r="K153" s="117"/>
      <c r="L153" s="117"/>
      <c r="M153" s="117"/>
      <c r="N153" s="117"/>
    </row>
    <row r="154" spans="2:14">
      <c r="B154" s="116"/>
      <c r="C154" s="116"/>
      <c r="D154" s="117"/>
      <c r="E154" s="117"/>
      <c r="F154" s="117"/>
      <c r="G154" s="117"/>
      <c r="H154" s="117"/>
      <c r="I154" s="117"/>
      <c r="J154" s="117"/>
      <c r="K154" s="117"/>
      <c r="L154" s="117"/>
      <c r="M154" s="117"/>
      <c r="N154" s="117"/>
    </row>
    <row r="155" spans="2:14">
      <c r="B155" s="116"/>
      <c r="C155" s="116"/>
      <c r="D155" s="117"/>
      <c r="E155" s="117"/>
      <c r="F155" s="117"/>
      <c r="G155" s="117"/>
      <c r="H155" s="117"/>
      <c r="I155" s="117"/>
      <c r="J155" s="117"/>
      <c r="K155" s="117"/>
      <c r="L155" s="117"/>
      <c r="M155" s="117"/>
      <c r="N155" s="117"/>
    </row>
    <row r="156" spans="2:14">
      <c r="B156" s="116"/>
      <c r="C156" s="116"/>
      <c r="D156" s="117"/>
      <c r="E156" s="117"/>
      <c r="F156" s="117"/>
      <c r="G156" s="117"/>
      <c r="H156" s="117"/>
      <c r="I156" s="117"/>
      <c r="J156" s="117"/>
      <c r="K156" s="117"/>
      <c r="L156" s="117"/>
      <c r="M156" s="117"/>
      <c r="N156" s="117"/>
    </row>
    <row r="157" spans="2:14">
      <c r="B157" s="116"/>
      <c r="C157" s="116"/>
      <c r="D157" s="117"/>
      <c r="E157" s="117"/>
      <c r="F157" s="117"/>
      <c r="G157" s="117"/>
      <c r="H157" s="117"/>
      <c r="I157" s="117"/>
      <c r="J157" s="117"/>
      <c r="K157" s="117"/>
      <c r="L157" s="117"/>
      <c r="M157" s="117"/>
      <c r="N157" s="117"/>
    </row>
    <row r="158" spans="2:14">
      <c r="B158" s="116"/>
      <c r="C158" s="116"/>
      <c r="D158" s="117"/>
      <c r="E158" s="117"/>
      <c r="F158" s="117"/>
      <c r="G158" s="117"/>
      <c r="H158" s="117"/>
      <c r="I158" s="117"/>
      <c r="J158" s="117"/>
      <c r="K158" s="117"/>
      <c r="L158" s="117"/>
      <c r="M158" s="117"/>
      <c r="N158" s="117"/>
    </row>
    <row r="159" spans="2:14">
      <c r="B159" s="116"/>
      <c r="C159" s="116"/>
      <c r="D159" s="117"/>
      <c r="E159" s="117"/>
      <c r="F159" s="117"/>
      <c r="G159" s="117"/>
      <c r="H159" s="117"/>
      <c r="I159" s="117"/>
      <c r="J159" s="117"/>
      <c r="K159" s="117"/>
      <c r="L159" s="117"/>
      <c r="M159" s="117"/>
      <c r="N159" s="117"/>
    </row>
    <row r="160" spans="2:14">
      <c r="B160" s="116"/>
      <c r="C160" s="116"/>
      <c r="D160" s="117"/>
      <c r="E160" s="117"/>
      <c r="F160" s="117"/>
      <c r="G160" s="117"/>
      <c r="H160" s="117"/>
      <c r="I160" s="117"/>
      <c r="J160" s="117"/>
      <c r="K160" s="117"/>
      <c r="L160" s="117"/>
      <c r="M160" s="117"/>
      <c r="N160" s="117"/>
    </row>
    <row r="161" spans="2:14">
      <c r="B161" s="116"/>
      <c r="C161" s="116"/>
      <c r="D161" s="117"/>
      <c r="E161" s="117"/>
      <c r="F161" s="117"/>
      <c r="G161" s="117"/>
      <c r="H161" s="117"/>
      <c r="I161" s="117"/>
      <c r="J161" s="117"/>
      <c r="K161" s="117"/>
      <c r="L161" s="117"/>
      <c r="M161" s="117"/>
      <c r="N161" s="117"/>
    </row>
    <row r="162" spans="2:14">
      <c r="B162" s="116"/>
      <c r="C162" s="116"/>
      <c r="D162" s="117"/>
      <c r="E162" s="117"/>
      <c r="F162" s="117"/>
      <c r="G162" s="117"/>
      <c r="H162" s="117"/>
      <c r="I162" s="117"/>
      <c r="J162" s="117"/>
      <c r="K162" s="117"/>
      <c r="L162" s="117"/>
      <c r="M162" s="117"/>
      <c r="N162" s="117"/>
    </row>
    <row r="163" spans="2:14">
      <c r="B163" s="116"/>
      <c r="C163" s="116"/>
      <c r="D163" s="117"/>
      <c r="E163" s="117"/>
      <c r="F163" s="117"/>
      <c r="G163" s="117"/>
      <c r="H163" s="117"/>
      <c r="I163" s="117"/>
      <c r="J163" s="117"/>
      <c r="K163" s="117"/>
      <c r="L163" s="117"/>
      <c r="M163" s="117"/>
      <c r="N163" s="117"/>
    </row>
    <row r="164" spans="2:14">
      <c r="B164" s="116"/>
      <c r="C164" s="116"/>
      <c r="D164" s="117"/>
      <c r="E164" s="117"/>
      <c r="F164" s="117"/>
      <c r="G164" s="117"/>
      <c r="H164" s="117"/>
      <c r="I164" s="117"/>
      <c r="J164" s="117"/>
      <c r="K164" s="117"/>
      <c r="L164" s="117"/>
      <c r="M164" s="117"/>
      <c r="N164" s="117"/>
    </row>
    <row r="165" spans="2:14">
      <c r="B165" s="116"/>
      <c r="C165" s="116"/>
      <c r="D165" s="117"/>
      <c r="E165" s="117"/>
      <c r="F165" s="117"/>
      <c r="G165" s="117"/>
      <c r="H165" s="117"/>
      <c r="I165" s="117"/>
      <c r="J165" s="117"/>
      <c r="K165" s="117"/>
      <c r="L165" s="117"/>
      <c r="M165" s="117"/>
      <c r="N165" s="117"/>
    </row>
    <row r="166" spans="2:14">
      <c r="B166" s="116"/>
      <c r="C166" s="116"/>
      <c r="D166" s="117"/>
      <c r="E166" s="117"/>
      <c r="F166" s="117"/>
      <c r="G166" s="117"/>
      <c r="H166" s="117"/>
      <c r="I166" s="117"/>
      <c r="J166" s="117"/>
      <c r="K166" s="117"/>
      <c r="L166" s="117"/>
      <c r="M166" s="117"/>
      <c r="N166" s="117"/>
    </row>
    <row r="167" spans="2:14">
      <c r="B167" s="116"/>
      <c r="C167" s="116"/>
      <c r="D167" s="117"/>
      <c r="E167" s="117"/>
      <c r="F167" s="117"/>
      <c r="G167" s="117"/>
      <c r="H167" s="117"/>
      <c r="I167" s="117"/>
      <c r="J167" s="117"/>
      <c r="K167" s="117"/>
      <c r="L167" s="117"/>
      <c r="M167" s="117"/>
      <c r="N167" s="117"/>
    </row>
    <row r="168" spans="2:14">
      <c r="B168" s="116"/>
      <c r="C168" s="116"/>
      <c r="D168" s="117"/>
      <c r="E168" s="117"/>
      <c r="F168" s="117"/>
      <c r="G168" s="117"/>
      <c r="H168" s="117"/>
      <c r="I168" s="117"/>
      <c r="J168" s="117"/>
      <c r="K168" s="117"/>
      <c r="L168" s="117"/>
      <c r="M168" s="117"/>
      <c r="N168" s="117"/>
    </row>
    <row r="169" spans="2:14">
      <c r="B169" s="116"/>
      <c r="C169" s="116"/>
      <c r="D169" s="117"/>
      <c r="E169" s="117"/>
      <c r="F169" s="117"/>
      <c r="G169" s="117"/>
      <c r="H169" s="117"/>
      <c r="I169" s="117"/>
      <c r="J169" s="117"/>
      <c r="K169" s="117"/>
      <c r="L169" s="117"/>
      <c r="M169" s="117"/>
      <c r="N169" s="117"/>
    </row>
    <row r="170" spans="2:14">
      <c r="B170" s="116"/>
      <c r="C170" s="116"/>
      <c r="D170" s="117"/>
      <c r="E170" s="117"/>
      <c r="F170" s="117"/>
      <c r="G170" s="117"/>
      <c r="H170" s="117"/>
      <c r="I170" s="117"/>
      <c r="J170" s="117"/>
      <c r="K170" s="117"/>
      <c r="L170" s="117"/>
      <c r="M170" s="117"/>
      <c r="N170" s="117"/>
    </row>
    <row r="171" spans="2:14">
      <c r="B171" s="116"/>
      <c r="C171" s="116"/>
      <c r="D171" s="117"/>
      <c r="E171" s="117"/>
      <c r="F171" s="117"/>
      <c r="G171" s="117"/>
      <c r="H171" s="117"/>
      <c r="I171" s="117"/>
      <c r="J171" s="117"/>
      <c r="K171" s="117"/>
      <c r="L171" s="117"/>
      <c r="M171" s="117"/>
      <c r="N171" s="117"/>
    </row>
    <row r="172" spans="2:14">
      <c r="B172" s="116"/>
      <c r="C172" s="116"/>
      <c r="D172" s="117"/>
      <c r="E172" s="117"/>
      <c r="F172" s="117"/>
      <c r="G172" s="117"/>
      <c r="H172" s="117"/>
      <c r="I172" s="117"/>
      <c r="J172" s="117"/>
      <c r="K172" s="117"/>
      <c r="L172" s="117"/>
      <c r="M172" s="117"/>
      <c r="N172" s="117"/>
    </row>
    <row r="173" spans="2:14">
      <c r="B173" s="116"/>
      <c r="C173" s="116"/>
      <c r="D173" s="117"/>
      <c r="E173" s="117"/>
      <c r="F173" s="117"/>
      <c r="G173" s="117"/>
      <c r="H173" s="117"/>
      <c r="I173" s="117"/>
      <c r="J173" s="117"/>
      <c r="K173" s="117"/>
      <c r="L173" s="117"/>
      <c r="M173" s="117"/>
      <c r="N173" s="117"/>
    </row>
    <row r="174" spans="2:14">
      <c r="B174" s="116"/>
      <c r="C174" s="116"/>
      <c r="D174" s="117"/>
      <c r="E174" s="117"/>
      <c r="F174" s="117"/>
      <c r="G174" s="117"/>
      <c r="H174" s="117"/>
      <c r="I174" s="117"/>
      <c r="J174" s="117"/>
      <c r="K174" s="117"/>
      <c r="L174" s="117"/>
      <c r="M174" s="117"/>
      <c r="N174" s="117"/>
    </row>
    <row r="175" spans="2:14">
      <c r="B175" s="116"/>
      <c r="C175" s="116"/>
      <c r="D175" s="117"/>
      <c r="E175" s="117"/>
      <c r="F175" s="117"/>
      <c r="G175" s="117"/>
      <c r="H175" s="117"/>
      <c r="I175" s="117"/>
      <c r="J175" s="117"/>
      <c r="K175" s="117"/>
      <c r="L175" s="117"/>
      <c r="M175" s="117"/>
      <c r="N175" s="117"/>
    </row>
    <row r="176" spans="2:14">
      <c r="B176" s="116"/>
      <c r="C176" s="116"/>
      <c r="D176" s="117"/>
      <c r="E176" s="117"/>
      <c r="F176" s="117"/>
      <c r="G176" s="117"/>
      <c r="H176" s="117"/>
      <c r="I176" s="117"/>
      <c r="J176" s="117"/>
      <c r="K176" s="117"/>
      <c r="L176" s="117"/>
      <c r="M176" s="117"/>
      <c r="N176" s="117"/>
    </row>
    <row r="177" spans="2:14">
      <c r="B177" s="116"/>
      <c r="C177" s="116"/>
      <c r="D177" s="117"/>
      <c r="E177" s="117"/>
      <c r="F177" s="117"/>
      <c r="G177" s="117"/>
      <c r="H177" s="117"/>
      <c r="I177" s="117"/>
      <c r="J177" s="117"/>
      <c r="K177" s="117"/>
      <c r="L177" s="117"/>
      <c r="M177" s="117"/>
      <c r="N177" s="117"/>
    </row>
    <row r="178" spans="2:14">
      <c r="B178" s="116"/>
      <c r="C178" s="116"/>
      <c r="D178" s="117"/>
      <c r="E178" s="117"/>
      <c r="F178" s="117"/>
      <c r="G178" s="117"/>
      <c r="H178" s="117"/>
      <c r="I178" s="117"/>
      <c r="J178" s="117"/>
      <c r="K178" s="117"/>
      <c r="L178" s="117"/>
      <c r="M178" s="117"/>
      <c r="N178" s="117"/>
    </row>
    <row r="179" spans="2:14">
      <c r="B179" s="116"/>
      <c r="C179" s="116"/>
      <c r="D179" s="117"/>
      <c r="E179" s="117"/>
      <c r="F179" s="117"/>
      <c r="G179" s="117"/>
      <c r="H179" s="117"/>
      <c r="I179" s="117"/>
      <c r="J179" s="117"/>
      <c r="K179" s="117"/>
      <c r="L179" s="117"/>
      <c r="M179" s="117"/>
      <c r="N179" s="117"/>
    </row>
    <row r="180" spans="2:14">
      <c r="B180" s="116"/>
      <c r="C180" s="116"/>
      <c r="D180" s="117"/>
      <c r="E180" s="117"/>
      <c r="F180" s="117"/>
      <c r="G180" s="117"/>
      <c r="H180" s="117"/>
      <c r="I180" s="117"/>
      <c r="J180" s="117"/>
      <c r="K180" s="117"/>
      <c r="L180" s="117"/>
      <c r="M180" s="117"/>
      <c r="N180" s="117"/>
    </row>
    <row r="181" spans="2:14">
      <c r="B181" s="116"/>
      <c r="C181" s="116"/>
      <c r="D181" s="117"/>
      <c r="E181" s="117"/>
      <c r="F181" s="117"/>
      <c r="G181" s="117"/>
      <c r="H181" s="117"/>
      <c r="I181" s="117"/>
      <c r="J181" s="117"/>
      <c r="K181" s="117"/>
      <c r="L181" s="117"/>
      <c r="M181" s="117"/>
      <c r="N181" s="117"/>
    </row>
    <row r="182" spans="2:14">
      <c r="B182" s="116"/>
      <c r="C182" s="116"/>
      <c r="D182" s="117"/>
      <c r="E182" s="117"/>
      <c r="F182" s="117"/>
      <c r="G182" s="117"/>
      <c r="H182" s="117"/>
      <c r="I182" s="117"/>
      <c r="J182" s="117"/>
      <c r="K182" s="117"/>
      <c r="L182" s="117"/>
      <c r="M182" s="117"/>
      <c r="N182" s="117"/>
    </row>
    <row r="183" spans="2:14">
      <c r="B183" s="116"/>
      <c r="C183" s="116"/>
      <c r="D183" s="117"/>
      <c r="E183" s="117"/>
      <c r="F183" s="117"/>
      <c r="G183" s="117"/>
      <c r="H183" s="117"/>
      <c r="I183" s="117"/>
      <c r="J183" s="117"/>
      <c r="K183" s="117"/>
      <c r="L183" s="117"/>
      <c r="M183" s="117"/>
      <c r="N183" s="117"/>
    </row>
    <row r="184" spans="2:14">
      <c r="B184" s="116"/>
      <c r="C184" s="116"/>
      <c r="D184" s="117"/>
      <c r="E184" s="117"/>
      <c r="F184" s="117"/>
      <c r="G184" s="117"/>
      <c r="H184" s="117"/>
      <c r="I184" s="117"/>
      <c r="J184" s="117"/>
      <c r="K184" s="117"/>
      <c r="L184" s="117"/>
      <c r="M184" s="117"/>
      <c r="N184" s="117"/>
    </row>
    <row r="185" spans="2:14">
      <c r="B185" s="116"/>
      <c r="C185" s="116"/>
      <c r="D185" s="117"/>
      <c r="E185" s="117"/>
      <c r="F185" s="117"/>
      <c r="G185" s="117"/>
      <c r="H185" s="117"/>
      <c r="I185" s="117"/>
      <c r="J185" s="117"/>
      <c r="K185" s="117"/>
      <c r="L185" s="117"/>
      <c r="M185" s="117"/>
      <c r="N185" s="117"/>
    </row>
    <row r="186" spans="2:14">
      <c r="B186" s="116"/>
      <c r="C186" s="116"/>
      <c r="D186" s="117"/>
      <c r="E186" s="117"/>
      <c r="F186" s="117"/>
      <c r="G186" s="117"/>
      <c r="H186" s="117"/>
      <c r="I186" s="117"/>
      <c r="J186" s="117"/>
      <c r="K186" s="117"/>
      <c r="L186" s="117"/>
      <c r="M186" s="117"/>
      <c r="N186" s="117"/>
    </row>
    <row r="187" spans="2:14">
      <c r="B187" s="116"/>
      <c r="C187" s="116"/>
      <c r="D187" s="117"/>
      <c r="E187" s="117"/>
      <c r="F187" s="117"/>
      <c r="G187" s="117"/>
      <c r="H187" s="117"/>
      <c r="I187" s="117"/>
      <c r="J187" s="117"/>
      <c r="K187" s="117"/>
      <c r="L187" s="117"/>
      <c r="M187" s="117"/>
      <c r="N187" s="117"/>
    </row>
    <row r="188" spans="2:14">
      <c r="B188" s="116"/>
      <c r="C188" s="116"/>
      <c r="D188" s="117"/>
      <c r="E188" s="117"/>
      <c r="F188" s="117"/>
      <c r="G188" s="117"/>
      <c r="H188" s="117"/>
      <c r="I188" s="117"/>
      <c r="J188" s="117"/>
      <c r="K188" s="117"/>
      <c r="L188" s="117"/>
      <c r="M188" s="117"/>
      <c r="N188" s="117"/>
    </row>
    <row r="189" spans="2:14">
      <c r="B189" s="116"/>
      <c r="C189" s="116"/>
      <c r="D189" s="117"/>
      <c r="E189" s="117"/>
      <c r="F189" s="117"/>
      <c r="G189" s="117"/>
      <c r="H189" s="117"/>
      <c r="I189" s="117"/>
      <c r="J189" s="117"/>
      <c r="K189" s="117"/>
      <c r="L189" s="117"/>
      <c r="M189" s="117"/>
      <c r="N189" s="117"/>
    </row>
    <row r="190" spans="2:14">
      <c r="B190" s="116"/>
      <c r="C190" s="116"/>
      <c r="D190" s="117"/>
      <c r="E190" s="117"/>
      <c r="F190" s="117"/>
      <c r="G190" s="117"/>
      <c r="H190" s="117"/>
      <c r="I190" s="117"/>
      <c r="J190" s="117"/>
      <c r="K190" s="117"/>
      <c r="L190" s="117"/>
      <c r="M190" s="117"/>
      <c r="N190" s="117"/>
    </row>
    <row r="191" spans="2:14">
      <c r="B191" s="116"/>
      <c r="C191" s="116"/>
      <c r="D191" s="117"/>
      <c r="E191" s="117"/>
      <c r="F191" s="117"/>
      <c r="G191" s="117"/>
      <c r="H191" s="117"/>
      <c r="I191" s="117"/>
      <c r="J191" s="117"/>
      <c r="K191" s="117"/>
      <c r="L191" s="117"/>
      <c r="M191" s="117"/>
      <c r="N191" s="117"/>
    </row>
    <row r="192" spans="2:14">
      <c r="B192" s="116"/>
      <c r="C192" s="116"/>
      <c r="D192" s="117"/>
      <c r="E192" s="117"/>
      <c r="F192" s="117"/>
      <c r="G192" s="117"/>
      <c r="H192" s="117"/>
      <c r="I192" s="117"/>
      <c r="J192" s="117"/>
      <c r="K192" s="117"/>
      <c r="L192" s="117"/>
      <c r="M192" s="117"/>
      <c r="N192" s="117"/>
    </row>
    <row r="193" spans="2:14">
      <c r="B193" s="116"/>
      <c r="C193" s="116"/>
      <c r="D193" s="117"/>
      <c r="E193" s="117"/>
      <c r="F193" s="117"/>
      <c r="G193" s="117"/>
      <c r="H193" s="117"/>
      <c r="I193" s="117"/>
      <c r="J193" s="117"/>
      <c r="K193" s="117"/>
      <c r="L193" s="117"/>
      <c r="M193" s="117"/>
      <c r="N193" s="117"/>
    </row>
    <row r="194" spans="2:14">
      <c r="B194" s="116"/>
      <c r="C194" s="116"/>
      <c r="D194" s="117"/>
      <c r="E194" s="117"/>
      <c r="F194" s="117"/>
      <c r="G194" s="117"/>
      <c r="H194" s="117"/>
      <c r="I194" s="117"/>
      <c r="J194" s="117"/>
      <c r="K194" s="117"/>
      <c r="L194" s="117"/>
      <c r="M194" s="117"/>
      <c r="N194" s="117"/>
    </row>
    <row r="195" spans="2:14">
      <c r="B195" s="116"/>
      <c r="C195" s="116"/>
      <c r="D195" s="117"/>
      <c r="E195" s="117"/>
      <c r="F195" s="117"/>
      <c r="G195" s="117"/>
      <c r="H195" s="117"/>
      <c r="I195" s="117"/>
      <c r="J195" s="117"/>
      <c r="K195" s="117"/>
      <c r="L195" s="117"/>
      <c r="M195" s="117"/>
      <c r="N195" s="117"/>
    </row>
    <row r="196" spans="2:14">
      <c r="B196" s="116"/>
      <c r="C196" s="116"/>
      <c r="D196" s="117"/>
      <c r="E196" s="117"/>
      <c r="F196" s="117"/>
      <c r="G196" s="117"/>
      <c r="H196" s="117"/>
      <c r="I196" s="117"/>
      <c r="J196" s="117"/>
      <c r="K196" s="117"/>
      <c r="L196" s="117"/>
      <c r="M196" s="117"/>
      <c r="N196" s="117"/>
    </row>
    <row r="197" spans="2:14">
      <c r="B197" s="116"/>
      <c r="C197" s="116"/>
      <c r="D197" s="117"/>
      <c r="E197" s="117"/>
      <c r="F197" s="117"/>
      <c r="G197" s="117"/>
      <c r="H197" s="117"/>
      <c r="I197" s="117"/>
      <c r="J197" s="117"/>
      <c r="K197" s="117"/>
      <c r="L197" s="117"/>
      <c r="M197" s="117"/>
      <c r="N197" s="117"/>
    </row>
    <row r="198" spans="2:14">
      <c r="B198" s="116"/>
      <c r="C198" s="116"/>
      <c r="D198" s="117"/>
      <c r="E198" s="117"/>
      <c r="F198" s="117"/>
      <c r="G198" s="117"/>
      <c r="H198" s="117"/>
      <c r="I198" s="117"/>
      <c r="J198" s="117"/>
      <c r="K198" s="117"/>
      <c r="L198" s="117"/>
      <c r="M198" s="117"/>
      <c r="N198" s="117"/>
    </row>
    <row r="199" spans="2:14">
      <c r="B199" s="116"/>
      <c r="C199" s="116"/>
      <c r="D199" s="117"/>
      <c r="E199" s="117"/>
      <c r="F199" s="117"/>
      <c r="G199" s="117"/>
      <c r="H199" s="117"/>
      <c r="I199" s="117"/>
      <c r="J199" s="117"/>
      <c r="K199" s="117"/>
      <c r="L199" s="117"/>
      <c r="M199" s="117"/>
      <c r="N199" s="117"/>
    </row>
    <row r="200" spans="2:14">
      <c r="B200" s="116"/>
      <c r="C200" s="116"/>
      <c r="D200" s="117"/>
      <c r="E200" s="117"/>
      <c r="F200" s="117"/>
      <c r="G200" s="117"/>
      <c r="H200" s="117"/>
      <c r="I200" s="117"/>
      <c r="J200" s="117"/>
      <c r="K200" s="117"/>
      <c r="L200" s="117"/>
      <c r="M200" s="117"/>
      <c r="N200" s="117"/>
    </row>
    <row r="201" spans="2:14">
      <c r="B201" s="116"/>
      <c r="C201" s="116"/>
      <c r="D201" s="117"/>
      <c r="E201" s="117"/>
      <c r="F201" s="117"/>
      <c r="G201" s="117"/>
      <c r="H201" s="117"/>
      <c r="I201" s="117"/>
      <c r="J201" s="117"/>
      <c r="K201" s="117"/>
      <c r="L201" s="117"/>
      <c r="M201" s="117"/>
      <c r="N201" s="117"/>
    </row>
    <row r="202" spans="2:14">
      <c r="B202" s="116"/>
      <c r="C202" s="116"/>
      <c r="D202" s="117"/>
      <c r="E202" s="117"/>
      <c r="F202" s="117"/>
      <c r="G202" s="117"/>
      <c r="H202" s="117"/>
      <c r="I202" s="117"/>
      <c r="J202" s="117"/>
      <c r="K202" s="117"/>
      <c r="L202" s="117"/>
      <c r="M202" s="117"/>
      <c r="N202" s="117"/>
    </row>
    <row r="203" spans="2:14">
      <c r="B203" s="116"/>
      <c r="C203" s="116"/>
      <c r="D203" s="117"/>
      <c r="E203" s="117"/>
      <c r="F203" s="117"/>
      <c r="G203" s="117"/>
      <c r="H203" s="117"/>
      <c r="I203" s="117"/>
      <c r="J203" s="117"/>
      <c r="K203" s="117"/>
      <c r="L203" s="117"/>
      <c r="M203" s="117"/>
      <c r="N203" s="117"/>
    </row>
    <row r="204" spans="2:14">
      <c r="B204" s="116"/>
      <c r="C204" s="116"/>
      <c r="D204" s="117"/>
      <c r="E204" s="117"/>
      <c r="F204" s="117"/>
      <c r="G204" s="117"/>
      <c r="H204" s="117"/>
      <c r="I204" s="117"/>
      <c r="J204" s="117"/>
      <c r="K204" s="117"/>
      <c r="L204" s="117"/>
      <c r="M204" s="117"/>
      <c r="N204" s="117"/>
    </row>
    <row r="205" spans="2:14">
      <c r="B205" s="116"/>
      <c r="C205" s="116"/>
      <c r="D205" s="117"/>
      <c r="E205" s="117"/>
      <c r="F205" s="117"/>
      <c r="G205" s="117"/>
      <c r="H205" s="117"/>
      <c r="I205" s="117"/>
      <c r="J205" s="117"/>
      <c r="K205" s="117"/>
      <c r="L205" s="117"/>
      <c r="M205" s="117"/>
      <c r="N205" s="117"/>
    </row>
    <row r="206" spans="2:14">
      <c r="B206" s="116"/>
      <c r="C206" s="116"/>
      <c r="D206" s="117"/>
      <c r="E206" s="117"/>
      <c r="F206" s="117"/>
      <c r="G206" s="117"/>
      <c r="H206" s="117"/>
      <c r="I206" s="117"/>
      <c r="J206" s="117"/>
      <c r="K206" s="117"/>
      <c r="L206" s="117"/>
      <c r="M206" s="117"/>
      <c r="N206" s="117"/>
    </row>
    <row r="207" spans="2:14">
      <c r="B207" s="116"/>
      <c r="C207" s="116"/>
      <c r="D207" s="117"/>
      <c r="E207" s="117"/>
      <c r="F207" s="117"/>
      <c r="G207" s="117"/>
      <c r="H207" s="117"/>
      <c r="I207" s="117"/>
      <c r="J207" s="117"/>
      <c r="K207" s="117"/>
      <c r="L207" s="117"/>
      <c r="M207" s="117"/>
      <c r="N207" s="117"/>
    </row>
    <row r="208" spans="2:14">
      <c r="B208" s="116"/>
      <c r="C208" s="116"/>
      <c r="D208" s="117"/>
      <c r="E208" s="117"/>
      <c r="F208" s="117"/>
      <c r="G208" s="117"/>
      <c r="H208" s="117"/>
      <c r="I208" s="117"/>
      <c r="J208" s="117"/>
      <c r="K208" s="117"/>
      <c r="L208" s="117"/>
      <c r="M208" s="117"/>
      <c r="N208" s="117"/>
    </row>
    <row r="209" spans="2:14">
      <c r="B209" s="116"/>
      <c r="C209" s="116"/>
      <c r="D209" s="117"/>
      <c r="E209" s="117"/>
      <c r="F209" s="117"/>
      <c r="G209" s="117"/>
      <c r="H209" s="117"/>
      <c r="I209" s="117"/>
      <c r="J209" s="117"/>
      <c r="K209" s="117"/>
      <c r="L209" s="117"/>
      <c r="M209" s="117"/>
      <c r="N209" s="117"/>
    </row>
    <row r="210" spans="2:14">
      <c r="B210" s="116"/>
      <c r="C210" s="116"/>
      <c r="D210" s="117"/>
      <c r="E210" s="117"/>
      <c r="F210" s="117"/>
      <c r="G210" s="117"/>
      <c r="H210" s="117"/>
      <c r="I210" s="117"/>
      <c r="J210" s="117"/>
      <c r="K210" s="117"/>
      <c r="L210" s="117"/>
      <c r="M210" s="117"/>
      <c r="N210" s="117"/>
    </row>
    <row r="211" spans="2:14">
      <c r="B211" s="116"/>
      <c r="C211" s="116"/>
      <c r="D211" s="117"/>
      <c r="E211" s="117"/>
      <c r="F211" s="117"/>
      <c r="G211" s="117"/>
      <c r="H211" s="117"/>
      <c r="I211" s="117"/>
      <c r="J211" s="117"/>
      <c r="K211" s="117"/>
      <c r="L211" s="117"/>
      <c r="M211" s="117"/>
      <c r="N211" s="117"/>
    </row>
    <row r="212" spans="2:14">
      <c r="B212" s="116"/>
      <c r="C212" s="116"/>
      <c r="D212" s="117"/>
      <c r="E212" s="117"/>
      <c r="F212" s="117"/>
      <c r="G212" s="117"/>
      <c r="H212" s="117"/>
      <c r="I212" s="117"/>
      <c r="J212" s="117"/>
      <c r="K212" s="117"/>
      <c r="L212" s="117"/>
      <c r="M212" s="117"/>
      <c r="N212" s="117"/>
    </row>
    <row r="213" spans="2:14">
      <c r="B213" s="116"/>
      <c r="C213" s="116"/>
      <c r="D213" s="117"/>
      <c r="E213" s="117"/>
      <c r="F213" s="117"/>
      <c r="G213" s="117"/>
      <c r="H213" s="117"/>
      <c r="I213" s="117"/>
      <c r="J213" s="117"/>
      <c r="K213" s="117"/>
      <c r="L213" s="117"/>
      <c r="M213" s="117"/>
      <c r="N213" s="117"/>
    </row>
    <row r="214" spans="2:14">
      <c r="B214" s="116"/>
      <c r="C214" s="116"/>
      <c r="D214" s="117"/>
      <c r="E214" s="117"/>
      <c r="F214" s="117"/>
      <c r="G214" s="117"/>
      <c r="H214" s="117"/>
      <c r="I214" s="117"/>
      <c r="J214" s="117"/>
      <c r="K214" s="117"/>
      <c r="L214" s="117"/>
      <c r="M214" s="117"/>
      <c r="N214" s="117"/>
    </row>
    <row r="215" spans="2:14">
      <c r="B215" s="116"/>
      <c r="C215" s="116"/>
      <c r="D215" s="117"/>
      <c r="E215" s="117"/>
      <c r="F215" s="117"/>
      <c r="G215" s="117"/>
      <c r="H215" s="117"/>
      <c r="I215" s="117"/>
      <c r="J215" s="117"/>
      <c r="K215" s="117"/>
      <c r="L215" s="117"/>
      <c r="M215" s="117"/>
      <c r="N215" s="117"/>
    </row>
    <row r="216" spans="2:14">
      <c r="B216" s="116"/>
      <c r="C216" s="116"/>
      <c r="D216" s="117"/>
      <c r="E216" s="117"/>
      <c r="F216" s="117"/>
      <c r="G216" s="117"/>
      <c r="H216" s="117"/>
      <c r="I216" s="117"/>
      <c r="J216" s="117"/>
      <c r="K216" s="117"/>
      <c r="L216" s="117"/>
      <c r="M216" s="117"/>
      <c r="N216" s="117"/>
    </row>
    <row r="217" spans="2:14">
      <c r="B217" s="116"/>
      <c r="C217" s="116"/>
      <c r="D217" s="117"/>
      <c r="E217" s="117"/>
      <c r="F217" s="117"/>
      <c r="G217" s="117"/>
      <c r="H217" s="117"/>
      <c r="I217" s="117"/>
      <c r="J217" s="117"/>
      <c r="K217" s="117"/>
      <c r="L217" s="117"/>
      <c r="M217" s="117"/>
      <c r="N217" s="117"/>
    </row>
    <row r="218" spans="2:14">
      <c r="B218" s="116"/>
      <c r="C218" s="116"/>
      <c r="D218" s="117"/>
      <c r="E218" s="117"/>
      <c r="F218" s="117"/>
      <c r="G218" s="117"/>
      <c r="H218" s="117"/>
      <c r="I218" s="117"/>
      <c r="J218" s="117"/>
      <c r="K218" s="117"/>
      <c r="L218" s="117"/>
      <c r="M218" s="117"/>
      <c r="N218" s="117"/>
    </row>
    <row r="219" spans="2:14">
      <c r="B219" s="116"/>
      <c r="C219" s="116"/>
      <c r="D219" s="117"/>
      <c r="E219" s="117"/>
      <c r="F219" s="117"/>
      <c r="G219" s="117"/>
      <c r="H219" s="117"/>
      <c r="I219" s="117"/>
      <c r="J219" s="117"/>
      <c r="K219" s="117"/>
      <c r="L219" s="117"/>
      <c r="M219" s="117"/>
      <c r="N219" s="117"/>
    </row>
    <row r="220" spans="2:14">
      <c r="B220" s="116"/>
      <c r="C220" s="116"/>
      <c r="D220" s="117"/>
      <c r="E220" s="117"/>
      <c r="F220" s="117"/>
      <c r="G220" s="117"/>
      <c r="H220" s="117"/>
      <c r="I220" s="117"/>
      <c r="J220" s="117"/>
      <c r="K220" s="117"/>
      <c r="L220" s="117"/>
      <c r="M220" s="117"/>
      <c r="N220" s="117"/>
    </row>
    <row r="221" spans="2:14">
      <c r="B221" s="116"/>
      <c r="C221" s="116"/>
      <c r="D221" s="117"/>
      <c r="E221" s="117"/>
      <c r="F221" s="117"/>
      <c r="G221" s="117"/>
      <c r="H221" s="117"/>
      <c r="I221" s="117"/>
      <c r="J221" s="117"/>
      <c r="K221" s="117"/>
      <c r="L221" s="117"/>
      <c r="M221" s="117"/>
      <c r="N221" s="117"/>
    </row>
    <row r="222" spans="2:14">
      <c r="B222" s="116"/>
      <c r="C222" s="116"/>
      <c r="D222" s="117"/>
      <c r="E222" s="117"/>
      <c r="F222" s="117"/>
      <c r="G222" s="117"/>
      <c r="H222" s="117"/>
      <c r="I222" s="117"/>
      <c r="J222" s="117"/>
      <c r="K222" s="117"/>
      <c r="L222" s="117"/>
      <c r="M222" s="117"/>
      <c r="N222" s="117"/>
    </row>
    <row r="223" spans="2:14">
      <c r="B223" s="116"/>
      <c r="C223" s="116"/>
      <c r="D223" s="117"/>
      <c r="E223" s="117"/>
      <c r="F223" s="117"/>
      <c r="G223" s="117"/>
      <c r="H223" s="117"/>
      <c r="I223" s="117"/>
      <c r="J223" s="117"/>
      <c r="K223" s="117"/>
      <c r="L223" s="117"/>
      <c r="M223" s="117"/>
      <c r="N223" s="117"/>
    </row>
    <row r="224" spans="2:14">
      <c r="B224" s="116"/>
      <c r="C224" s="116"/>
      <c r="D224" s="117"/>
      <c r="E224" s="117"/>
      <c r="F224" s="117"/>
      <c r="G224" s="117"/>
      <c r="H224" s="117"/>
      <c r="I224" s="117"/>
      <c r="J224" s="117"/>
      <c r="K224" s="117"/>
      <c r="L224" s="117"/>
      <c r="M224" s="117"/>
      <c r="N224" s="117"/>
    </row>
    <row r="225" spans="2:14">
      <c r="B225" s="116"/>
      <c r="C225" s="116"/>
      <c r="D225" s="117"/>
      <c r="E225" s="117"/>
      <c r="F225" s="117"/>
      <c r="G225" s="117"/>
      <c r="H225" s="117"/>
      <c r="I225" s="117"/>
      <c r="J225" s="117"/>
      <c r="K225" s="117"/>
      <c r="L225" s="117"/>
      <c r="M225" s="117"/>
      <c r="N225" s="117"/>
    </row>
    <row r="226" spans="2:14">
      <c r="B226" s="116"/>
      <c r="C226" s="116"/>
      <c r="D226" s="117"/>
      <c r="E226" s="117"/>
      <c r="F226" s="117"/>
      <c r="G226" s="117"/>
      <c r="H226" s="117"/>
      <c r="I226" s="117"/>
      <c r="J226" s="117"/>
      <c r="K226" s="117"/>
      <c r="L226" s="117"/>
      <c r="M226" s="117"/>
      <c r="N226" s="117"/>
    </row>
    <row r="227" spans="2:14">
      <c r="B227" s="116"/>
      <c r="C227" s="116"/>
      <c r="D227" s="117"/>
      <c r="E227" s="117"/>
      <c r="F227" s="117"/>
      <c r="G227" s="117"/>
      <c r="H227" s="117"/>
      <c r="I227" s="117"/>
      <c r="J227" s="117"/>
      <c r="K227" s="117"/>
      <c r="L227" s="117"/>
      <c r="M227" s="117"/>
      <c r="N227" s="117"/>
    </row>
    <row r="228" spans="2:14">
      <c r="B228" s="116"/>
      <c r="C228" s="116"/>
      <c r="D228" s="117"/>
      <c r="E228" s="117"/>
      <c r="F228" s="117"/>
      <c r="G228" s="117"/>
      <c r="H228" s="117"/>
      <c r="I228" s="117"/>
      <c r="J228" s="117"/>
      <c r="K228" s="117"/>
      <c r="L228" s="117"/>
      <c r="M228" s="117"/>
      <c r="N228" s="117"/>
    </row>
    <row r="229" spans="2:14">
      <c r="B229" s="116"/>
      <c r="C229" s="116"/>
      <c r="D229" s="117"/>
      <c r="E229" s="117"/>
      <c r="F229" s="117"/>
      <c r="G229" s="117"/>
      <c r="H229" s="117"/>
      <c r="I229" s="117"/>
      <c r="J229" s="117"/>
      <c r="K229" s="117"/>
      <c r="L229" s="117"/>
      <c r="M229" s="117"/>
      <c r="N229" s="117"/>
    </row>
    <row r="230" spans="2:14">
      <c r="B230" s="116"/>
      <c r="C230" s="116"/>
      <c r="D230" s="117"/>
      <c r="E230" s="117"/>
      <c r="F230" s="117"/>
      <c r="G230" s="117"/>
      <c r="H230" s="117"/>
      <c r="I230" s="117"/>
      <c r="J230" s="117"/>
      <c r="K230" s="117"/>
      <c r="L230" s="117"/>
      <c r="M230" s="117"/>
      <c r="N230" s="117"/>
    </row>
    <row r="231" spans="2:14">
      <c r="B231" s="116"/>
      <c r="C231" s="116"/>
      <c r="D231" s="117"/>
      <c r="E231" s="117"/>
      <c r="F231" s="117"/>
      <c r="G231" s="117"/>
      <c r="H231" s="117"/>
      <c r="I231" s="117"/>
      <c r="J231" s="117"/>
      <c r="K231" s="117"/>
      <c r="L231" s="117"/>
      <c r="M231" s="117"/>
      <c r="N231" s="117"/>
    </row>
    <row r="232" spans="2:14">
      <c r="B232" s="116"/>
      <c r="C232" s="116"/>
      <c r="D232" s="117"/>
      <c r="E232" s="117"/>
      <c r="F232" s="117"/>
      <c r="G232" s="117"/>
      <c r="H232" s="117"/>
      <c r="I232" s="117"/>
      <c r="J232" s="117"/>
      <c r="K232" s="117"/>
      <c r="L232" s="117"/>
      <c r="M232" s="117"/>
      <c r="N232" s="117"/>
    </row>
    <row r="233" spans="2:14">
      <c r="B233" s="116"/>
      <c r="C233" s="116"/>
      <c r="D233" s="117"/>
      <c r="E233" s="117"/>
      <c r="F233" s="117"/>
      <c r="G233" s="117"/>
      <c r="H233" s="117"/>
      <c r="I233" s="117"/>
      <c r="J233" s="117"/>
      <c r="K233" s="117"/>
      <c r="L233" s="117"/>
      <c r="M233" s="117"/>
      <c r="N233" s="117"/>
    </row>
    <row r="234" spans="2:14">
      <c r="B234" s="116"/>
      <c r="C234" s="116"/>
      <c r="D234" s="117"/>
      <c r="E234" s="117"/>
      <c r="F234" s="117"/>
      <c r="G234" s="117"/>
      <c r="H234" s="117"/>
      <c r="I234" s="117"/>
      <c r="J234" s="117"/>
      <c r="K234" s="117"/>
      <c r="L234" s="117"/>
      <c r="M234" s="117"/>
      <c r="N234" s="117"/>
    </row>
    <row r="235" spans="2:14">
      <c r="B235" s="116"/>
      <c r="C235" s="116"/>
      <c r="D235" s="117"/>
      <c r="E235" s="117"/>
      <c r="F235" s="117"/>
      <c r="G235" s="117"/>
      <c r="H235" s="117"/>
      <c r="I235" s="117"/>
      <c r="J235" s="117"/>
      <c r="K235" s="117"/>
      <c r="L235" s="117"/>
      <c r="M235" s="117"/>
      <c r="N235" s="117"/>
    </row>
    <row r="236" spans="2:14">
      <c r="B236" s="116"/>
      <c r="C236" s="116"/>
      <c r="D236" s="117"/>
      <c r="E236" s="117"/>
      <c r="F236" s="117"/>
      <c r="G236" s="117"/>
      <c r="H236" s="117"/>
      <c r="I236" s="117"/>
      <c r="J236" s="117"/>
      <c r="K236" s="117"/>
      <c r="L236" s="117"/>
      <c r="M236" s="117"/>
      <c r="N236" s="117"/>
    </row>
    <row r="237" spans="2:14">
      <c r="B237" s="116"/>
      <c r="C237" s="116"/>
      <c r="D237" s="117"/>
      <c r="E237" s="117"/>
      <c r="F237" s="117"/>
      <c r="G237" s="117"/>
      <c r="H237" s="117"/>
      <c r="I237" s="117"/>
      <c r="J237" s="117"/>
      <c r="K237" s="117"/>
      <c r="L237" s="117"/>
      <c r="M237" s="117"/>
      <c r="N237" s="117"/>
    </row>
    <row r="238" spans="2:14">
      <c r="B238" s="116"/>
      <c r="C238" s="116"/>
      <c r="D238" s="117"/>
      <c r="E238" s="117"/>
      <c r="F238" s="117"/>
      <c r="G238" s="117"/>
      <c r="H238" s="117"/>
      <c r="I238" s="117"/>
      <c r="J238" s="117"/>
      <c r="K238" s="117"/>
      <c r="L238" s="117"/>
      <c r="M238" s="117"/>
      <c r="N238" s="117"/>
    </row>
    <row r="239" spans="2:14">
      <c r="B239" s="116"/>
      <c r="C239" s="116"/>
      <c r="D239" s="117"/>
      <c r="E239" s="117"/>
      <c r="F239" s="117"/>
      <c r="G239" s="117"/>
      <c r="H239" s="117"/>
      <c r="I239" s="117"/>
      <c r="J239" s="117"/>
      <c r="K239" s="117"/>
      <c r="L239" s="117"/>
      <c r="M239" s="117"/>
      <c r="N239" s="117"/>
    </row>
    <row r="240" spans="2:14">
      <c r="B240" s="116"/>
      <c r="C240" s="116"/>
      <c r="D240" s="117"/>
      <c r="E240" s="117"/>
      <c r="F240" s="117"/>
      <c r="G240" s="117"/>
      <c r="H240" s="117"/>
      <c r="I240" s="117"/>
      <c r="J240" s="117"/>
      <c r="K240" s="117"/>
      <c r="L240" s="117"/>
      <c r="M240" s="117"/>
      <c r="N240" s="117"/>
    </row>
    <row r="241" spans="2:14">
      <c r="B241" s="116"/>
      <c r="C241" s="116"/>
      <c r="D241" s="117"/>
      <c r="E241" s="117"/>
      <c r="F241" s="117"/>
      <c r="G241" s="117"/>
      <c r="H241" s="117"/>
      <c r="I241" s="117"/>
      <c r="J241" s="117"/>
      <c r="K241" s="117"/>
      <c r="L241" s="117"/>
      <c r="M241" s="117"/>
      <c r="N241" s="117"/>
    </row>
    <row r="242" spans="2:14">
      <c r="B242" s="116"/>
      <c r="C242" s="116"/>
      <c r="D242" s="117"/>
      <c r="E242" s="117"/>
      <c r="F242" s="117"/>
      <c r="G242" s="117"/>
      <c r="H242" s="117"/>
      <c r="I242" s="117"/>
      <c r="J242" s="117"/>
      <c r="K242" s="117"/>
      <c r="L242" s="117"/>
      <c r="M242" s="117"/>
      <c r="N242" s="117"/>
    </row>
    <row r="243" spans="2:14">
      <c r="B243" s="116"/>
      <c r="C243" s="116"/>
      <c r="D243" s="117"/>
      <c r="E243" s="117"/>
      <c r="F243" s="117"/>
      <c r="G243" s="117"/>
      <c r="H243" s="117"/>
      <c r="I243" s="117"/>
      <c r="J243" s="117"/>
      <c r="K243" s="117"/>
      <c r="L243" s="117"/>
      <c r="M243" s="117"/>
      <c r="N243" s="117"/>
    </row>
    <row r="244" spans="2:14">
      <c r="B244" s="116"/>
      <c r="C244" s="116"/>
      <c r="D244" s="117"/>
      <c r="E244" s="117"/>
      <c r="F244" s="117"/>
      <c r="G244" s="117"/>
      <c r="H244" s="117"/>
      <c r="I244" s="117"/>
      <c r="J244" s="117"/>
      <c r="K244" s="117"/>
      <c r="L244" s="117"/>
      <c r="M244" s="117"/>
      <c r="N244" s="117"/>
    </row>
    <row r="245" spans="2:14">
      <c r="B245" s="116"/>
      <c r="C245" s="116"/>
      <c r="D245" s="117"/>
      <c r="E245" s="117"/>
      <c r="F245" s="117"/>
      <c r="G245" s="117"/>
      <c r="H245" s="117"/>
      <c r="I245" s="117"/>
      <c r="J245" s="117"/>
      <c r="K245" s="117"/>
      <c r="L245" s="117"/>
      <c r="M245" s="117"/>
      <c r="N245" s="117"/>
    </row>
    <row r="246" spans="2:14">
      <c r="B246" s="116"/>
      <c r="C246" s="116"/>
      <c r="D246" s="117"/>
      <c r="E246" s="117"/>
      <c r="F246" s="117"/>
      <c r="G246" s="117"/>
      <c r="H246" s="117"/>
      <c r="I246" s="117"/>
      <c r="J246" s="117"/>
      <c r="K246" s="117"/>
      <c r="L246" s="117"/>
      <c r="M246" s="117"/>
      <c r="N246" s="117"/>
    </row>
    <row r="247" spans="2:14">
      <c r="B247" s="116"/>
      <c r="C247" s="116"/>
      <c r="D247" s="117"/>
      <c r="E247" s="117"/>
      <c r="F247" s="117"/>
      <c r="G247" s="117"/>
      <c r="H247" s="117"/>
      <c r="I247" s="117"/>
      <c r="J247" s="117"/>
      <c r="K247" s="117"/>
      <c r="L247" s="117"/>
      <c r="M247" s="117"/>
      <c r="N247" s="117"/>
    </row>
    <row r="248" spans="2:14">
      <c r="B248" s="116"/>
      <c r="C248" s="116"/>
      <c r="D248" s="117"/>
      <c r="E248" s="117"/>
      <c r="F248" s="117"/>
      <c r="G248" s="117"/>
      <c r="H248" s="117"/>
      <c r="I248" s="117"/>
      <c r="J248" s="117"/>
      <c r="K248" s="117"/>
      <c r="L248" s="117"/>
      <c r="M248" s="117"/>
      <c r="N248" s="117"/>
    </row>
    <row r="249" spans="2:14">
      <c r="B249" s="116"/>
      <c r="C249" s="116"/>
      <c r="D249" s="117"/>
      <c r="E249" s="117"/>
      <c r="F249" s="117"/>
      <c r="G249" s="117"/>
      <c r="H249" s="117"/>
      <c r="I249" s="117"/>
      <c r="J249" s="117"/>
      <c r="K249" s="117"/>
      <c r="L249" s="117"/>
      <c r="M249" s="117"/>
      <c r="N249" s="117"/>
    </row>
    <row r="250" spans="2:14">
      <c r="B250" s="128"/>
      <c r="C250" s="116"/>
      <c r="D250" s="117"/>
      <c r="E250" s="117"/>
      <c r="F250" s="117"/>
      <c r="G250" s="117"/>
      <c r="H250" s="117"/>
      <c r="I250" s="117"/>
      <c r="J250" s="117"/>
      <c r="K250" s="117"/>
      <c r="L250" s="117"/>
      <c r="M250" s="117"/>
      <c r="N250" s="117"/>
    </row>
    <row r="251" spans="2:14">
      <c r="B251" s="128"/>
      <c r="C251" s="116"/>
      <c r="D251" s="117"/>
      <c r="E251" s="117"/>
      <c r="F251" s="117"/>
      <c r="G251" s="117"/>
      <c r="H251" s="117"/>
      <c r="I251" s="117"/>
      <c r="J251" s="117"/>
      <c r="K251" s="117"/>
      <c r="L251" s="117"/>
      <c r="M251" s="117"/>
      <c r="N251" s="117"/>
    </row>
    <row r="252" spans="2:14">
      <c r="B252" s="129"/>
      <c r="C252" s="116"/>
      <c r="D252" s="117"/>
      <c r="E252" s="117"/>
      <c r="F252" s="117"/>
      <c r="G252" s="117"/>
      <c r="H252" s="117"/>
      <c r="I252" s="117"/>
      <c r="J252" s="117"/>
      <c r="K252" s="117"/>
      <c r="L252" s="117"/>
      <c r="M252" s="117"/>
      <c r="N252" s="117"/>
    </row>
    <row r="253" spans="2:14">
      <c r="B253" s="116"/>
      <c r="C253" s="116"/>
      <c r="D253" s="117"/>
      <c r="E253" s="117"/>
      <c r="F253" s="117"/>
      <c r="G253" s="117"/>
      <c r="H253" s="117"/>
      <c r="I253" s="117"/>
      <c r="J253" s="117"/>
      <c r="K253" s="117"/>
      <c r="L253" s="117"/>
      <c r="M253" s="117"/>
      <c r="N253" s="117"/>
    </row>
    <row r="254" spans="2:14">
      <c r="B254" s="116"/>
      <c r="C254" s="116"/>
      <c r="D254" s="117"/>
      <c r="E254" s="117"/>
      <c r="F254" s="117"/>
      <c r="G254" s="117"/>
      <c r="H254" s="117"/>
      <c r="I254" s="117"/>
      <c r="J254" s="117"/>
      <c r="K254" s="117"/>
      <c r="L254" s="117"/>
      <c r="M254" s="117"/>
      <c r="N254" s="117"/>
    </row>
    <row r="255" spans="2:14">
      <c r="B255" s="116"/>
      <c r="C255" s="116"/>
      <c r="D255" s="117"/>
      <c r="E255" s="117"/>
      <c r="F255" s="117"/>
      <c r="G255" s="117"/>
      <c r="H255" s="117"/>
      <c r="I255" s="117"/>
      <c r="J255" s="117"/>
      <c r="K255" s="117"/>
      <c r="L255" s="117"/>
      <c r="M255" s="117"/>
      <c r="N255" s="117"/>
    </row>
    <row r="256" spans="2:14">
      <c r="B256" s="116"/>
      <c r="C256" s="116"/>
      <c r="D256" s="116"/>
      <c r="E256" s="116"/>
      <c r="F256" s="116"/>
      <c r="G256" s="116"/>
      <c r="H256" s="117"/>
      <c r="I256" s="117"/>
      <c r="J256" s="117"/>
      <c r="K256" s="117"/>
      <c r="L256" s="117"/>
      <c r="M256" s="117"/>
      <c r="N256" s="117"/>
    </row>
    <row r="257" spans="2:14">
      <c r="B257" s="116"/>
      <c r="C257" s="116"/>
      <c r="D257" s="116"/>
      <c r="E257" s="116"/>
      <c r="F257" s="116"/>
      <c r="G257" s="116"/>
      <c r="H257" s="117"/>
      <c r="I257" s="117"/>
      <c r="J257" s="117"/>
      <c r="K257" s="117"/>
      <c r="L257" s="117"/>
      <c r="M257" s="117"/>
      <c r="N257" s="117"/>
    </row>
    <row r="258" spans="2:14">
      <c r="B258" s="116"/>
      <c r="C258" s="116"/>
      <c r="D258" s="116"/>
      <c r="E258" s="116"/>
      <c r="F258" s="116"/>
      <c r="G258" s="116"/>
      <c r="H258" s="117"/>
      <c r="I258" s="117"/>
      <c r="J258" s="117"/>
      <c r="K258" s="117"/>
      <c r="L258" s="117"/>
      <c r="M258" s="117"/>
      <c r="N258" s="117"/>
    </row>
    <row r="259" spans="2:14">
      <c r="B259" s="116"/>
      <c r="C259" s="116"/>
      <c r="D259" s="116"/>
      <c r="E259" s="116"/>
      <c r="F259" s="116"/>
      <c r="G259" s="116"/>
      <c r="H259" s="117"/>
      <c r="I259" s="117"/>
      <c r="J259" s="117"/>
      <c r="K259" s="117"/>
      <c r="L259" s="117"/>
      <c r="M259" s="117"/>
      <c r="N259" s="117"/>
    </row>
    <row r="260" spans="2:14">
      <c r="B260" s="116"/>
      <c r="C260" s="116"/>
      <c r="D260" s="116"/>
      <c r="E260" s="116"/>
      <c r="F260" s="116"/>
      <c r="G260" s="116"/>
      <c r="H260" s="117"/>
      <c r="I260" s="117"/>
      <c r="J260" s="117"/>
      <c r="K260" s="117"/>
      <c r="L260" s="117"/>
      <c r="M260" s="117"/>
      <c r="N260" s="117"/>
    </row>
    <row r="261" spans="2:14">
      <c r="B261" s="116"/>
      <c r="C261" s="116"/>
      <c r="D261" s="116"/>
      <c r="E261" s="116"/>
      <c r="F261" s="116"/>
      <c r="G261" s="116"/>
      <c r="H261" s="117"/>
      <c r="I261" s="117"/>
      <c r="J261" s="117"/>
      <c r="K261" s="117"/>
      <c r="L261" s="117"/>
      <c r="M261" s="117"/>
      <c r="N261" s="117"/>
    </row>
    <row r="262" spans="2:14">
      <c r="B262" s="116"/>
      <c r="C262" s="116"/>
      <c r="D262" s="116"/>
      <c r="E262" s="116"/>
      <c r="F262" s="116"/>
      <c r="G262" s="116"/>
      <c r="H262" s="117"/>
      <c r="I262" s="117"/>
      <c r="J262" s="117"/>
      <c r="K262" s="117"/>
      <c r="L262" s="117"/>
      <c r="M262" s="117"/>
      <c r="N262" s="117"/>
    </row>
    <row r="263" spans="2:14">
      <c r="B263" s="116"/>
      <c r="C263" s="116"/>
      <c r="D263" s="116"/>
      <c r="E263" s="116"/>
      <c r="F263" s="116"/>
      <c r="G263" s="116"/>
      <c r="H263" s="117"/>
      <c r="I263" s="117"/>
      <c r="J263" s="117"/>
      <c r="K263" s="117"/>
      <c r="L263" s="117"/>
      <c r="M263" s="117"/>
      <c r="N263" s="117"/>
    </row>
    <row r="264" spans="2:14">
      <c r="B264" s="116"/>
      <c r="C264" s="116"/>
      <c r="D264" s="116"/>
      <c r="E264" s="116"/>
      <c r="F264" s="116"/>
      <c r="G264" s="116"/>
      <c r="H264" s="117"/>
      <c r="I264" s="117"/>
      <c r="J264" s="117"/>
      <c r="K264" s="117"/>
      <c r="L264" s="117"/>
      <c r="M264" s="117"/>
      <c r="N264" s="117"/>
    </row>
    <row r="265" spans="2:14">
      <c r="B265" s="116"/>
      <c r="C265" s="116"/>
      <c r="D265" s="116"/>
      <c r="E265" s="116"/>
      <c r="F265" s="116"/>
      <c r="G265" s="116"/>
      <c r="H265" s="117"/>
      <c r="I265" s="117"/>
      <c r="J265" s="117"/>
      <c r="K265" s="117"/>
      <c r="L265" s="117"/>
      <c r="M265" s="117"/>
      <c r="N265" s="117"/>
    </row>
    <row r="266" spans="2:14">
      <c r="B266" s="116"/>
      <c r="C266" s="116"/>
      <c r="D266" s="116"/>
      <c r="E266" s="116"/>
      <c r="F266" s="116"/>
      <c r="G266" s="116"/>
      <c r="H266" s="117"/>
      <c r="I266" s="117"/>
      <c r="J266" s="117"/>
      <c r="K266" s="117"/>
      <c r="L266" s="117"/>
      <c r="M266" s="117"/>
      <c r="N266" s="117"/>
    </row>
    <row r="267" spans="2:14">
      <c r="B267" s="116"/>
      <c r="C267" s="116"/>
      <c r="D267" s="116"/>
      <c r="E267" s="116"/>
      <c r="F267" s="116"/>
      <c r="G267" s="116"/>
      <c r="H267" s="117"/>
      <c r="I267" s="117"/>
      <c r="J267" s="117"/>
      <c r="K267" s="117"/>
      <c r="L267" s="117"/>
      <c r="M267" s="117"/>
      <c r="N267" s="117"/>
    </row>
    <row r="268" spans="2:14">
      <c r="B268" s="116"/>
      <c r="C268" s="116"/>
      <c r="D268" s="116"/>
      <c r="E268" s="116"/>
      <c r="F268" s="116"/>
      <c r="G268" s="116"/>
      <c r="H268" s="117"/>
      <c r="I268" s="117"/>
      <c r="J268" s="117"/>
      <c r="K268" s="117"/>
      <c r="L268" s="117"/>
      <c r="M268" s="117"/>
      <c r="N268" s="117"/>
    </row>
    <row r="269" spans="2:14">
      <c r="B269" s="116"/>
      <c r="C269" s="116"/>
      <c r="D269" s="116"/>
      <c r="E269" s="116"/>
      <c r="F269" s="116"/>
      <c r="G269" s="116"/>
      <c r="H269" s="117"/>
      <c r="I269" s="117"/>
      <c r="J269" s="117"/>
      <c r="K269" s="117"/>
      <c r="L269" s="117"/>
      <c r="M269" s="117"/>
      <c r="N269" s="117"/>
    </row>
    <row r="270" spans="2:14">
      <c r="B270" s="116"/>
      <c r="C270" s="116"/>
      <c r="D270" s="116"/>
      <c r="E270" s="116"/>
      <c r="F270" s="116"/>
      <c r="G270" s="116"/>
      <c r="H270" s="117"/>
      <c r="I270" s="117"/>
      <c r="J270" s="117"/>
      <c r="K270" s="117"/>
      <c r="L270" s="117"/>
      <c r="M270" s="117"/>
      <c r="N270" s="117"/>
    </row>
    <row r="271" spans="2:14">
      <c r="B271" s="116"/>
      <c r="C271" s="116"/>
      <c r="D271" s="116"/>
      <c r="E271" s="116"/>
      <c r="F271" s="116"/>
      <c r="G271" s="116"/>
      <c r="H271" s="117"/>
      <c r="I271" s="117"/>
      <c r="J271" s="117"/>
      <c r="K271" s="117"/>
      <c r="L271" s="117"/>
      <c r="M271" s="117"/>
      <c r="N271" s="117"/>
    </row>
    <row r="272" spans="2:14">
      <c r="B272" s="116"/>
      <c r="C272" s="116"/>
      <c r="D272" s="116"/>
      <c r="E272" s="116"/>
      <c r="F272" s="116"/>
      <c r="G272" s="116"/>
      <c r="H272" s="117"/>
      <c r="I272" s="117"/>
      <c r="J272" s="117"/>
      <c r="K272" s="117"/>
      <c r="L272" s="117"/>
      <c r="M272" s="117"/>
      <c r="N272" s="117"/>
    </row>
    <row r="273" spans="2:14">
      <c r="B273" s="116"/>
      <c r="C273" s="116"/>
      <c r="D273" s="116"/>
      <c r="E273" s="116"/>
      <c r="F273" s="116"/>
      <c r="G273" s="116"/>
      <c r="H273" s="117"/>
      <c r="I273" s="117"/>
      <c r="J273" s="117"/>
      <c r="K273" s="117"/>
      <c r="L273" s="117"/>
      <c r="M273" s="117"/>
      <c r="N273" s="117"/>
    </row>
    <row r="274" spans="2:14">
      <c r="B274" s="116"/>
      <c r="C274" s="116"/>
      <c r="D274" s="116"/>
      <c r="E274" s="116"/>
      <c r="F274" s="116"/>
      <c r="G274" s="116"/>
      <c r="H274" s="117"/>
      <c r="I274" s="117"/>
      <c r="J274" s="117"/>
      <c r="K274" s="117"/>
      <c r="L274" s="117"/>
      <c r="M274" s="117"/>
      <c r="N274" s="117"/>
    </row>
    <row r="275" spans="2:14">
      <c r="B275" s="116"/>
      <c r="C275" s="116"/>
      <c r="D275" s="116"/>
      <c r="E275" s="116"/>
      <c r="F275" s="116"/>
      <c r="G275" s="116"/>
      <c r="H275" s="117"/>
      <c r="I275" s="117"/>
      <c r="J275" s="117"/>
      <c r="K275" s="117"/>
      <c r="L275" s="117"/>
      <c r="M275" s="117"/>
      <c r="N275" s="117"/>
    </row>
    <row r="276" spans="2:14">
      <c r="B276" s="116"/>
      <c r="C276" s="116"/>
      <c r="D276" s="116"/>
      <c r="E276" s="116"/>
      <c r="F276" s="116"/>
      <c r="G276" s="116"/>
      <c r="H276" s="117"/>
      <c r="I276" s="117"/>
      <c r="J276" s="117"/>
      <c r="K276" s="117"/>
      <c r="L276" s="117"/>
      <c r="M276" s="117"/>
      <c r="N276" s="117"/>
    </row>
    <row r="277" spans="2:14">
      <c r="B277" s="116"/>
      <c r="C277" s="116"/>
      <c r="D277" s="116"/>
      <c r="E277" s="116"/>
      <c r="F277" s="116"/>
      <c r="G277" s="116"/>
      <c r="H277" s="117"/>
      <c r="I277" s="117"/>
      <c r="J277" s="117"/>
      <c r="K277" s="117"/>
      <c r="L277" s="117"/>
      <c r="M277" s="117"/>
      <c r="N277" s="117"/>
    </row>
    <row r="278" spans="2:14">
      <c r="B278" s="116"/>
      <c r="C278" s="116"/>
      <c r="D278" s="116"/>
      <c r="E278" s="116"/>
      <c r="F278" s="116"/>
      <c r="G278" s="116"/>
      <c r="H278" s="117"/>
      <c r="I278" s="117"/>
      <c r="J278" s="117"/>
      <c r="K278" s="117"/>
      <c r="L278" s="117"/>
      <c r="M278" s="117"/>
      <c r="N278" s="117"/>
    </row>
    <row r="279" spans="2:14">
      <c r="B279" s="116"/>
      <c r="C279" s="116"/>
      <c r="D279" s="116"/>
      <c r="E279" s="116"/>
      <c r="F279" s="116"/>
      <c r="G279" s="116"/>
      <c r="H279" s="117"/>
      <c r="I279" s="117"/>
      <c r="J279" s="117"/>
      <c r="K279" s="117"/>
      <c r="L279" s="117"/>
      <c r="M279" s="117"/>
      <c r="N279" s="117"/>
    </row>
    <row r="280" spans="2:14">
      <c r="B280" s="116"/>
      <c r="C280" s="116"/>
      <c r="D280" s="116"/>
      <c r="E280" s="116"/>
      <c r="F280" s="116"/>
      <c r="G280" s="116"/>
      <c r="H280" s="117"/>
      <c r="I280" s="117"/>
      <c r="J280" s="117"/>
      <c r="K280" s="117"/>
      <c r="L280" s="117"/>
      <c r="M280" s="117"/>
      <c r="N280" s="117"/>
    </row>
    <row r="281" spans="2:14">
      <c r="B281" s="116"/>
      <c r="C281" s="116"/>
      <c r="D281" s="116"/>
      <c r="E281" s="116"/>
      <c r="F281" s="116"/>
      <c r="G281" s="116"/>
      <c r="H281" s="117"/>
      <c r="I281" s="117"/>
      <c r="J281" s="117"/>
      <c r="K281" s="117"/>
      <c r="L281" s="117"/>
      <c r="M281" s="117"/>
      <c r="N281" s="117"/>
    </row>
    <row r="282" spans="2:14">
      <c r="B282" s="116"/>
      <c r="C282" s="116"/>
      <c r="D282" s="116"/>
      <c r="E282" s="116"/>
      <c r="F282" s="116"/>
      <c r="G282" s="116"/>
      <c r="H282" s="117"/>
      <c r="I282" s="117"/>
      <c r="J282" s="117"/>
      <c r="K282" s="117"/>
      <c r="L282" s="117"/>
      <c r="M282" s="117"/>
      <c r="N282" s="117"/>
    </row>
    <row r="283" spans="2:14">
      <c r="B283" s="116"/>
      <c r="C283" s="116"/>
      <c r="D283" s="116"/>
      <c r="E283" s="116"/>
      <c r="F283" s="116"/>
      <c r="G283" s="116"/>
      <c r="H283" s="117"/>
      <c r="I283" s="117"/>
      <c r="J283" s="117"/>
      <c r="K283" s="117"/>
      <c r="L283" s="117"/>
      <c r="M283" s="117"/>
      <c r="N283" s="117"/>
    </row>
    <row r="284" spans="2:14">
      <c r="B284" s="116"/>
      <c r="C284" s="116"/>
      <c r="D284" s="116"/>
      <c r="E284" s="116"/>
      <c r="F284" s="116"/>
      <c r="G284" s="116"/>
      <c r="H284" s="117"/>
      <c r="I284" s="117"/>
      <c r="J284" s="117"/>
      <c r="K284" s="117"/>
      <c r="L284" s="117"/>
      <c r="M284" s="117"/>
      <c r="N284" s="117"/>
    </row>
    <row r="285" spans="2:14">
      <c r="B285" s="116"/>
      <c r="C285" s="116"/>
      <c r="D285" s="116"/>
      <c r="E285" s="116"/>
      <c r="F285" s="116"/>
      <c r="G285" s="116"/>
      <c r="H285" s="117"/>
      <c r="I285" s="117"/>
      <c r="J285" s="117"/>
      <c r="K285" s="117"/>
      <c r="L285" s="117"/>
      <c r="M285" s="117"/>
      <c r="N285" s="117"/>
    </row>
    <row r="286" spans="2:14">
      <c r="B286" s="116"/>
      <c r="C286" s="116"/>
      <c r="D286" s="116"/>
      <c r="E286" s="116"/>
      <c r="F286" s="116"/>
      <c r="G286" s="116"/>
      <c r="H286" s="117"/>
      <c r="I286" s="117"/>
      <c r="J286" s="117"/>
      <c r="K286" s="117"/>
      <c r="L286" s="117"/>
      <c r="M286" s="117"/>
      <c r="N286" s="117"/>
    </row>
    <row r="287" spans="2:14">
      <c r="B287" s="116"/>
      <c r="C287" s="116"/>
      <c r="D287" s="116"/>
      <c r="E287" s="116"/>
      <c r="F287" s="116"/>
      <c r="G287" s="116"/>
      <c r="H287" s="117"/>
      <c r="I287" s="117"/>
      <c r="J287" s="117"/>
      <c r="K287" s="117"/>
      <c r="L287" s="117"/>
      <c r="M287" s="117"/>
      <c r="N287" s="117"/>
    </row>
    <row r="288" spans="2:14">
      <c r="B288" s="116"/>
      <c r="C288" s="116"/>
      <c r="D288" s="116"/>
      <c r="E288" s="116"/>
      <c r="F288" s="116"/>
      <c r="G288" s="116"/>
      <c r="H288" s="117"/>
      <c r="I288" s="117"/>
      <c r="J288" s="117"/>
      <c r="K288" s="117"/>
      <c r="L288" s="117"/>
      <c r="M288" s="117"/>
      <c r="N288" s="117"/>
    </row>
    <row r="289" spans="2:14">
      <c r="B289" s="116"/>
      <c r="C289" s="116"/>
      <c r="D289" s="116"/>
      <c r="E289" s="116"/>
      <c r="F289" s="116"/>
      <c r="G289" s="116"/>
      <c r="H289" s="117"/>
      <c r="I289" s="117"/>
      <c r="J289" s="117"/>
      <c r="K289" s="117"/>
      <c r="L289" s="117"/>
      <c r="M289" s="117"/>
      <c r="N289" s="117"/>
    </row>
    <row r="290" spans="2:14">
      <c r="B290" s="116"/>
      <c r="C290" s="116"/>
      <c r="D290" s="116"/>
      <c r="E290" s="116"/>
      <c r="F290" s="116"/>
      <c r="G290" s="116"/>
      <c r="H290" s="117"/>
      <c r="I290" s="117"/>
      <c r="J290" s="117"/>
      <c r="K290" s="117"/>
      <c r="L290" s="117"/>
      <c r="M290" s="117"/>
      <c r="N290" s="117"/>
    </row>
    <row r="291" spans="2:14">
      <c r="B291" s="116"/>
      <c r="C291" s="116"/>
      <c r="D291" s="116"/>
      <c r="E291" s="116"/>
      <c r="F291" s="116"/>
      <c r="G291" s="116"/>
      <c r="H291" s="117"/>
      <c r="I291" s="117"/>
      <c r="J291" s="117"/>
      <c r="K291" s="117"/>
      <c r="L291" s="117"/>
      <c r="M291" s="117"/>
      <c r="N291" s="117"/>
    </row>
    <row r="292" spans="2:14">
      <c r="B292" s="116"/>
      <c r="C292" s="116"/>
      <c r="D292" s="116"/>
      <c r="E292" s="116"/>
      <c r="F292" s="116"/>
      <c r="G292" s="116"/>
      <c r="H292" s="117"/>
      <c r="I292" s="117"/>
      <c r="J292" s="117"/>
      <c r="K292" s="117"/>
      <c r="L292" s="117"/>
      <c r="M292" s="117"/>
      <c r="N292" s="117"/>
    </row>
    <row r="293" spans="2:14">
      <c r="B293" s="116"/>
      <c r="C293" s="116"/>
      <c r="D293" s="116"/>
      <c r="E293" s="116"/>
      <c r="F293" s="116"/>
      <c r="G293" s="116"/>
      <c r="H293" s="117"/>
      <c r="I293" s="117"/>
      <c r="J293" s="117"/>
      <c r="K293" s="117"/>
      <c r="L293" s="117"/>
      <c r="M293" s="117"/>
      <c r="N293" s="117"/>
    </row>
    <row r="294" spans="2:14">
      <c r="B294" s="116"/>
      <c r="C294" s="116"/>
      <c r="D294" s="116"/>
      <c r="E294" s="116"/>
      <c r="F294" s="116"/>
      <c r="G294" s="116"/>
      <c r="H294" s="117"/>
      <c r="I294" s="117"/>
      <c r="J294" s="117"/>
      <c r="K294" s="117"/>
      <c r="L294" s="117"/>
      <c r="M294" s="117"/>
      <c r="N294" s="117"/>
    </row>
    <row r="295" spans="2:14">
      <c r="B295" s="116"/>
      <c r="C295" s="116"/>
      <c r="D295" s="116"/>
      <c r="E295" s="116"/>
      <c r="F295" s="116"/>
      <c r="G295" s="116"/>
      <c r="H295" s="117"/>
      <c r="I295" s="117"/>
      <c r="J295" s="117"/>
      <c r="K295" s="117"/>
      <c r="L295" s="117"/>
      <c r="M295" s="117"/>
      <c r="N295" s="117"/>
    </row>
    <row r="296" spans="2:14">
      <c r="B296" s="116"/>
      <c r="C296" s="116"/>
      <c r="D296" s="116"/>
      <c r="E296" s="116"/>
      <c r="F296" s="116"/>
      <c r="G296" s="116"/>
      <c r="H296" s="117"/>
      <c r="I296" s="117"/>
      <c r="J296" s="117"/>
      <c r="K296" s="117"/>
      <c r="L296" s="117"/>
      <c r="M296" s="117"/>
      <c r="N296" s="117"/>
    </row>
    <row r="297" spans="2:14">
      <c r="B297" s="116"/>
      <c r="C297" s="116"/>
      <c r="D297" s="116"/>
      <c r="E297" s="116"/>
      <c r="F297" s="116"/>
      <c r="G297" s="116"/>
      <c r="H297" s="117"/>
      <c r="I297" s="117"/>
      <c r="J297" s="117"/>
      <c r="K297" s="117"/>
      <c r="L297" s="117"/>
      <c r="M297" s="117"/>
      <c r="N297" s="117"/>
    </row>
    <row r="298" spans="2:14">
      <c r="B298" s="116"/>
      <c r="C298" s="116"/>
      <c r="D298" s="116"/>
      <c r="E298" s="116"/>
      <c r="F298" s="116"/>
      <c r="G298" s="116"/>
      <c r="H298" s="117"/>
      <c r="I298" s="117"/>
      <c r="J298" s="117"/>
      <c r="K298" s="117"/>
      <c r="L298" s="117"/>
      <c r="M298" s="117"/>
      <c r="N298" s="117"/>
    </row>
    <row r="299" spans="2:14">
      <c r="B299" s="116"/>
      <c r="C299" s="116"/>
      <c r="D299" s="116"/>
      <c r="E299" s="116"/>
      <c r="F299" s="116"/>
      <c r="G299" s="116"/>
      <c r="H299" s="117"/>
      <c r="I299" s="117"/>
      <c r="J299" s="117"/>
      <c r="K299" s="117"/>
      <c r="L299" s="117"/>
      <c r="M299" s="117"/>
      <c r="N299" s="117"/>
    </row>
    <row r="300" spans="2:14">
      <c r="B300" s="116"/>
      <c r="C300" s="116"/>
      <c r="D300" s="116"/>
      <c r="E300" s="116"/>
      <c r="F300" s="116"/>
      <c r="G300" s="116"/>
      <c r="H300" s="117"/>
      <c r="I300" s="117"/>
      <c r="J300" s="117"/>
      <c r="K300" s="117"/>
      <c r="L300" s="117"/>
      <c r="M300" s="117"/>
      <c r="N300" s="117"/>
    </row>
    <row r="301" spans="2:14">
      <c r="B301" s="116"/>
      <c r="C301" s="116"/>
      <c r="D301" s="116"/>
      <c r="E301" s="116"/>
      <c r="F301" s="116"/>
      <c r="G301" s="116"/>
      <c r="H301" s="117"/>
      <c r="I301" s="117"/>
      <c r="J301" s="117"/>
      <c r="K301" s="117"/>
      <c r="L301" s="117"/>
      <c r="M301" s="117"/>
      <c r="N301" s="117"/>
    </row>
    <row r="302" spans="2:14">
      <c r="B302" s="116"/>
      <c r="C302" s="116"/>
      <c r="D302" s="116"/>
      <c r="E302" s="116"/>
      <c r="F302" s="116"/>
      <c r="G302" s="116"/>
      <c r="H302" s="117"/>
      <c r="I302" s="117"/>
      <c r="J302" s="117"/>
      <c r="K302" s="117"/>
      <c r="L302" s="117"/>
      <c r="M302" s="117"/>
      <c r="N302" s="117"/>
    </row>
    <row r="303" spans="2:14">
      <c r="B303" s="116"/>
      <c r="C303" s="116"/>
      <c r="D303" s="116"/>
      <c r="E303" s="116"/>
      <c r="F303" s="116"/>
      <c r="G303" s="116"/>
      <c r="H303" s="117"/>
      <c r="I303" s="117"/>
      <c r="J303" s="117"/>
      <c r="K303" s="117"/>
      <c r="L303" s="117"/>
      <c r="M303" s="117"/>
      <c r="N303" s="117"/>
    </row>
    <row r="304" spans="2:14">
      <c r="B304" s="116"/>
      <c r="C304" s="116"/>
      <c r="D304" s="116"/>
      <c r="E304" s="116"/>
      <c r="F304" s="116"/>
      <c r="G304" s="116"/>
      <c r="H304" s="117"/>
      <c r="I304" s="117"/>
      <c r="J304" s="117"/>
      <c r="K304" s="117"/>
      <c r="L304" s="117"/>
      <c r="M304" s="117"/>
      <c r="N304" s="117"/>
    </row>
    <row r="305" spans="2:14">
      <c r="B305" s="116"/>
      <c r="C305" s="116"/>
      <c r="D305" s="116"/>
      <c r="E305" s="116"/>
      <c r="F305" s="116"/>
      <c r="G305" s="116"/>
      <c r="H305" s="117"/>
      <c r="I305" s="117"/>
      <c r="J305" s="117"/>
      <c r="K305" s="117"/>
      <c r="L305" s="117"/>
      <c r="M305" s="117"/>
      <c r="N305" s="117"/>
    </row>
    <row r="306" spans="2:14">
      <c r="B306" s="116"/>
      <c r="C306" s="116"/>
      <c r="D306" s="116"/>
      <c r="E306" s="116"/>
      <c r="F306" s="116"/>
      <c r="G306" s="116"/>
      <c r="H306" s="117"/>
      <c r="I306" s="117"/>
      <c r="J306" s="117"/>
      <c r="K306" s="117"/>
      <c r="L306" s="117"/>
      <c r="M306" s="117"/>
      <c r="N306" s="117"/>
    </row>
    <row r="307" spans="2:14">
      <c r="B307" s="116"/>
      <c r="C307" s="116"/>
      <c r="D307" s="116"/>
      <c r="E307" s="116"/>
      <c r="F307" s="116"/>
      <c r="G307" s="116"/>
      <c r="H307" s="117"/>
      <c r="I307" s="117"/>
      <c r="J307" s="117"/>
      <c r="K307" s="117"/>
      <c r="L307" s="117"/>
      <c r="M307" s="117"/>
      <c r="N307" s="117"/>
    </row>
    <row r="308" spans="2:14">
      <c r="B308" s="116"/>
      <c r="C308" s="116"/>
      <c r="D308" s="116"/>
      <c r="E308" s="116"/>
      <c r="F308" s="116"/>
      <c r="G308" s="116"/>
      <c r="H308" s="117"/>
      <c r="I308" s="117"/>
      <c r="J308" s="117"/>
      <c r="K308" s="117"/>
      <c r="L308" s="117"/>
      <c r="M308" s="117"/>
      <c r="N308" s="117"/>
    </row>
    <row r="309" spans="2:14">
      <c r="B309" s="116"/>
      <c r="C309" s="116"/>
      <c r="D309" s="116"/>
      <c r="E309" s="116"/>
      <c r="F309" s="116"/>
      <c r="G309" s="116"/>
      <c r="H309" s="117"/>
      <c r="I309" s="117"/>
      <c r="J309" s="117"/>
      <c r="K309" s="117"/>
      <c r="L309" s="117"/>
      <c r="M309" s="117"/>
      <c r="N309" s="117"/>
    </row>
    <row r="310" spans="2:14">
      <c r="B310" s="116"/>
      <c r="C310" s="116"/>
      <c r="D310" s="116"/>
      <c r="E310" s="116"/>
      <c r="F310" s="116"/>
      <c r="G310" s="116"/>
      <c r="H310" s="117"/>
      <c r="I310" s="117"/>
      <c r="J310" s="117"/>
      <c r="K310" s="117"/>
      <c r="L310" s="117"/>
      <c r="M310" s="117"/>
      <c r="N310" s="117"/>
    </row>
    <row r="311" spans="2:14">
      <c r="B311" s="116"/>
      <c r="C311" s="116"/>
      <c r="D311" s="116"/>
      <c r="E311" s="116"/>
      <c r="F311" s="116"/>
      <c r="G311" s="116"/>
      <c r="H311" s="117"/>
      <c r="I311" s="117"/>
      <c r="J311" s="117"/>
      <c r="K311" s="117"/>
      <c r="L311" s="117"/>
      <c r="M311" s="117"/>
      <c r="N311" s="117"/>
    </row>
    <row r="312" spans="2:14">
      <c r="B312" s="116"/>
      <c r="C312" s="116"/>
      <c r="D312" s="116"/>
      <c r="E312" s="116"/>
      <c r="F312" s="116"/>
      <c r="G312" s="116"/>
      <c r="H312" s="117"/>
      <c r="I312" s="117"/>
      <c r="J312" s="117"/>
      <c r="K312" s="117"/>
      <c r="L312" s="117"/>
      <c r="M312" s="117"/>
      <c r="N312" s="117"/>
    </row>
    <row r="313" spans="2:14">
      <c r="B313" s="116"/>
      <c r="C313" s="116"/>
      <c r="D313" s="116"/>
      <c r="E313" s="116"/>
      <c r="F313" s="116"/>
      <c r="G313" s="116"/>
      <c r="H313" s="117"/>
      <c r="I313" s="117"/>
      <c r="J313" s="117"/>
      <c r="K313" s="117"/>
      <c r="L313" s="117"/>
      <c r="M313" s="117"/>
      <c r="N313" s="117"/>
    </row>
    <row r="314" spans="2:14">
      <c r="B314" s="116"/>
      <c r="C314" s="116"/>
      <c r="D314" s="116"/>
      <c r="E314" s="116"/>
      <c r="F314" s="116"/>
      <c r="G314" s="116"/>
      <c r="H314" s="117"/>
      <c r="I314" s="117"/>
      <c r="J314" s="117"/>
      <c r="K314" s="117"/>
      <c r="L314" s="117"/>
      <c r="M314" s="117"/>
      <c r="N314" s="117"/>
    </row>
    <row r="315" spans="2:14">
      <c r="B315" s="116"/>
      <c r="C315" s="116"/>
      <c r="D315" s="116"/>
      <c r="E315" s="116"/>
      <c r="F315" s="116"/>
      <c r="G315" s="116"/>
      <c r="H315" s="117"/>
      <c r="I315" s="117"/>
      <c r="J315" s="117"/>
      <c r="K315" s="117"/>
      <c r="L315" s="117"/>
      <c r="M315" s="117"/>
      <c r="N315" s="117"/>
    </row>
    <row r="316" spans="2:14">
      <c r="B316" s="116"/>
      <c r="C316" s="116"/>
      <c r="D316" s="116"/>
      <c r="E316" s="116"/>
      <c r="F316" s="116"/>
      <c r="G316" s="116"/>
      <c r="H316" s="117"/>
      <c r="I316" s="117"/>
      <c r="J316" s="117"/>
      <c r="K316" s="117"/>
      <c r="L316" s="117"/>
      <c r="M316" s="117"/>
      <c r="N316" s="117"/>
    </row>
    <row r="317" spans="2:14">
      <c r="B317" s="116"/>
      <c r="C317" s="116"/>
      <c r="D317" s="116"/>
      <c r="E317" s="116"/>
      <c r="F317" s="116"/>
      <c r="G317" s="116"/>
      <c r="H317" s="117"/>
      <c r="I317" s="117"/>
      <c r="J317" s="117"/>
      <c r="K317" s="117"/>
      <c r="L317" s="117"/>
      <c r="M317" s="117"/>
      <c r="N317" s="117"/>
    </row>
    <row r="318" spans="2:14">
      <c r="B318" s="116"/>
      <c r="C318" s="116"/>
      <c r="D318" s="116"/>
      <c r="E318" s="116"/>
      <c r="F318" s="116"/>
      <c r="G318" s="116"/>
      <c r="H318" s="117"/>
      <c r="I318" s="117"/>
      <c r="J318" s="117"/>
      <c r="K318" s="117"/>
      <c r="L318" s="117"/>
      <c r="M318" s="117"/>
      <c r="N318" s="117"/>
    </row>
    <row r="319" spans="2:14">
      <c r="B319" s="116"/>
      <c r="C319" s="116"/>
      <c r="D319" s="116"/>
      <c r="E319" s="116"/>
      <c r="F319" s="116"/>
      <c r="G319" s="116"/>
      <c r="H319" s="117"/>
      <c r="I319" s="117"/>
      <c r="J319" s="117"/>
      <c r="K319" s="117"/>
      <c r="L319" s="117"/>
      <c r="M319" s="117"/>
      <c r="N319" s="117"/>
    </row>
    <row r="320" spans="2:14">
      <c r="B320" s="116"/>
      <c r="C320" s="116"/>
      <c r="D320" s="116"/>
      <c r="E320" s="116"/>
      <c r="F320" s="116"/>
      <c r="G320" s="116"/>
      <c r="H320" s="117"/>
      <c r="I320" s="117"/>
      <c r="J320" s="117"/>
      <c r="K320" s="117"/>
      <c r="L320" s="117"/>
      <c r="M320" s="117"/>
      <c r="N320" s="117"/>
    </row>
    <row r="321" spans="2:14">
      <c r="B321" s="116"/>
      <c r="C321" s="116"/>
      <c r="D321" s="116"/>
      <c r="E321" s="116"/>
      <c r="F321" s="116"/>
      <c r="G321" s="116"/>
      <c r="H321" s="117"/>
      <c r="I321" s="117"/>
      <c r="J321" s="117"/>
      <c r="K321" s="117"/>
      <c r="L321" s="117"/>
      <c r="M321" s="117"/>
      <c r="N321" s="117"/>
    </row>
    <row r="322" spans="2:14">
      <c r="B322" s="116"/>
      <c r="C322" s="116"/>
      <c r="D322" s="116"/>
      <c r="E322" s="116"/>
      <c r="F322" s="116"/>
      <c r="G322" s="116"/>
      <c r="H322" s="117"/>
      <c r="I322" s="117"/>
      <c r="J322" s="117"/>
      <c r="K322" s="117"/>
      <c r="L322" s="117"/>
      <c r="M322" s="117"/>
      <c r="N322" s="117"/>
    </row>
    <row r="323" spans="2:14">
      <c r="B323" s="116"/>
      <c r="C323" s="116"/>
      <c r="D323" s="116"/>
      <c r="E323" s="116"/>
      <c r="F323" s="116"/>
      <c r="G323" s="116"/>
      <c r="H323" s="117"/>
      <c r="I323" s="117"/>
      <c r="J323" s="117"/>
      <c r="K323" s="117"/>
      <c r="L323" s="117"/>
      <c r="M323" s="117"/>
      <c r="N323" s="117"/>
    </row>
    <row r="324" spans="2:14">
      <c r="B324" s="116"/>
      <c r="C324" s="116"/>
      <c r="D324" s="116"/>
      <c r="E324" s="116"/>
      <c r="F324" s="116"/>
      <c r="G324" s="116"/>
      <c r="H324" s="117"/>
      <c r="I324" s="117"/>
      <c r="J324" s="117"/>
      <c r="K324" s="117"/>
      <c r="L324" s="117"/>
      <c r="M324" s="117"/>
      <c r="N324" s="117"/>
    </row>
    <row r="325" spans="2:14">
      <c r="B325" s="116"/>
      <c r="C325" s="116"/>
      <c r="D325" s="116"/>
      <c r="E325" s="116"/>
      <c r="F325" s="116"/>
      <c r="G325" s="116"/>
      <c r="H325" s="117"/>
      <c r="I325" s="117"/>
      <c r="J325" s="117"/>
      <c r="K325" s="117"/>
      <c r="L325" s="117"/>
      <c r="M325" s="117"/>
      <c r="N325" s="117"/>
    </row>
    <row r="326" spans="2:14">
      <c r="B326" s="116"/>
      <c r="C326" s="116"/>
      <c r="D326" s="116"/>
      <c r="E326" s="116"/>
      <c r="F326" s="116"/>
      <c r="G326" s="116"/>
      <c r="H326" s="117"/>
      <c r="I326" s="117"/>
      <c r="J326" s="117"/>
      <c r="K326" s="117"/>
      <c r="L326" s="117"/>
      <c r="M326" s="117"/>
      <c r="N326" s="117"/>
    </row>
    <row r="327" spans="2:14">
      <c r="B327" s="116"/>
      <c r="C327" s="116"/>
      <c r="D327" s="116"/>
      <c r="E327" s="116"/>
      <c r="F327" s="116"/>
      <c r="G327" s="116"/>
      <c r="H327" s="117"/>
      <c r="I327" s="117"/>
      <c r="J327" s="117"/>
      <c r="K327" s="117"/>
      <c r="L327" s="117"/>
      <c r="M327" s="117"/>
      <c r="N327" s="117"/>
    </row>
    <row r="328" spans="2:14">
      <c r="B328" s="116"/>
      <c r="C328" s="116"/>
      <c r="D328" s="116"/>
      <c r="E328" s="116"/>
      <c r="F328" s="116"/>
      <c r="G328" s="116"/>
      <c r="H328" s="117"/>
      <c r="I328" s="117"/>
      <c r="J328" s="117"/>
      <c r="K328" s="117"/>
      <c r="L328" s="117"/>
      <c r="M328" s="117"/>
      <c r="N328" s="117"/>
    </row>
    <row r="329" spans="2:14">
      <c r="B329" s="116"/>
      <c r="C329" s="116"/>
      <c r="D329" s="116"/>
      <c r="E329" s="116"/>
      <c r="F329" s="116"/>
      <c r="G329" s="116"/>
      <c r="H329" s="117"/>
      <c r="I329" s="117"/>
      <c r="J329" s="117"/>
      <c r="K329" s="117"/>
      <c r="L329" s="117"/>
      <c r="M329" s="117"/>
      <c r="N329" s="117"/>
    </row>
    <row r="330" spans="2:14">
      <c r="B330" s="116"/>
      <c r="C330" s="116"/>
      <c r="D330" s="116"/>
      <c r="E330" s="116"/>
      <c r="F330" s="116"/>
      <c r="G330" s="116"/>
      <c r="H330" s="117"/>
      <c r="I330" s="117"/>
      <c r="J330" s="117"/>
      <c r="K330" s="117"/>
      <c r="L330" s="117"/>
      <c r="M330" s="117"/>
      <c r="N330" s="117"/>
    </row>
    <row r="331" spans="2:14">
      <c r="B331" s="116"/>
      <c r="C331" s="116"/>
      <c r="D331" s="116"/>
      <c r="E331" s="116"/>
      <c r="F331" s="116"/>
      <c r="G331" s="116"/>
      <c r="H331" s="117"/>
      <c r="I331" s="117"/>
      <c r="J331" s="117"/>
      <c r="K331" s="117"/>
      <c r="L331" s="117"/>
      <c r="M331" s="117"/>
      <c r="N331" s="117"/>
    </row>
    <row r="332" spans="2:14">
      <c r="B332" s="116"/>
      <c r="C332" s="116"/>
      <c r="D332" s="116"/>
      <c r="E332" s="116"/>
      <c r="F332" s="116"/>
      <c r="G332" s="116"/>
      <c r="H332" s="117"/>
      <c r="I332" s="117"/>
      <c r="J332" s="117"/>
      <c r="K332" s="117"/>
      <c r="L332" s="117"/>
      <c r="M332" s="117"/>
      <c r="N332" s="117"/>
    </row>
    <row r="333" spans="2:14">
      <c r="B333" s="116"/>
      <c r="C333" s="116"/>
      <c r="D333" s="116"/>
      <c r="E333" s="116"/>
      <c r="F333" s="116"/>
      <c r="G333" s="116"/>
      <c r="H333" s="117"/>
      <c r="I333" s="117"/>
      <c r="J333" s="117"/>
      <c r="K333" s="117"/>
      <c r="L333" s="117"/>
      <c r="M333" s="117"/>
      <c r="N333" s="117"/>
    </row>
    <row r="334" spans="2:14">
      <c r="B334" s="116"/>
      <c r="C334" s="116"/>
      <c r="D334" s="116"/>
      <c r="E334" s="116"/>
      <c r="F334" s="116"/>
      <c r="G334" s="116"/>
      <c r="H334" s="117"/>
      <c r="I334" s="117"/>
      <c r="J334" s="117"/>
      <c r="K334" s="117"/>
      <c r="L334" s="117"/>
      <c r="M334" s="117"/>
      <c r="N334" s="117"/>
    </row>
    <row r="335" spans="2:14">
      <c r="B335" s="116"/>
      <c r="C335" s="116"/>
      <c r="D335" s="116"/>
      <c r="E335" s="116"/>
      <c r="F335" s="116"/>
      <c r="G335" s="116"/>
      <c r="H335" s="117"/>
      <c r="I335" s="117"/>
      <c r="J335" s="117"/>
      <c r="K335" s="117"/>
      <c r="L335" s="117"/>
      <c r="M335" s="117"/>
      <c r="N335" s="117"/>
    </row>
    <row r="336" spans="2:14">
      <c r="B336" s="116"/>
      <c r="C336" s="116"/>
      <c r="D336" s="116"/>
      <c r="E336" s="116"/>
      <c r="F336" s="116"/>
      <c r="G336" s="116"/>
      <c r="H336" s="117"/>
      <c r="I336" s="117"/>
      <c r="J336" s="117"/>
      <c r="K336" s="117"/>
      <c r="L336" s="117"/>
      <c r="M336" s="117"/>
      <c r="N336" s="117"/>
    </row>
    <row r="337" spans="2:14">
      <c r="B337" s="116"/>
      <c r="C337" s="116"/>
      <c r="D337" s="116"/>
      <c r="E337" s="116"/>
      <c r="F337" s="116"/>
      <c r="G337" s="116"/>
      <c r="H337" s="117"/>
      <c r="I337" s="117"/>
      <c r="J337" s="117"/>
      <c r="K337" s="117"/>
      <c r="L337" s="117"/>
      <c r="M337" s="117"/>
      <c r="N337" s="117"/>
    </row>
    <row r="338" spans="2:14">
      <c r="B338" s="116"/>
      <c r="C338" s="116"/>
      <c r="D338" s="116"/>
      <c r="E338" s="116"/>
      <c r="F338" s="116"/>
      <c r="G338" s="116"/>
      <c r="H338" s="117"/>
      <c r="I338" s="117"/>
      <c r="J338" s="117"/>
      <c r="K338" s="117"/>
      <c r="L338" s="117"/>
      <c r="M338" s="117"/>
      <c r="N338" s="117"/>
    </row>
    <row r="339" spans="2:14">
      <c r="B339" s="116"/>
      <c r="C339" s="116"/>
      <c r="D339" s="116"/>
      <c r="E339" s="116"/>
      <c r="F339" s="116"/>
      <c r="G339" s="116"/>
      <c r="H339" s="117"/>
      <c r="I339" s="117"/>
      <c r="J339" s="117"/>
      <c r="K339" s="117"/>
      <c r="L339" s="117"/>
      <c r="M339" s="117"/>
      <c r="N339" s="117"/>
    </row>
    <row r="340" spans="2:14">
      <c r="B340" s="116"/>
      <c r="C340" s="116"/>
      <c r="D340" s="116"/>
      <c r="E340" s="116"/>
      <c r="F340" s="116"/>
      <c r="G340" s="116"/>
      <c r="H340" s="117"/>
      <c r="I340" s="117"/>
      <c r="J340" s="117"/>
      <c r="K340" s="117"/>
      <c r="L340" s="117"/>
      <c r="M340" s="117"/>
      <c r="N340" s="117"/>
    </row>
    <row r="341" spans="2:14">
      <c r="B341" s="116"/>
      <c r="C341" s="116"/>
      <c r="D341" s="116"/>
      <c r="E341" s="116"/>
      <c r="F341" s="116"/>
      <c r="G341" s="116"/>
      <c r="H341" s="117"/>
      <c r="I341" s="117"/>
      <c r="J341" s="117"/>
      <c r="K341" s="117"/>
      <c r="L341" s="117"/>
      <c r="M341" s="117"/>
      <c r="N341" s="117"/>
    </row>
    <row r="342" spans="2:14">
      <c r="B342" s="116"/>
      <c r="C342" s="116"/>
      <c r="D342" s="116"/>
      <c r="E342" s="116"/>
      <c r="F342" s="116"/>
      <c r="G342" s="116"/>
      <c r="H342" s="117"/>
      <c r="I342" s="117"/>
      <c r="J342" s="117"/>
      <c r="K342" s="117"/>
      <c r="L342" s="117"/>
      <c r="M342" s="117"/>
      <c r="N342" s="117"/>
    </row>
    <row r="343" spans="2:14">
      <c r="B343" s="116"/>
      <c r="C343" s="116"/>
      <c r="D343" s="116"/>
      <c r="E343" s="116"/>
      <c r="F343" s="116"/>
      <c r="G343" s="116"/>
      <c r="H343" s="117"/>
      <c r="I343" s="117"/>
      <c r="J343" s="117"/>
      <c r="K343" s="117"/>
      <c r="L343" s="117"/>
      <c r="M343" s="117"/>
      <c r="N343" s="117"/>
    </row>
    <row r="344" spans="2:14">
      <c r="B344" s="116"/>
      <c r="C344" s="116"/>
      <c r="D344" s="116"/>
      <c r="E344" s="116"/>
      <c r="F344" s="116"/>
      <c r="G344" s="116"/>
      <c r="H344" s="117"/>
      <c r="I344" s="117"/>
      <c r="J344" s="117"/>
      <c r="K344" s="117"/>
      <c r="L344" s="117"/>
      <c r="M344" s="117"/>
      <c r="N344" s="117"/>
    </row>
    <row r="345" spans="2:14">
      <c r="B345" s="116"/>
      <c r="C345" s="116"/>
      <c r="D345" s="116"/>
      <c r="E345" s="116"/>
      <c r="F345" s="116"/>
      <c r="G345" s="116"/>
      <c r="H345" s="117"/>
      <c r="I345" s="117"/>
      <c r="J345" s="117"/>
      <c r="K345" s="117"/>
      <c r="L345" s="117"/>
      <c r="M345" s="117"/>
      <c r="N345" s="117"/>
    </row>
    <row r="346" spans="2:14">
      <c r="B346" s="116"/>
      <c r="C346" s="116"/>
      <c r="D346" s="116"/>
      <c r="E346" s="116"/>
      <c r="F346" s="116"/>
      <c r="G346" s="116"/>
      <c r="H346" s="117"/>
      <c r="I346" s="117"/>
      <c r="J346" s="117"/>
      <c r="K346" s="117"/>
      <c r="L346" s="117"/>
      <c r="M346" s="117"/>
      <c r="N346" s="117"/>
    </row>
    <row r="347" spans="2:14">
      <c r="B347" s="116"/>
      <c r="C347" s="116"/>
      <c r="D347" s="116"/>
      <c r="E347" s="116"/>
      <c r="F347" s="116"/>
      <c r="G347" s="116"/>
      <c r="H347" s="117"/>
      <c r="I347" s="117"/>
      <c r="J347" s="117"/>
      <c r="K347" s="117"/>
      <c r="L347" s="117"/>
      <c r="M347" s="117"/>
      <c r="N347" s="117"/>
    </row>
    <row r="348" spans="2:14">
      <c r="B348" s="116"/>
      <c r="C348" s="116"/>
      <c r="D348" s="116"/>
      <c r="E348" s="116"/>
      <c r="F348" s="116"/>
      <c r="G348" s="116"/>
      <c r="H348" s="117"/>
      <c r="I348" s="117"/>
      <c r="J348" s="117"/>
      <c r="K348" s="117"/>
      <c r="L348" s="117"/>
      <c r="M348" s="117"/>
      <c r="N348" s="117"/>
    </row>
    <row r="349" spans="2:14">
      <c r="B349" s="116"/>
      <c r="C349" s="116"/>
      <c r="D349" s="116"/>
      <c r="E349" s="116"/>
      <c r="F349" s="116"/>
      <c r="G349" s="116"/>
      <c r="H349" s="117"/>
      <c r="I349" s="117"/>
      <c r="J349" s="117"/>
      <c r="K349" s="117"/>
      <c r="L349" s="117"/>
      <c r="M349" s="117"/>
      <c r="N349" s="117"/>
    </row>
    <row r="350" spans="2:14">
      <c r="B350" s="116"/>
      <c r="C350" s="116"/>
      <c r="D350" s="116"/>
      <c r="E350" s="116"/>
      <c r="F350" s="116"/>
      <c r="G350" s="116"/>
      <c r="H350" s="117"/>
      <c r="I350" s="117"/>
      <c r="J350" s="117"/>
      <c r="K350" s="117"/>
      <c r="L350" s="117"/>
      <c r="M350" s="117"/>
      <c r="N350" s="117"/>
    </row>
    <row r="351" spans="2:14">
      <c r="B351" s="116"/>
      <c r="C351" s="116"/>
      <c r="D351" s="116"/>
      <c r="E351" s="116"/>
      <c r="F351" s="116"/>
      <c r="G351" s="116"/>
      <c r="H351" s="117"/>
      <c r="I351" s="117"/>
      <c r="J351" s="117"/>
      <c r="K351" s="117"/>
      <c r="L351" s="117"/>
      <c r="M351" s="117"/>
      <c r="N351" s="117"/>
    </row>
    <row r="352" spans="2:14">
      <c r="B352" s="116"/>
      <c r="C352" s="116"/>
      <c r="D352" s="116"/>
      <c r="E352" s="116"/>
      <c r="F352" s="116"/>
      <c r="G352" s="116"/>
      <c r="H352" s="117"/>
      <c r="I352" s="117"/>
      <c r="J352" s="117"/>
      <c r="K352" s="117"/>
      <c r="L352" s="117"/>
      <c r="M352" s="117"/>
      <c r="N352" s="117"/>
    </row>
    <row r="353" spans="2:14">
      <c r="B353" s="116"/>
      <c r="C353" s="116"/>
      <c r="D353" s="116"/>
      <c r="E353" s="116"/>
      <c r="F353" s="116"/>
      <c r="G353" s="116"/>
      <c r="H353" s="117"/>
      <c r="I353" s="117"/>
      <c r="J353" s="117"/>
      <c r="K353" s="117"/>
      <c r="L353" s="117"/>
      <c r="M353" s="117"/>
      <c r="N353" s="117"/>
    </row>
    <row r="354" spans="2:14">
      <c r="B354" s="116"/>
      <c r="C354" s="116"/>
      <c r="D354" s="116"/>
      <c r="E354" s="116"/>
      <c r="F354" s="116"/>
      <c r="G354" s="116"/>
      <c r="H354" s="117"/>
      <c r="I354" s="117"/>
      <c r="J354" s="117"/>
      <c r="K354" s="117"/>
      <c r="L354" s="117"/>
      <c r="M354" s="117"/>
      <c r="N354" s="117"/>
    </row>
    <row r="355" spans="2:14">
      <c r="B355" s="116"/>
      <c r="C355" s="116"/>
      <c r="D355" s="116"/>
      <c r="E355" s="116"/>
      <c r="F355" s="116"/>
      <c r="G355" s="116"/>
      <c r="H355" s="117"/>
      <c r="I355" s="117"/>
      <c r="J355" s="117"/>
      <c r="K355" s="117"/>
      <c r="L355" s="117"/>
      <c r="M355" s="117"/>
      <c r="N355" s="117"/>
    </row>
    <row r="356" spans="2:14">
      <c r="B356" s="116"/>
      <c r="C356" s="116"/>
      <c r="D356" s="116"/>
      <c r="E356" s="116"/>
      <c r="F356" s="116"/>
      <c r="G356" s="116"/>
      <c r="H356" s="117"/>
      <c r="I356" s="117"/>
      <c r="J356" s="117"/>
      <c r="K356" s="117"/>
      <c r="L356" s="117"/>
      <c r="M356" s="117"/>
      <c r="N356" s="117"/>
    </row>
    <row r="357" spans="2:14">
      <c r="B357" s="116"/>
      <c r="C357" s="116"/>
      <c r="D357" s="116"/>
      <c r="E357" s="116"/>
      <c r="F357" s="116"/>
      <c r="G357" s="116"/>
      <c r="H357" s="117"/>
      <c r="I357" s="117"/>
      <c r="J357" s="117"/>
      <c r="K357" s="117"/>
      <c r="L357" s="117"/>
      <c r="M357" s="117"/>
      <c r="N357" s="117"/>
    </row>
    <row r="358" spans="2:14">
      <c r="B358" s="116"/>
      <c r="C358" s="116"/>
      <c r="D358" s="116"/>
      <c r="E358" s="116"/>
      <c r="F358" s="116"/>
      <c r="G358" s="116"/>
      <c r="H358" s="117"/>
      <c r="I358" s="117"/>
      <c r="J358" s="117"/>
      <c r="K358" s="117"/>
      <c r="L358" s="117"/>
      <c r="M358" s="117"/>
      <c r="N358" s="117"/>
    </row>
    <row r="359" spans="2:14">
      <c r="B359" s="116"/>
      <c r="C359" s="116"/>
      <c r="D359" s="116"/>
      <c r="E359" s="116"/>
      <c r="F359" s="116"/>
      <c r="G359" s="116"/>
      <c r="H359" s="117"/>
      <c r="I359" s="117"/>
      <c r="J359" s="117"/>
      <c r="K359" s="117"/>
      <c r="L359" s="117"/>
      <c r="M359" s="117"/>
      <c r="N359" s="117"/>
    </row>
    <row r="360" spans="2:14">
      <c r="B360" s="116"/>
      <c r="C360" s="116"/>
      <c r="D360" s="116"/>
      <c r="E360" s="116"/>
      <c r="F360" s="116"/>
      <c r="G360" s="116"/>
      <c r="H360" s="117"/>
      <c r="I360" s="117"/>
      <c r="J360" s="117"/>
      <c r="K360" s="117"/>
      <c r="L360" s="117"/>
      <c r="M360" s="117"/>
      <c r="N360" s="117"/>
    </row>
    <row r="361" spans="2:14">
      <c r="B361" s="116"/>
      <c r="C361" s="116"/>
      <c r="D361" s="116"/>
      <c r="E361" s="116"/>
      <c r="F361" s="116"/>
      <c r="G361" s="116"/>
      <c r="H361" s="117"/>
      <c r="I361" s="117"/>
      <c r="J361" s="117"/>
      <c r="K361" s="117"/>
      <c r="L361" s="117"/>
      <c r="M361" s="117"/>
      <c r="N361" s="117"/>
    </row>
    <row r="362" spans="2:14">
      <c r="B362" s="116"/>
      <c r="C362" s="116"/>
      <c r="D362" s="116"/>
      <c r="E362" s="116"/>
      <c r="F362" s="116"/>
      <c r="G362" s="116"/>
      <c r="H362" s="117"/>
      <c r="I362" s="117"/>
      <c r="J362" s="117"/>
      <c r="K362" s="117"/>
      <c r="L362" s="117"/>
      <c r="M362" s="117"/>
      <c r="N362" s="117"/>
    </row>
    <row r="363" spans="2:14">
      <c r="B363" s="116"/>
      <c r="C363" s="116"/>
      <c r="D363" s="116"/>
      <c r="E363" s="116"/>
      <c r="F363" s="116"/>
      <c r="G363" s="116"/>
      <c r="H363" s="117"/>
      <c r="I363" s="117"/>
      <c r="J363" s="117"/>
      <c r="K363" s="117"/>
      <c r="L363" s="117"/>
      <c r="M363" s="117"/>
      <c r="N363" s="117"/>
    </row>
    <row r="364" spans="2:14">
      <c r="B364" s="116"/>
      <c r="C364" s="116"/>
      <c r="D364" s="116"/>
      <c r="E364" s="116"/>
      <c r="F364" s="116"/>
      <c r="G364" s="116"/>
      <c r="H364" s="117"/>
      <c r="I364" s="117"/>
      <c r="J364" s="117"/>
      <c r="K364" s="117"/>
      <c r="L364" s="117"/>
      <c r="M364" s="117"/>
      <c r="N364" s="117"/>
    </row>
    <row r="365" spans="2:14">
      <c r="B365" s="116"/>
      <c r="C365" s="116"/>
      <c r="D365" s="116"/>
      <c r="E365" s="116"/>
      <c r="F365" s="116"/>
      <c r="G365" s="116"/>
      <c r="H365" s="117"/>
      <c r="I365" s="117"/>
      <c r="J365" s="117"/>
      <c r="K365" s="117"/>
      <c r="L365" s="117"/>
      <c r="M365" s="117"/>
      <c r="N365" s="117"/>
    </row>
    <row r="366" spans="2:14">
      <c r="B366" s="116"/>
      <c r="C366" s="116"/>
      <c r="D366" s="116"/>
      <c r="E366" s="116"/>
      <c r="F366" s="116"/>
      <c r="G366" s="116"/>
      <c r="H366" s="117"/>
      <c r="I366" s="117"/>
      <c r="J366" s="117"/>
      <c r="K366" s="117"/>
      <c r="L366" s="117"/>
      <c r="M366" s="117"/>
      <c r="N366" s="117"/>
    </row>
    <row r="367" spans="2:14">
      <c r="B367" s="116"/>
      <c r="C367" s="116"/>
      <c r="D367" s="116"/>
      <c r="E367" s="116"/>
      <c r="F367" s="116"/>
      <c r="G367" s="116"/>
      <c r="H367" s="117"/>
      <c r="I367" s="117"/>
      <c r="J367" s="117"/>
      <c r="K367" s="117"/>
      <c r="L367" s="117"/>
      <c r="M367" s="117"/>
      <c r="N367" s="117"/>
    </row>
    <row r="368" spans="2:14">
      <c r="B368" s="116"/>
      <c r="C368" s="116"/>
      <c r="D368" s="116"/>
      <c r="E368" s="116"/>
      <c r="F368" s="116"/>
      <c r="G368" s="116"/>
      <c r="H368" s="117"/>
      <c r="I368" s="117"/>
      <c r="J368" s="117"/>
      <c r="K368" s="117"/>
      <c r="L368" s="117"/>
      <c r="M368" s="117"/>
      <c r="N368" s="117"/>
    </row>
    <row r="369" spans="2:14">
      <c r="B369" s="116"/>
      <c r="C369" s="116"/>
      <c r="D369" s="116"/>
      <c r="E369" s="116"/>
      <c r="F369" s="116"/>
      <c r="G369" s="116"/>
      <c r="H369" s="117"/>
      <c r="I369" s="117"/>
      <c r="J369" s="117"/>
      <c r="K369" s="117"/>
      <c r="L369" s="117"/>
      <c r="M369" s="117"/>
      <c r="N369" s="117"/>
    </row>
    <row r="370" spans="2:14">
      <c r="B370" s="116"/>
      <c r="C370" s="116"/>
      <c r="D370" s="116"/>
      <c r="E370" s="116"/>
      <c r="F370" s="116"/>
      <c r="G370" s="116"/>
      <c r="H370" s="117"/>
      <c r="I370" s="117"/>
      <c r="J370" s="117"/>
      <c r="K370" s="117"/>
      <c r="L370" s="117"/>
      <c r="M370" s="117"/>
      <c r="N370" s="117"/>
    </row>
    <row r="371" spans="2:14">
      <c r="B371" s="116"/>
      <c r="C371" s="116"/>
      <c r="D371" s="116"/>
      <c r="E371" s="116"/>
      <c r="F371" s="116"/>
      <c r="G371" s="116"/>
      <c r="H371" s="117"/>
      <c r="I371" s="117"/>
      <c r="J371" s="117"/>
      <c r="K371" s="117"/>
      <c r="L371" s="117"/>
      <c r="M371" s="117"/>
      <c r="N371" s="117"/>
    </row>
    <row r="372" spans="2:14">
      <c r="B372" s="116"/>
      <c r="C372" s="116"/>
      <c r="D372" s="116"/>
      <c r="E372" s="116"/>
      <c r="F372" s="116"/>
      <c r="G372" s="116"/>
      <c r="H372" s="117"/>
      <c r="I372" s="117"/>
      <c r="J372" s="117"/>
      <c r="K372" s="117"/>
      <c r="L372" s="117"/>
      <c r="M372" s="117"/>
      <c r="N372" s="117"/>
    </row>
    <row r="373" spans="2:14">
      <c r="B373" s="116"/>
      <c r="C373" s="116"/>
      <c r="D373" s="116"/>
      <c r="E373" s="116"/>
      <c r="F373" s="116"/>
      <c r="G373" s="116"/>
      <c r="H373" s="117"/>
      <c r="I373" s="117"/>
      <c r="J373" s="117"/>
      <c r="K373" s="117"/>
      <c r="L373" s="117"/>
      <c r="M373" s="117"/>
      <c r="N373" s="117"/>
    </row>
    <row r="374" spans="2:14">
      <c r="B374" s="116"/>
      <c r="C374" s="116"/>
      <c r="D374" s="116"/>
      <c r="E374" s="116"/>
      <c r="F374" s="116"/>
      <c r="G374" s="116"/>
      <c r="H374" s="117"/>
      <c r="I374" s="117"/>
      <c r="J374" s="117"/>
      <c r="K374" s="117"/>
      <c r="L374" s="117"/>
      <c r="M374" s="117"/>
      <c r="N374" s="117"/>
    </row>
    <row r="375" spans="2:14">
      <c r="B375" s="116"/>
      <c r="C375" s="116"/>
      <c r="D375" s="116"/>
      <c r="E375" s="116"/>
      <c r="F375" s="116"/>
      <c r="G375" s="116"/>
      <c r="H375" s="117"/>
      <c r="I375" s="117"/>
      <c r="J375" s="117"/>
      <c r="K375" s="117"/>
      <c r="L375" s="117"/>
      <c r="M375" s="117"/>
      <c r="N375" s="117"/>
    </row>
    <row r="376" spans="2:14">
      <c r="B376" s="116"/>
      <c r="C376" s="116"/>
      <c r="D376" s="116"/>
      <c r="E376" s="116"/>
      <c r="F376" s="116"/>
      <c r="G376" s="116"/>
      <c r="H376" s="117"/>
      <c r="I376" s="117"/>
      <c r="J376" s="117"/>
      <c r="K376" s="117"/>
      <c r="L376" s="117"/>
      <c r="M376" s="117"/>
      <c r="N376" s="117"/>
    </row>
    <row r="377" spans="2:14">
      <c r="B377" s="116"/>
      <c r="C377" s="116"/>
      <c r="D377" s="116"/>
      <c r="E377" s="116"/>
      <c r="F377" s="116"/>
      <c r="G377" s="116"/>
      <c r="H377" s="117"/>
      <c r="I377" s="117"/>
      <c r="J377" s="117"/>
      <c r="K377" s="117"/>
      <c r="L377" s="117"/>
      <c r="M377" s="117"/>
      <c r="N377" s="117"/>
    </row>
    <row r="378" spans="2:14">
      <c r="B378" s="116"/>
      <c r="C378" s="116"/>
      <c r="D378" s="116"/>
      <c r="E378" s="116"/>
      <c r="F378" s="116"/>
      <c r="G378" s="116"/>
      <c r="H378" s="117"/>
      <c r="I378" s="117"/>
      <c r="J378" s="117"/>
      <c r="K378" s="117"/>
      <c r="L378" s="117"/>
      <c r="M378" s="117"/>
      <c r="N378" s="117"/>
    </row>
    <row r="379" spans="2:14">
      <c r="B379" s="116"/>
      <c r="C379" s="116"/>
      <c r="D379" s="116"/>
      <c r="E379" s="116"/>
      <c r="F379" s="116"/>
      <c r="G379" s="116"/>
      <c r="H379" s="117"/>
      <c r="I379" s="117"/>
      <c r="J379" s="117"/>
      <c r="K379" s="117"/>
      <c r="L379" s="117"/>
      <c r="M379" s="117"/>
      <c r="N379" s="117"/>
    </row>
    <row r="380" spans="2:14">
      <c r="B380" s="116"/>
      <c r="C380" s="116"/>
      <c r="D380" s="116"/>
      <c r="E380" s="116"/>
      <c r="F380" s="116"/>
      <c r="G380" s="116"/>
      <c r="H380" s="117"/>
      <c r="I380" s="117"/>
      <c r="J380" s="117"/>
      <c r="K380" s="117"/>
      <c r="L380" s="117"/>
      <c r="M380" s="117"/>
      <c r="N380" s="117"/>
    </row>
    <row r="381" spans="2:14">
      <c r="B381" s="116"/>
      <c r="C381" s="116"/>
      <c r="D381" s="116"/>
      <c r="E381" s="116"/>
      <c r="F381" s="116"/>
      <c r="G381" s="116"/>
      <c r="H381" s="117"/>
      <c r="I381" s="117"/>
      <c r="J381" s="117"/>
      <c r="K381" s="117"/>
      <c r="L381" s="117"/>
      <c r="M381" s="117"/>
      <c r="N381" s="117"/>
    </row>
    <row r="382" spans="2:14">
      <c r="B382" s="116"/>
      <c r="C382" s="116"/>
      <c r="D382" s="116"/>
      <c r="E382" s="116"/>
      <c r="F382" s="116"/>
      <c r="G382" s="116"/>
      <c r="H382" s="117"/>
      <c r="I382" s="117"/>
      <c r="J382" s="117"/>
      <c r="K382" s="117"/>
      <c r="L382" s="117"/>
      <c r="M382" s="117"/>
      <c r="N382" s="117"/>
    </row>
    <row r="383" spans="2:14">
      <c r="B383" s="116"/>
      <c r="C383" s="116"/>
      <c r="D383" s="116"/>
      <c r="E383" s="116"/>
      <c r="F383" s="116"/>
      <c r="G383" s="116"/>
      <c r="H383" s="117"/>
      <c r="I383" s="117"/>
      <c r="J383" s="117"/>
      <c r="K383" s="117"/>
      <c r="L383" s="117"/>
      <c r="M383" s="117"/>
      <c r="N383" s="117"/>
    </row>
    <row r="384" spans="2:14">
      <c r="B384" s="116"/>
      <c r="C384" s="116"/>
      <c r="D384" s="116"/>
      <c r="E384" s="116"/>
      <c r="F384" s="116"/>
      <c r="G384" s="116"/>
      <c r="H384" s="117"/>
      <c r="I384" s="117"/>
      <c r="J384" s="117"/>
      <c r="K384" s="117"/>
      <c r="L384" s="117"/>
      <c r="M384" s="117"/>
      <c r="N384" s="117"/>
    </row>
    <row r="385" spans="2:14">
      <c r="B385" s="116"/>
      <c r="C385" s="116"/>
      <c r="D385" s="116"/>
      <c r="E385" s="116"/>
      <c r="F385" s="116"/>
      <c r="G385" s="116"/>
      <c r="H385" s="117"/>
      <c r="I385" s="117"/>
      <c r="J385" s="117"/>
      <c r="K385" s="117"/>
      <c r="L385" s="117"/>
      <c r="M385" s="117"/>
      <c r="N385" s="117"/>
    </row>
    <row r="386" spans="2:14">
      <c r="B386" s="116"/>
      <c r="C386" s="116"/>
      <c r="D386" s="116"/>
      <c r="E386" s="116"/>
      <c r="F386" s="116"/>
      <c r="G386" s="116"/>
      <c r="H386" s="117"/>
      <c r="I386" s="117"/>
      <c r="J386" s="117"/>
      <c r="K386" s="117"/>
      <c r="L386" s="117"/>
      <c r="M386" s="117"/>
      <c r="N386" s="117"/>
    </row>
    <row r="387" spans="2:14">
      <c r="B387" s="116"/>
      <c r="C387" s="116"/>
      <c r="D387" s="116"/>
      <c r="E387" s="116"/>
      <c r="F387" s="116"/>
      <c r="G387" s="116"/>
      <c r="H387" s="117"/>
      <c r="I387" s="117"/>
      <c r="J387" s="117"/>
      <c r="K387" s="117"/>
      <c r="L387" s="117"/>
      <c r="M387" s="117"/>
      <c r="N387" s="117"/>
    </row>
    <row r="388" spans="2:14">
      <c r="B388" s="116"/>
      <c r="C388" s="116"/>
      <c r="D388" s="116"/>
      <c r="E388" s="116"/>
      <c r="F388" s="116"/>
      <c r="G388" s="116"/>
      <c r="H388" s="117"/>
      <c r="I388" s="117"/>
      <c r="J388" s="117"/>
      <c r="K388" s="117"/>
      <c r="L388" s="117"/>
      <c r="M388" s="117"/>
      <c r="N388" s="117"/>
    </row>
    <row r="389" spans="2:14">
      <c r="B389" s="116"/>
      <c r="C389" s="116"/>
      <c r="D389" s="116"/>
      <c r="E389" s="116"/>
      <c r="F389" s="116"/>
      <c r="G389" s="116"/>
      <c r="H389" s="117"/>
      <c r="I389" s="117"/>
      <c r="J389" s="117"/>
      <c r="K389" s="117"/>
      <c r="L389" s="117"/>
      <c r="M389" s="117"/>
      <c r="N389" s="117"/>
    </row>
    <row r="390" spans="2:14">
      <c r="B390" s="116"/>
      <c r="C390" s="116"/>
      <c r="D390" s="116"/>
      <c r="E390" s="116"/>
      <c r="F390" s="116"/>
      <c r="G390" s="116"/>
      <c r="H390" s="117"/>
      <c r="I390" s="117"/>
      <c r="J390" s="117"/>
      <c r="K390" s="117"/>
      <c r="L390" s="117"/>
      <c r="M390" s="117"/>
      <c r="N390" s="117"/>
    </row>
    <row r="391" spans="2:14">
      <c r="B391" s="116"/>
      <c r="C391" s="116"/>
      <c r="D391" s="116"/>
      <c r="E391" s="116"/>
      <c r="F391" s="116"/>
      <c r="G391" s="116"/>
      <c r="H391" s="117"/>
      <c r="I391" s="117"/>
      <c r="J391" s="117"/>
      <c r="K391" s="117"/>
      <c r="L391" s="117"/>
      <c r="M391" s="117"/>
      <c r="N391" s="117"/>
    </row>
    <row r="392" spans="2:14">
      <c r="B392" s="116"/>
      <c r="C392" s="116"/>
      <c r="D392" s="116"/>
      <c r="E392" s="116"/>
      <c r="F392" s="116"/>
      <c r="G392" s="116"/>
      <c r="H392" s="117"/>
      <c r="I392" s="117"/>
      <c r="J392" s="117"/>
      <c r="K392" s="117"/>
      <c r="L392" s="117"/>
      <c r="M392" s="117"/>
      <c r="N392" s="117"/>
    </row>
    <row r="393" spans="2:14">
      <c r="B393" s="116"/>
      <c r="C393" s="116"/>
      <c r="D393" s="116"/>
      <c r="E393" s="116"/>
      <c r="F393" s="116"/>
      <c r="G393" s="116"/>
      <c r="H393" s="117"/>
      <c r="I393" s="117"/>
      <c r="J393" s="117"/>
      <c r="K393" s="117"/>
      <c r="L393" s="117"/>
      <c r="M393" s="117"/>
      <c r="N393" s="117"/>
    </row>
    <row r="394" spans="2:14">
      <c r="B394" s="116"/>
      <c r="C394" s="116"/>
      <c r="D394" s="116"/>
      <c r="E394" s="116"/>
      <c r="F394" s="116"/>
      <c r="G394" s="116"/>
      <c r="H394" s="117"/>
      <c r="I394" s="117"/>
      <c r="J394" s="117"/>
      <c r="K394" s="117"/>
      <c r="L394" s="117"/>
      <c r="M394" s="117"/>
      <c r="N394" s="117"/>
    </row>
    <row r="395" spans="2:14">
      <c r="B395" s="116"/>
      <c r="C395" s="116"/>
      <c r="D395" s="116"/>
      <c r="E395" s="116"/>
      <c r="F395" s="116"/>
      <c r="G395" s="116"/>
      <c r="H395" s="117"/>
      <c r="I395" s="117"/>
      <c r="J395" s="117"/>
      <c r="K395" s="117"/>
      <c r="L395" s="117"/>
      <c r="M395" s="117"/>
      <c r="N395" s="117"/>
    </row>
    <row r="396" spans="2:14">
      <c r="B396" s="116"/>
      <c r="C396" s="116"/>
      <c r="D396" s="116"/>
      <c r="E396" s="116"/>
      <c r="F396" s="116"/>
      <c r="G396" s="116"/>
      <c r="H396" s="117"/>
      <c r="I396" s="117"/>
      <c r="J396" s="117"/>
      <c r="K396" s="117"/>
      <c r="L396" s="117"/>
      <c r="M396" s="117"/>
      <c r="N396" s="117"/>
    </row>
    <row r="397" spans="2:14">
      <c r="B397" s="116"/>
      <c r="C397" s="116"/>
      <c r="D397" s="116"/>
      <c r="E397" s="116"/>
      <c r="F397" s="116"/>
      <c r="G397" s="116"/>
      <c r="H397" s="117"/>
      <c r="I397" s="117"/>
      <c r="J397" s="117"/>
      <c r="K397" s="117"/>
      <c r="L397" s="117"/>
      <c r="M397" s="117"/>
      <c r="N397" s="117"/>
    </row>
    <row r="398" spans="2:14">
      <c r="B398" s="116"/>
      <c r="C398" s="116"/>
      <c r="D398" s="116"/>
      <c r="E398" s="116"/>
      <c r="F398" s="116"/>
      <c r="G398" s="116"/>
      <c r="H398" s="117"/>
      <c r="I398" s="117"/>
      <c r="J398" s="117"/>
      <c r="K398" s="117"/>
      <c r="L398" s="117"/>
      <c r="M398" s="117"/>
      <c r="N398" s="117"/>
    </row>
    <row r="399" spans="2:14">
      <c r="B399" s="116"/>
      <c r="C399" s="116"/>
      <c r="D399" s="116"/>
      <c r="E399" s="116"/>
      <c r="F399" s="116"/>
      <c r="G399" s="116"/>
      <c r="H399" s="117"/>
      <c r="I399" s="117"/>
      <c r="J399" s="117"/>
      <c r="K399" s="117"/>
      <c r="L399" s="117"/>
      <c r="M399" s="117"/>
      <c r="N399" s="117"/>
    </row>
    <row r="400" spans="2:14">
      <c r="B400" s="116"/>
      <c r="C400" s="116"/>
      <c r="D400" s="116"/>
      <c r="E400" s="116"/>
      <c r="F400" s="116"/>
      <c r="G400" s="116"/>
      <c r="H400" s="117"/>
      <c r="I400" s="117"/>
      <c r="J400" s="117"/>
      <c r="K400" s="117"/>
      <c r="L400" s="117"/>
      <c r="M400" s="117"/>
      <c r="N400" s="117"/>
    </row>
    <row r="401" spans="2:14">
      <c r="B401" s="116"/>
      <c r="C401" s="116"/>
      <c r="D401" s="116"/>
      <c r="E401" s="116"/>
      <c r="F401" s="116"/>
      <c r="G401" s="116"/>
      <c r="H401" s="117"/>
      <c r="I401" s="117"/>
      <c r="J401" s="117"/>
      <c r="K401" s="117"/>
      <c r="L401" s="117"/>
      <c r="M401" s="117"/>
      <c r="N401" s="117"/>
    </row>
    <row r="402" spans="2:14">
      <c r="B402" s="116"/>
      <c r="C402" s="116"/>
      <c r="D402" s="116"/>
      <c r="E402" s="116"/>
      <c r="F402" s="116"/>
      <c r="G402" s="116"/>
      <c r="H402" s="117"/>
      <c r="I402" s="117"/>
      <c r="J402" s="117"/>
      <c r="K402" s="117"/>
      <c r="L402" s="117"/>
      <c r="M402" s="117"/>
      <c r="N402" s="117"/>
    </row>
    <row r="403" spans="2:14">
      <c r="B403" s="116"/>
      <c r="C403" s="116"/>
      <c r="D403" s="116"/>
      <c r="E403" s="116"/>
      <c r="F403" s="116"/>
      <c r="G403" s="116"/>
      <c r="H403" s="117"/>
      <c r="I403" s="117"/>
      <c r="J403" s="117"/>
      <c r="K403" s="117"/>
      <c r="L403" s="117"/>
      <c r="M403" s="117"/>
      <c r="N403" s="117"/>
    </row>
    <row r="404" spans="2:14">
      <c r="B404" s="116"/>
      <c r="C404" s="116"/>
      <c r="D404" s="116"/>
      <c r="E404" s="116"/>
      <c r="F404" s="116"/>
      <c r="G404" s="116"/>
      <c r="H404" s="117"/>
      <c r="I404" s="117"/>
      <c r="J404" s="117"/>
      <c r="K404" s="117"/>
      <c r="L404" s="117"/>
      <c r="M404" s="117"/>
      <c r="N404" s="117"/>
    </row>
    <row r="405" spans="2:14">
      <c r="B405" s="116"/>
      <c r="C405" s="116"/>
      <c r="D405" s="116"/>
      <c r="E405" s="116"/>
      <c r="F405" s="116"/>
      <c r="G405" s="116"/>
      <c r="H405" s="117"/>
      <c r="I405" s="117"/>
      <c r="J405" s="117"/>
      <c r="K405" s="117"/>
      <c r="L405" s="117"/>
      <c r="M405" s="117"/>
      <c r="N405" s="117"/>
    </row>
    <row r="406" spans="2:14">
      <c r="B406" s="116"/>
      <c r="C406" s="116"/>
      <c r="D406" s="116"/>
      <c r="E406" s="116"/>
      <c r="F406" s="116"/>
      <c r="G406" s="116"/>
      <c r="H406" s="117"/>
      <c r="I406" s="117"/>
      <c r="J406" s="117"/>
      <c r="K406" s="117"/>
      <c r="L406" s="117"/>
      <c r="M406" s="117"/>
      <c r="N406" s="117"/>
    </row>
    <row r="407" spans="2:14">
      <c r="B407" s="116"/>
      <c r="C407" s="116"/>
      <c r="D407" s="116"/>
      <c r="E407" s="116"/>
      <c r="F407" s="116"/>
      <c r="G407" s="116"/>
      <c r="H407" s="117"/>
      <c r="I407" s="117"/>
      <c r="J407" s="117"/>
      <c r="K407" s="117"/>
      <c r="L407" s="117"/>
      <c r="M407" s="117"/>
      <c r="N407" s="117"/>
    </row>
    <row r="408" spans="2:14">
      <c r="B408" s="116"/>
      <c r="C408" s="116"/>
      <c r="D408" s="116"/>
      <c r="E408" s="116"/>
      <c r="F408" s="116"/>
      <c r="G408" s="116"/>
      <c r="H408" s="117"/>
      <c r="I408" s="117"/>
      <c r="J408" s="117"/>
      <c r="K408" s="117"/>
      <c r="L408" s="117"/>
      <c r="M408" s="117"/>
      <c r="N408" s="117"/>
    </row>
    <row r="409" spans="2:14">
      <c r="B409" s="116"/>
      <c r="C409" s="116"/>
      <c r="D409" s="116"/>
      <c r="E409" s="116"/>
      <c r="F409" s="116"/>
      <c r="G409" s="116"/>
      <c r="H409" s="117"/>
      <c r="I409" s="117"/>
      <c r="J409" s="117"/>
      <c r="K409" s="117"/>
      <c r="L409" s="117"/>
      <c r="M409" s="117"/>
      <c r="N409" s="117"/>
    </row>
    <row r="410" spans="2:14">
      <c r="B410" s="116"/>
      <c r="C410" s="116"/>
      <c r="D410" s="116"/>
      <c r="E410" s="116"/>
      <c r="F410" s="116"/>
      <c r="G410" s="116"/>
      <c r="H410" s="117"/>
      <c r="I410" s="117"/>
      <c r="J410" s="117"/>
      <c r="K410" s="117"/>
      <c r="L410" s="117"/>
      <c r="M410" s="117"/>
      <c r="N410" s="117"/>
    </row>
    <row r="411" spans="2:14">
      <c r="B411" s="116"/>
      <c r="C411" s="116"/>
      <c r="D411" s="116"/>
      <c r="E411" s="116"/>
      <c r="F411" s="116"/>
      <c r="G411" s="116"/>
      <c r="H411" s="117"/>
      <c r="I411" s="117"/>
      <c r="J411" s="117"/>
      <c r="K411" s="117"/>
      <c r="L411" s="117"/>
      <c r="M411" s="117"/>
      <c r="N411" s="117"/>
    </row>
    <row r="412" spans="2:14">
      <c r="B412" s="116"/>
      <c r="C412" s="116"/>
      <c r="D412" s="116"/>
      <c r="E412" s="116"/>
      <c r="F412" s="116"/>
      <c r="G412" s="116"/>
      <c r="H412" s="117"/>
      <c r="I412" s="117"/>
      <c r="J412" s="117"/>
      <c r="K412" s="117"/>
      <c r="L412" s="117"/>
      <c r="M412" s="117"/>
      <c r="N412" s="117"/>
    </row>
    <row r="413" spans="2:14">
      <c r="B413" s="116"/>
      <c r="C413" s="116"/>
      <c r="D413" s="116"/>
      <c r="E413" s="116"/>
      <c r="F413" s="116"/>
      <c r="G413" s="116"/>
      <c r="H413" s="117"/>
      <c r="I413" s="117"/>
      <c r="J413" s="117"/>
      <c r="K413" s="117"/>
      <c r="L413" s="117"/>
      <c r="M413" s="117"/>
      <c r="N413" s="117"/>
    </row>
    <row r="414" spans="2:14">
      <c r="B414" s="116"/>
      <c r="C414" s="116"/>
      <c r="D414" s="116"/>
      <c r="E414" s="116"/>
      <c r="F414" s="116"/>
      <c r="G414" s="116"/>
      <c r="H414" s="117"/>
      <c r="I414" s="117"/>
      <c r="J414" s="117"/>
      <c r="K414" s="117"/>
      <c r="L414" s="117"/>
      <c r="M414" s="117"/>
      <c r="N414" s="117"/>
    </row>
    <row r="415" spans="2:14">
      <c r="B415" s="116"/>
      <c r="C415" s="116"/>
      <c r="D415" s="116"/>
      <c r="E415" s="116"/>
      <c r="F415" s="116"/>
      <c r="G415" s="116"/>
      <c r="H415" s="117"/>
      <c r="I415" s="117"/>
      <c r="J415" s="117"/>
      <c r="K415" s="117"/>
      <c r="L415" s="117"/>
      <c r="M415" s="117"/>
      <c r="N415" s="117"/>
    </row>
    <row r="416" spans="2:14">
      <c r="B416" s="116"/>
      <c r="C416" s="116"/>
      <c r="D416" s="116"/>
      <c r="E416" s="116"/>
      <c r="F416" s="116"/>
      <c r="G416" s="116"/>
      <c r="H416" s="117"/>
      <c r="I416" s="117"/>
      <c r="J416" s="117"/>
      <c r="K416" s="117"/>
      <c r="L416" s="117"/>
      <c r="M416" s="117"/>
      <c r="N416" s="117"/>
    </row>
    <row r="417" spans="2:14">
      <c r="B417" s="116"/>
      <c r="C417" s="116"/>
      <c r="D417" s="116"/>
      <c r="E417" s="116"/>
      <c r="F417" s="116"/>
      <c r="G417" s="116"/>
      <c r="H417" s="117"/>
      <c r="I417" s="117"/>
      <c r="J417" s="117"/>
      <c r="K417" s="117"/>
      <c r="L417" s="117"/>
      <c r="M417" s="117"/>
      <c r="N417" s="117"/>
    </row>
    <row r="418" spans="2:14">
      <c r="B418" s="116"/>
      <c r="C418" s="116"/>
      <c r="D418" s="116"/>
      <c r="E418" s="116"/>
      <c r="F418" s="116"/>
      <c r="G418" s="116"/>
      <c r="H418" s="117"/>
      <c r="I418" s="117"/>
      <c r="J418" s="117"/>
      <c r="K418" s="117"/>
      <c r="L418" s="117"/>
      <c r="M418" s="117"/>
      <c r="N418" s="117"/>
    </row>
    <row r="419" spans="2:14">
      <c r="B419" s="116"/>
      <c r="C419" s="116"/>
      <c r="D419" s="116"/>
      <c r="E419" s="116"/>
      <c r="F419" s="116"/>
      <c r="G419" s="116"/>
      <c r="H419" s="117"/>
      <c r="I419" s="117"/>
      <c r="J419" s="117"/>
      <c r="K419" s="117"/>
      <c r="L419" s="117"/>
      <c r="M419" s="117"/>
      <c r="N419" s="117"/>
    </row>
    <row r="420" spans="2:14">
      <c r="B420" s="116"/>
      <c r="C420" s="116"/>
      <c r="D420" s="116"/>
      <c r="E420" s="116"/>
      <c r="F420" s="116"/>
      <c r="G420" s="116"/>
      <c r="H420" s="117"/>
      <c r="I420" s="117"/>
      <c r="J420" s="117"/>
      <c r="K420" s="117"/>
      <c r="L420" s="117"/>
      <c r="M420" s="117"/>
      <c r="N420" s="117"/>
    </row>
    <row r="421" spans="2:14">
      <c r="B421" s="116"/>
      <c r="C421" s="116"/>
      <c r="D421" s="116"/>
      <c r="E421" s="116"/>
      <c r="F421" s="116"/>
      <c r="G421" s="116"/>
      <c r="H421" s="117"/>
      <c r="I421" s="117"/>
      <c r="J421" s="117"/>
      <c r="K421" s="117"/>
      <c r="L421" s="117"/>
      <c r="M421" s="117"/>
      <c r="N421" s="117"/>
    </row>
    <row r="422" spans="2:14">
      <c r="B422" s="116"/>
      <c r="C422" s="116"/>
      <c r="D422" s="116"/>
      <c r="E422" s="116"/>
      <c r="F422" s="116"/>
      <c r="G422" s="116"/>
      <c r="H422" s="117"/>
      <c r="I422" s="117"/>
      <c r="J422" s="117"/>
      <c r="K422" s="117"/>
      <c r="L422" s="117"/>
      <c r="M422" s="117"/>
      <c r="N422" s="117"/>
    </row>
    <row r="423" spans="2:14">
      <c r="B423" s="116"/>
      <c r="C423" s="116"/>
      <c r="D423" s="116"/>
      <c r="E423" s="116"/>
      <c r="F423" s="116"/>
      <c r="G423" s="116"/>
      <c r="H423" s="117"/>
      <c r="I423" s="117"/>
      <c r="J423" s="117"/>
      <c r="K423" s="117"/>
      <c r="L423" s="117"/>
      <c r="M423" s="117"/>
      <c r="N423" s="117"/>
    </row>
    <row r="424" spans="2:14">
      <c r="B424" s="116"/>
      <c r="C424" s="116"/>
      <c r="D424" s="116"/>
      <c r="E424" s="116"/>
      <c r="F424" s="116"/>
      <c r="G424" s="116"/>
      <c r="H424" s="117"/>
      <c r="I424" s="117"/>
      <c r="J424" s="117"/>
      <c r="K424" s="117"/>
      <c r="L424" s="117"/>
      <c r="M424" s="117"/>
      <c r="N424" s="117"/>
    </row>
    <row r="425" spans="2:14">
      <c r="B425" s="116"/>
      <c r="C425" s="116"/>
      <c r="D425" s="116"/>
      <c r="E425" s="116"/>
      <c r="F425" s="116"/>
      <c r="G425" s="116"/>
      <c r="H425" s="117"/>
      <c r="I425" s="117"/>
      <c r="J425" s="117"/>
      <c r="K425" s="117"/>
      <c r="L425" s="117"/>
      <c r="M425" s="117"/>
      <c r="N425" s="117"/>
    </row>
    <row r="426" spans="2:14">
      <c r="B426" s="116"/>
      <c r="C426" s="116"/>
      <c r="D426" s="116"/>
      <c r="E426" s="116"/>
      <c r="F426" s="116"/>
      <c r="G426" s="116"/>
      <c r="H426" s="117"/>
      <c r="I426" s="117"/>
      <c r="J426" s="117"/>
      <c r="K426" s="117"/>
      <c r="L426" s="117"/>
      <c r="M426" s="117"/>
      <c r="N426" s="117"/>
    </row>
    <row r="427" spans="2:14">
      <c r="B427" s="116"/>
      <c r="C427" s="116"/>
      <c r="D427" s="116"/>
      <c r="E427" s="116"/>
      <c r="F427" s="116"/>
      <c r="G427" s="116"/>
      <c r="H427" s="117"/>
      <c r="I427" s="117"/>
      <c r="J427" s="117"/>
      <c r="K427" s="117"/>
      <c r="L427" s="117"/>
      <c r="M427" s="117"/>
      <c r="N427" s="117"/>
    </row>
    <row r="428" spans="2:14">
      <c r="B428" s="116"/>
      <c r="C428" s="116"/>
      <c r="D428" s="116"/>
      <c r="E428" s="116"/>
      <c r="F428" s="116"/>
      <c r="G428" s="116"/>
      <c r="H428" s="117"/>
      <c r="I428" s="117"/>
      <c r="J428" s="117"/>
      <c r="K428" s="117"/>
      <c r="L428" s="117"/>
      <c r="M428" s="117"/>
      <c r="N428" s="117"/>
    </row>
    <row r="429" spans="2:14">
      <c r="B429" s="116"/>
      <c r="C429" s="116"/>
      <c r="D429" s="116"/>
      <c r="E429" s="116"/>
      <c r="F429" s="116"/>
      <c r="G429" s="116"/>
      <c r="H429" s="117"/>
      <c r="I429" s="117"/>
      <c r="J429" s="117"/>
      <c r="K429" s="117"/>
      <c r="L429" s="117"/>
      <c r="M429" s="117"/>
      <c r="N429" s="117"/>
    </row>
    <row r="430" spans="2:14">
      <c r="B430" s="116"/>
      <c r="C430" s="116"/>
      <c r="D430" s="116"/>
      <c r="E430" s="116"/>
      <c r="F430" s="116"/>
      <c r="G430" s="116"/>
      <c r="H430" s="117"/>
      <c r="I430" s="117"/>
      <c r="J430" s="117"/>
      <c r="K430" s="117"/>
      <c r="L430" s="117"/>
      <c r="M430" s="117"/>
      <c r="N430" s="117"/>
    </row>
    <row r="431" spans="2:14">
      <c r="B431" s="116"/>
      <c r="C431" s="116"/>
      <c r="D431" s="116"/>
      <c r="E431" s="116"/>
      <c r="F431" s="116"/>
      <c r="G431" s="116"/>
      <c r="H431" s="117"/>
      <c r="I431" s="117"/>
      <c r="J431" s="117"/>
      <c r="K431" s="117"/>
      <c r="L431" s="117"/>
      <c r="M431" s="117"/>
      <c r="N431" s="117"/>
    </row>
    <row r="432" spans="2:14">
      <c r="B432" s="116"/>
      <c r="C432" s="116"/>
      <c r="D432" s="116"/>
      <c r="E432" s="116"/>
      <c r="F432" s="116"/>
      <c r="G432" s="116"/>
      <c r="H432" s="117"/>
      <c r="I432" s="117"/>
      <c r="J432" s="117"/>
      <c r="K432" s="117"/>
      <c r="L432" s="117"/>
      <c r="M432" s="117"/>
      <c r="N432" s="117"/>
    </row>
    <row r="433" spans="2:14">
      <c r="B433" s="116"/>
      <c r="C433" s="116"/>
      <c r="D433" s="116"/>
      <c r="E433" s="116"/>
      <c r="F433" s="116"/>
      <c r="G433" s="116"/>
      <c r="H433" s="117"/>
      <c r="I433" s="117"/>
      <c r="J433" s="117"/>
      <c r="K433" s="117"/>
      <c r="L433" s="117"/>
      <c r="M433" s="117"/>
      <c r="N433" s="117"/>
    </row>
    <row r="434" spans="2:14">
      <c r="B434" s="116"/>
      <c r="C434" s="116"/>
      <c r="D434" s="116"/>
      <c r="E434" s="116"/>
      <c r="F434" s="116"/>
      <c r="G434" s="116"/>
      <c r="H434" s="117"/>
      <c r="I434" s="117"/>
      <c r="J434" s="117"/>
      <c r="K434" s="117"/>
      <c r="L434" s="117"/>
      <c r="M434" s="117"/>
      <c r="N434" s="117"/>
    </row>
    <row r="435" spans="2:14">
      <c r="B435" s="116"/>
      <c r="C435" s="116"/>
      <c r="D435" s="116"/>
      <c r="E435" s="116"/>
      <c r="F435" s="116"/>
      <c r="G435" s="116"/>
      <c r="H435" s="117"/>
      <c r="I435" s="117"/>
      <c r="J435" s="117"/>
      <c r="K435" s="117"/>
      <c r="L435" s="117"/>
      <c r="M435" s="117"/>
      <c r="N435" s="117"/>
    </row>
    <row r="436" spans="2:14">
      <c r="B436" s="116"/>
      <c r="C436" s="116"/>
      <c r="D436" s="116"/>
      <c r="E436" s="116"/>
      <c r="F436" s="116"/>
      <c r="G436" s="116"/>
      <c r="H436" s="117"/>
      <c r="I436" s="117"/>
      <c r="J436" s="117"/>
      <c r="K436" s="117"/>
      <c r="L436" s="117"/>
      <c r="M436" s="117"/>
      <c r="N436" s="117"/>
    </row>
    <row r="437" spans="2:14">
      <c r="B437" s="116"/>
      <c r="C437" s="116"/>
      <c r="D437" s="116"/>
      <c r="E437" s="116"/>
      <c r="F437" s="116"/>
      <c r="G437" s="116"/>
      <c r="H437" s="117"/>
      <c r="I437" s="117"/>
      <c r="J437" s="117"/>
      <c r="K437" s="117"/>
      <c r="L437" s="117"/>
      <c r="M437" s="117"/>
      <c r="N437" s="117"/>
    </row>
    <row r="438" spans="2:14">
      <c r="B438" s="116"/>
      <c r="C438" s="116"/>
      <c r="D438" s="116"/>
      <c r="E438" s="116"/>
      <c r="F438" s="116"/>
      <c r="G438" s="116"/>
      <c r="H438" s="117"/>
      <c r="I438" s="117"/>
      <c r="J438" s="117"/>
      <c r="K438" s="117"/>
      <c r="L438" s="117"/>
      <c r="M438" s="117"/>
      <c r="N438" s="117"/>
    </row>
    <row r="439" spans="2:14">
      <c r="B439" s="116"/>
      <c r="C439" s="116"/>
      <c r="D439" s="116"/>
      <c r="E439" s="116"/>
      <c r="F439" s="116"/>
      <c r="G439" s="116"/>
      <c r="H439" s="117"/>
      <c r="I439" s="117"/>
      <c r="J439" s="117"/>
      <c r="K439" s="117"/>
      <c r="L439" s="117"/>
      <c r="M439" s="117"/>
      <c r="N439" s="117"/>
    </row>
    <row r="440" spans="2:14">
      <c r="B440" s="116"/>
      <c r="C440" s="116"/>
      <c r="D440" s="116"/>
      <c r="E440" s="116"/>
      <c r="F440" s="116"/>
      <c r="G440" s="116"/>
      <c r="H440" s="117"/>
      <c r="I440" s="117"/>
      <c r="J440" s="117"/>
      <c r="K440" s="117"/>
      <c r="L440" s="117"/>
      <c r="M440" s="117"/>
      <c r="N440" s="117"/>
    </row>
    <row r="441" spans="2:14">
      <c r="B441" s="116"/>
      <c r="C441" s="116"/>
      <c r="D441" s="116"/>
      <c r="E441" s="116"/>
      <c r="F441" s="116"/>
      <c r="G441" s="116"/>
      <c r="H441" s="117"/>
      <c r="I441" s="117"/>
      <c r="J441" s="117"/>
      <c r="K441" s="117"/>
      <c r="L441" s="117"/>
      <c r="M441" s="117"/>
      <c r="N441" s="117"/>
    </row>
    <row r="442" spans="2:14">
      <c r="B442" s="116"/>
      <c r="C442" s="116"/>
      <c r="D442" s="116"/>
      <c r="E442" s="116"/>
      <c r="F442" s="116"/>
      <c r="G442" s="116"/>
      <c r="H442" s="117"/>
      <c r="I442" s="117"/>
      <c r="J442" s="117"/>
      <c r="K442" s="117"/>
      <c r="L442" s="117"/>
      <c r="M442" s="117"/>
      <c r="N442" s="117"/>
    </row>
    <row r="443" spans="2:14">
      <c r="B443" s="116"/>
      <c r="C443" s="116"/>
      <c r="D443" s="116"/>
      <c r="E443" s="116"/>
      <c r="F443" s="116"/>
      <c r="G443" s="116"/>
      <c r="H443" s="117"/>
      <c r="I443" s="117"/>
      <c r="J443" s="117"/>
      <c r="K443" s="117"/>
      <c r="L443" s="117"/>
      <c r="M443" s="117"/>
      <c r="N443" s="117"/>
    </row>
    <row r="444" spans="2:14">
      <c r="B444" s="116"/>
      <c r="C444" s="116"/>
      <c r="D444" s="116"/>
      <c r="E444" s="116"/>
      <c r="F444" s="116"/>
      <c r="G444" s="116"/>
      <c r="H444" s="117"/>
      <c r="I444" s="117"/>
      <c r="J444" s="117"/>
      <c r="K444" s="117"/>
      <c r="L444" s="117"/>
      <c r="M444" s="117"/>
      <c r="N444" s="117"/>
    </row>
    <row r="445" spans="2:14">
      <c r="B445" s="116"/>
      <c r="C445" s="116"/>
      <c r="D445" s="116"/>
      <c r="E445" s="116"/>
      <c r="F445" s="116"/>
      <c r="G445" s="116"/>
      <c r="H445" s="117"/>
      <c r="I445" s="117"/>
      <c r="J445" s="117"/>
      <c r="K445" s="117"/>
      <c r="L445" s="117"/>
      <c r="M445" s="117"/>
      <c r="N445" s="117"/>
    </row>
    <row r="446" spans="2:14">
      <c r="B446" s="116"/>
      <c r="C446" s="116"/>
      <c r="D446" s="116"/>
      <c r="E446" s="116"/>
      <c r="F446" s="116"/>
      <c r="G446" s="116"/>
      <c r="H446" s="117"/>
      <c r="I446" s="117"/>
      <c r="J446" s="117"/>
      <c r="K446" s="117"/>
      <c r="L446" s="117"/>
      <c r="M446" s="117"/>
      <c r="N446" s="117"/>
    </row>
    <row r="447" spans="2:14">
      <c r="B447" s="116"/>
      <c r="C447" s="116"/>
      <c r="D447" s="116"/>
      <c r="E447" s="116"/>
      <c r="F447" s="116"/>
      <c r="G447" s="116"/>
      <c r="H447" s="117"/>
      <c r="I447" s="117"/>
      <c r="J447" s="117"/>
      <c r="K447" s="117"/>
      <c r="L447" s="117"/>
      <c r="M447" s="117"/>
      <c r="N447" s="117"/>
    </row>
    <row r="448" spans="2:14">
      <c r="B448" s="116"/>
      <c r="C448" s="116"/>
      <c r="D448" s="116"/>
      <c r="E448" s="116"/>
      <c r="F448" s="116"/>
      <c r="G448" s="116"/>
      <c r="H448" s="117"/>
      <c r="I448" s="117"/>
      <c r="J448" s="117"/>
      <c r="K448" s="117"/>
      <c r="L448" s="117"/>
      <c r="M448" s="117"/>
      <c r="N448" s="117"/>
    </row>
    <row r="449" spans="2:14">
      <c r="B449" s="116"/>
      <c r="C449" s="116"/>
      <c r="D449" s="116"/>
      <c r="E449" s="116"/>
      <c r="F449" s="116"/>
      <c r="G449" s="116"/>
      <c r="H449" s="117"/>
      <c r="I449" s="117"/>
      <c r="J449" s="117"/>
      <c r="K449" s="117"/>
      <c r="L449" s="117"/>
      <c r="M449" s="117"/>
      <c r="N449" s="117"/>
    </row>
    <row r="450" spans="2:14">
      <c r="B450" s="116"/>
      <c r="C450" s="116"/>
      <c r="D450" s="116"/>
      <c r="E450" s="116"/>
      <c r="F450" s="116"/>
      <c r="G450" s="116"/>
      <c r="H450" s="117"/>
      <c r="I450" s="117"/>
      <c r="J450" s="117"/>
      <c r="K450" s="117"/>
      <c r="L450" s="117"/>
      <c r="M450" s="117"/>
      <c r="N450" s="117"/>
    </row>
    <row r="451" spans="2:14">
      <c r="B451" s="116"/>
      <c r="C451" s="116"/>
      <c r="D451" s="116"/>
      <c r="E451" s="116"/>
      <c r="F451" s="116"/>
      <c r="G451" s="116"/>
      <c r="H451" s="117"/>
      <c r="I451" s="117"/>
      <c r="J451" s="117"/>
      <c r="K451" s="117"/>
      <c r="L451" s="117"/>
      <c r="M451" s="117"/>
      <c r="N451" s="117"/>
    </row>
    <row r="452" spans="2:14">
      <c r="B452" s="116"/>
      <c r="C452" s="116"/>
      <c r="D452" s="116"/>
      <c r="E452" s="116"/>
      <c r="F452" s="116"/>
      <c r="G452" s="116"/>
      <c r="H452" s="117"/>
      <c r="I452" s="117"/>
      <c r="J452" s="117"/>
      <c r="K452" s="117"/>
      <c r="L452" s="117"/>
      <c r="M452" s="117"/>
      <c r="N452" s="117"/>
    </row>
    <row r="453" spans="2:14">
      <c r="B453" s="116"/>
      <c r="C453" s="116"/>
      <c r="D453" s="116"/>
      <c r="E453" s="116"/>
      <c r="F453" s="116"/>
      <c r="G453" s="116"/>
      <c r="H453" s="117"/>
      <c r="I453" s="117"/>
      <c r="J453" s="117"/>
      <c r="K453" s="117"/>
      <c r="L453" s="117"/>
      <c r="M453" s="117"/>
      <c r="N453" s="117"/>
    </row>
    <row r="454" spans="2:14">
      <c r="B454" s="116"/>
      <c r="C454" s="116"/>
      <c r="D454" s="116"/>
      <c r="E454" s="116"/>
      <c r="F454" s="116"/>
      <c r="G454" s="116"/>
      <c r="H454" s="117"/>
      <c r="I454" s="117"/>
      <c r="J454" s="117"/>
      <c r="K454" s="117"/>
      <c r="L454" s="117"/>
      <c r="M454" s="117"/>
      <c r="N454" s="117"/>
    </row>
    <row r="455" spans="2:14">
      <c r="B455" s="116"/>
      <c r="C455" s="116"/>
      <c r="D455" s="116"/>
      <c r="E455" s="116"/>
      <c r="F455" s="116"/>
      <c r="G455" s="116"/>
      <c r="H455" s="117"/>
      <c r="I455" s="117"/>
      <c r="J455" s="117"/>
      <c r="K455" s="117"/>
      <c r="L455" s="117"/>
      <c r="M455" s="117"/>
      <c r="N455" s="117"/>
    </row>
    <row r="456" spans="2:14">
      <c r="B456" s="116"/>
      <c r="C456" s="116"/>
      <c r="D456" s="116"/>
      <c r="E456" s="116"/>
      <c r="F456" s="116"/>
      <c r="G456" s="116"/>
      <c r="H456" s="117"/>
      <c r="I456" s="117"/>
      <c r="J456" s="117"/>
      <c r="K456" s="117"/>
      <c r="L456" s="117"/>
      <c r="M456" s="117"/>
      <c r="N456" s="117"/>
    </row>
    <row r="457" spans="2:14">
      <c r="B457" s="116"/>
      <c r="C457" s="116"/>
      <c r="D457" s="116"/>
      <c r="E457" s="116"/>
      <c r="F457" s="116"/>
      <c r="G457" s="116"/>
      <c r="H457" s="117"/>
      <c r="I457" s="117"/>
      <c r="J457" s="117"/>
      <c r="K457" s="117"/>
      <c r="L457" s="117"/>
      <c r="M457" s="117"/>
      <c r="N457" s="117"/>
    </row>
    <row r="458" spans="2:14">
      <c r="B458" s="116"/>
      <c r="C458" s="116"/>
      <c r="D458" s="116"/>
      <c r="E458" s="116"/>
      <c r="F458" s="116"/>
      <c r="G458" s="116"/>
      <c r="H458" s="117"/>
      <c r="I458" s="117"/>
      <c r="J458" s="117"/>
      <c r="K458" s="117"/>
      <c r="L458" s="117"/>
      <c r="M458" s="117"/>
      <c r="N458" s="117"/>
    </row>
    <row r="459" spans="2:14">
      <c r="B459" s="116"/>
      <c r="C459" s="116"/>
      <c r="D459" s="116"/>
      <c r="E459" s="116"/>
      <c r="F459" s="116"/>
      <c r="G459" s="116"/>
      <c r="H459" s="117"/>
      <c r="I459" s="117"/>
      <c r="J459" s="117"/>
      <c r="K459" s="117"/>
      <c r="L459" s="117"/>
      <c r="M459" s="117"/>
      <c r="N459" s="117"/>
    </row>
    <row r="460" spans="2:14">
      <c r="B460" s="116"/>
      <c r="C460" s="116"/>
      <c r="D460" s="116"/>
      <c r="E460" s="116"/>
      <c r="F460" s="116"/>
      <c r="G460" s="116"/>
      <c r="H460" s="117"/>
      <c r="I460" s="117"/>
      <c r="J460" s="117"/>
      <c r="K460" s="117"/>
      <c r="L460" s="117"/>
      <c r="M460" s="117"/>
      <c r="N460" s="117"/>
    </row>
    <row r="461" spans="2:14">
      <c r="B461" s="116"/>
      <c r="C461" s="116"/>
      <c r="D461" s="116"/>
      <c r="E461" s="116"/>
      <c r="F461" s="116"/>
      <c r="G461" s="116"/>
      <c r="H461" s="117"/>
      <c r="I461" s="117"/>
      <c r="J461" s="117"/>
      <c r="K461" s="117"/>
      <c r="L461" s="117"/>
      <c r="M461" s="117"/>
      <c r="N461" s="117"/>
    </row>
    <row r="462" spans="2:14">
      <c r="B462" s="116"/>
      <c r="C462" s="116"/>
      <c r="D462" s="116"/>
      <c r="E462" s="116"/>
      <c r="F462" s="116"/>
      <c r="G462" s="116"/>
      <c r="H462" s="117"/>
      <c r="I462" s="117"/>
      <c r="J462" s="117"/>
      <c r="K462" s="117"/>
      <c r="L462" s="117"/>
      <c r="M462" s="117"/>
      <c r="N462" s="117"/>
    </row>
    <row r="463" spans="2:14">
      <c r="B463" s="116"/>
      <c r="C463" s="116"/>
      <c r="D463" s="116"/>
      <c r="E463" s="116"/>
      <c r="F463" s="116"/>
      <c r="G463" s="116"/>
      <c r="H463" s="117"/>
      <c r="I463" s="117"/>
      <c r="J463" s="117"/>
      <c r="K463" s="117"/>
      <c r="L463" s="117"/>
      <c r="M463" s="117"/>
      <c r="N463" s="117"/>
    </row>
    <row r="464" spans="2:14">
      <c r="B464" s="116"/>
      <c r="C464" s="116"/>
      <c r="D464" s="116"/>
      <c r="E464" s="116"/>
      <c r="F464" s="116"/>
      <c r="G464" s="116"/>
      <c r="H464" s="117"/>
      <c r="I464" s="117"/>
      <c r="J464" s="117"/>
      <c r="K464" s="117"/>
      <c r="L464" s="117"/>
      <c r="M464" s="117"/>
      <c r="N464" s="117"/>
    </row>
    <row r="465" spans="2:14">
      <c r="B465" s="116"/>
      <c r="C465" s="116"/>
      <c r="D465" s="116"/>
      <c r="E465" s="116"/>
      <c r="F465" s="116"/>
      <c r="G465" s="116"/>
      <c r="H465" s="117"/>
      <c r="I465" s="117"/>
      <c r="J465" s="117"/>
      <c r="K465" s="117"/>
      <c r="L465" s="117"/>
      <c r="M465" s="117"/>
      <c r="N465" s="117"/>
    </row>
    <row r="466" spans="2:14">
      <c r="B466" s="116"/>
      <c r="C466" s="116"/>
      <c r="D466" s="116"/>
      <c r="E466" s="116"/>
      <c r="F466" s="116"/>
      <c r="G466" s="116"/>
      <c r="H466" s="117"/>
      <c r="I466" s="117"/>
      <c r="J466" s="117"/>
      <c r="K466" s="117"/>
      <c r="L466" s="117"/>
      <c r="M466" s="117"/>
      <c r="N466" s="117"/>
    </row>
    <row r="467" spans="2:14">
      <c r="B467" s="116"/>
      <c r="C467" s="116"/>
      <c r="D467" s="116"/>
      <c r="E467" s="116"/>
      <c r="F467" s="116"/>
      <c r="G467" s="116"/>
      <c r="H467" s="117"/>
      <c r="I467" s="117"/>
      <c r="J467" s="117"/>
      <c r="K467" s="117"/>
      <c r="L467" s="117"/>
      <c r="M467" s="117"/>
      <c r="N467" s="117"/>
    </row>
    <row r="468" spans="2:14">
      <c r="B468" s="116"/>
      <c r="C468" s="116"/>
      <c r="D468" s="116"/>
      <c r="E468" s="116"/>
      <c r="F468" s="116"/>
      <c r="G468" s="116"/>
      <c r="H468" s="117"/>
      <c r="I468" s="117"/>
      <c r="J468" s="117"/>
      <c r="K468" s="117"/>
      <c r="L468" s="117"/>
      <c r="M468" s="117"/>
      <c r="N468" s="117"/>
    </row>
    <row r="469" spans="2:14">
      <c r="B469" s="116"/>
      <c r="C469" s="116"/>
      <c r="D469" s="116"/>
      <c r="E469" s="116"/>
      <c r="F469" s="116"/>
      <c r="G469" s="116"/>
      <c r="H469" s="117"/>
      <c r="I469" s="117"/>
      <c r="J469" s="117"/>
      <c r="K469" s="117"/>
      <c r="L469" s="117"/>
      <c r="M469" s="117"/>
      <c r="N469" s="117"/>
    </row>
    <row r="470" spans="2:14">
      <c r="B470" s="116"/>
      <c r="C470" s="116"/>
      <c r="D470" s="116"/>
      <c r="E470" s="116"/>
      <c r="F470" s="116"/>
      <c r="G470" s="116"/>
      <c r="H470" s="117"/>
      <c r="I470" s="117"/>
      <c r="J470" s="117"/>
      <c r="K470" s="117"/>
      <c r="L470" s="117"/>
      <c r="M470" s="117"/>
      <c r="N470" s="117"/>
    </row>
    <row r="471" spans="2:14">
      <c r="B471" s="116"/>
      <c r="C471" s="116"/>
      <c r="D471" s="116"/>
      <c r="E471" s="116"/>
      <c r="F471" s="116"/>
      <c r="G471" s="116"/>
      <c r="H471" s="117"/>
      <c r="I471" s="117"/>
      <c r="J471" s="117"/>
      <c r="K471" s="117"/>
      <c r="L471" s="117"/>
      <c r="M471" s="117"/>
      <c r="N471" s="117"/>
    </row>
    <row r="472" spans="2:14">
      <c r="B472" s="116"/>
      <c r="C472" s="116"/>
      <c r="D472" s="116"/>
      <c r="E472" s="116"/>
      <c r="F472" s="116"/>
      <c r="G472" s="116"/>
      <c r="H472" s="117"/>
      <c r="I472" s="117"/>
      <c r="J472" s="117"/>
      <c r="K472" s="117"/>
      <c r="L472" s="117"/>
      <c r="M472" s="117"/>
      <c r="N472" s="117"/>
    </row>
    <row r="473" spans="2:14">
      <c r="B473" s="116"/>
      <c r="C473" s="116"/>
      <c r="D473" s="116"/>
      <c r="E473" s="116"/>
      <c r="F473" s="116"/>
      <c r="G473" s="116"/>
      <c r="H473" s="117"/>
      <c r="I473" s="117"/>
      <c r="J473" s="117"/>
      <c r="K473" s="117"/>
      <c r="L473" s="117"/>
      <c r="M473" s="117"/>
      <c r="N473" s="117"/>
    </row>
    <row r="474" spans="2:14">
      <c r="B474" s="116"/>
      <c r="C474" s="116"/>
      <c r="D474" s="116"/>
      <c r="E474" s="116"/>
      <c r="F474" s="116"/>
      <c r="G474" s="116"/>
      <c r="H474" s="117"/>
      <c r="I474" s="117"/>
      <c r="J474" s="117"/>
      <c r="K474" s="117"/>
      <c r="L474" s="117"/>
      <c r="M474" s="117"/>
      <c r="N474" s="117"/>
    </row>
    <row r="475" spans="2:14">
      <c r="B475" s="116"/>
      <c r="C475" s="116"/>
      <c r="D475" s="116"/>
      <c r="E475" s="116"/>
      <c r="F475" s="116"/>
      <c r="G475" s="116"/>
      <c r="H475" s="117"/>
      <c r="I475" s="117"/>
      <c r="J475" s="117"/>
      <c r="K475" s="117"/>
      <c r="L475" s="117"/>
      <c r="M475" s="117"/>
      <c r="N475" s="117"/>
    </row>
    <row r="476" spans="2:14">
      <c r="B476" s="116"/>
      <c r="C476" s="116"/>
      <c r="D476" s="116"/>
      <c r="E476" s="116"/>
      <c r="F476" s="116"/>
      <c r="G476" s="116"/>
      <c r="H476" s="117"/>
      <c r="I476" s="117"/>
      <c r="J476" s="117"/>
      <c r="K476" s="117"/>
      <c r="L476" s="117"/>
      <c r="M476" s="117"/>
      <c r="N476" s="117"/>
    </row>
    <row r="477" spans="2:14">
      <c r="B477" s="116"/>
      <c r="C477" s="116"/>
      <c r="D477" s="116"/>
      <c r="E477" s="116"/>
      <c r="F477" s="116"/>
      <c r="G477" s="116"/>
      <c r="H477" s="117"/>
      <c r="I477" s="117"/>
      <c r="J477" s="117"/>
      <c r="K477" s="117"/>
      <c r="L477" s="117"/>
      <c r="M477" s="117"/>
      <c r="N477" s="117"/>
    </row>
    <row r="478" spans="2:14">
      <c r="B478" s="116"/>
      <c r="C478" s="116"/>
      <c r="D478" s="116"/>
      <c r="E478" s="116"/>
      <c r="F478" s="116"/>
      <c r="G478" s="116"/>
      <c r="H478" s="117"/>
      <c r="I478" s="117"/>
      <c r="J478" s="117"/>
      <c r="K478" s="117"/>
      <c r="L478" s="117"/>
      <c r="M478" s="117"/>
      <c r="N478" s="117"/>
    </row>
    <row r="479" spans="2:14">
      <c r="B479" s="116"/>
      <c r="C479" s="116"/>
      <c r="D479" s="116"/>
      <c r="E479" s="116"/>
      <c r="F479" s="116"/>
      <c r="G479" s="116"/>
      <c r="H479" s="117"/>
      <c r="I479" s="117"/>
      <c r="J479" s="117"/>
      <c r="K479" s="117"/>
      <c r="L479" s="117"/>
      <c r="M479" s="117"/>
      <c r="N479" s="117"/>
    </row>
    <row r="480" spans="2:14">
      <c r="B480" s="116"/>
      <c r="C480" s="116"/>
      <c r="D480" s="116"/>
      <c r="E480" s="116"/>
      <c r="F480" s="116"/>
      <c r="G480" s="116"/>
      <c r="H480" s="117"/>
      <c r="I480" s="117"/>
      <c r="J480" s="117"/>
      <c r="K480" s="117"/>
      <c r="L480" s="117"/>
      <c r="M480" s="117"/>
      <c r="N480" s="117"/>
    </row>
    <row r="481" spans="2:14">
      <c r="B481" s="116"/>
      <c r="C481" s="116"/>
      <c r="D481" s="116"/>
      <c r="E481" s="116"/>
      <c r="F481" s="116"/>
      <c r="G481" s="116"/>
      <c r="H481" s="117"/>
      <c r="I481" s="117"/>
      <c r="J481" s="117"/>
      <c r="K481" s="117"/>
      <c r="L481" s="117"/>
      <c r="M481" s="117"/>
      <c r="N481" s="117"/>
    </row>
    <row r="482" spans="2:14">
      <c r="B482" s="116"/>
      <c r="C482" s="116"/>
      <c r="D482" s="116"/>
      <c r="E482" s="116"/>
      <c r="F482" s="116"/>
      <c r="G482" s="116"/>
      <c r="H482" s="117"/>
      <c r="I482" s="117"/>
      <c r="J482" s="117"/>
      <c r="K482" s="117"/>
      <c r="L482" s="117"/>
      <c r="M482" s="117"/>
      <c r="N482" s="117"/>
    </row>
    <row r="483" spans="2:14">
      <c r="B483" s="116"/>
      <c r="C483" s="116"/>
      <c r="D483" s="116"/>
      <c r="E483" s="116"/>
      <c r="F483" s="116"/>
      <c r="G483" s="116"/>
      <c r="H483" s="117"/>
      <c r="I483" s="117"/>
      <c r="J483" s="117"/>
      <c r="K483" s="117"/>
      <c r="L483" s="117"/>
      <c r="M483" s="117"/>
      <c r="N483" s="117"/>
    </row>
    <row r="484" spans="2:14">
      <c r="B484" s="116"/>
      <c r="C484" s="116"/>
      <c r="D484" s="116"/>
      <c r="E484" s="116"/>
      <c r="F484" s="116"/>
      <c r="G484" s="116"/>
      <c r="H484" s="117"/>
      <c r="I484" s="117"/>
      <c r="J484" s="117"/>
      <c r="K484" s="117"/>
      <c r="L484" s="117"/>
      <c r="M484" s="117"/>
      <c r="N484" s="117"/>
    </row>
    <row r="485" spans="2:14">
      <c r="B485" s="116"/>
      <c r="C485" s="116"/>
      <c r="D485" s="116"/>
      <c r="E485" s="116"/>
      <c r="F485" s="116"/>
      <c r="G485" s="116"/>
      <c r="H485" s="117"/>
      <c r="I485" s="117"/>
      <c r="J485" s="117"/>
      <c r="K485" s="117"/>
      <c r="L485" s="117"/>
      <c r="M485" s="117"/>
      <c r="N485" s="117"/>
    </row>
    <row r="486" spans="2:14">
      <c r="B486" s="116"/>
      <c r="C486" s="116"/>
      <c r="D486" s="116"/>
      <c r="E486" s="116"/>
      <c r="F486" s="116"/>
      <c r="G486" s="116"/>
      <c r="H486" s="117"/>
      <c r="I486" s="117"/>
      <c r="J486" s="117"/>
      <c r="K486" s="117"/>
      <c r="L486" s="117"/>
      <c r="M486" s="117"/>
      <c r="N486" s="117"/>
    </row>
    <row r="487" spans="2:14">
      <c r="B487" s="116"/>
      <c r="C487" s="116"/>
      <c r="D487" s="116"/>
      <c r="E487" s="116"/>
      <c r="F487" s="116"/>
      <c r="G487" s="116"/>
      <c r="H487" s="117"/>
      <c r="I487" s="117"/>
      <c r="J487" s="117"/>
      <c r="K487" s="117"/>
      <c r="L487" s="117"/>
      <c r="M487" s="117"/>
      <c r="N487" s="117"/>
    </row>
    <row r="488" spans="2:14">
      <c r="B488" s="116"/>
      <c r="C488" s="116"/>
      <c r="D488" s="116"/>
      <c r="E488" s="116"/>
      <c r="F488" s="116"/>
      <c r="G488" s="116"/>
      <c r="H488" s="117"/>
      <c r="I488" s="117"/>
      <c r="J488" s="117"/>
      <c r="K488" s="117"/>
      <c r="L488" s="117"/>
      <c r="M488" s="117"/>
      <c r="N488" s="117"/>
    </row>
    <row r="489" spans="2:14">
      <c r="B489" s="116"/>
      <c r="C489" s="116"/>
      <c r="D489" s="116"/>
      <c r="E489" s="116"/>
      <c r="F489" s="116"/>
      <c r="G489" s="116"/>
      <c r="H489" s="117"/>
      <c r="I489" s="117"/>
      <c r="J489" s="117"/>
      <c r="K489" s="117"/>
      <c r="L489" s="117"/>
      <c r="M489" s="117"/>
      <c r="N489" s="117"/>
    </row>
    <row r="490" spans="2:14">
      <c r="B490" s="116"/>
      <c r="C490" s="116"/>
      <c r="D490" s="116"/>
      <c r="E490" s="116"/>
      <c r="F490" s="116"/>
      <c r="G490" s="116"/>
      <c r="H490" s="117"/>
      <c r="I490" s="117"/>
      <c r="J490" s="117"/>
      <c r="K490" s="117"/>
      <c r="L490" s="117"/>
      <c r="M490" s="117"/>
      <c r="N490" s="117"/>
    </row>
    <row r="491" spans="2:14">
      <c r="B491" s="116"/>
      <c r="C491" s="116"/>
      <c r="D491" s="116"/>
      <c r="E491" s="116"/>
      <c r="F491" s="116"/>
      <c r="G491" s="116"/>
      <c r="H491" s="117"/>
      <c r="I491" s="117"/>
      <c r="J491" s="117"/>
      <c r="K491" s="117"/>
      <c r="L491" s="117"/>
      <c r="M491" s="117"/>
      <c r="N491" s="117"/>
    </row>
    <row r="492" spans="2:14">
      <c r="B492" s="116"/>
      <c r="C492" s="116"/>
      <c r="D492" s="116"/>
      <c r="E492" s="116"/>
      <c r="F492" s="116"/>
      <c r="G492" s="116"/>
      <c r="H492" s="117"/>
      <c r="I492" s="117"/>
      <c r="J492" s="117"/>
      <c r="K492" s="117"/>
      <c r="L492" s="117"/>
      <c r="M492" s="117"/>
      <c r="N492" s="117"/>
    </row>
    <row r="493" spans="2:14">
      <c r="B493" s="116"/>
      <c r="C493" s="116"/>
      <c r="D493" s="116"/>
      <c r="E493" s="116"/>
      <c r="F493" s="116"/>
      <c r="G493" s="116"/>
      <c r="H493" s="117"/>
      <c r="I493" s="117"/>
      <c r="J493" s="117"/>
      <c r="K493" s="117"/>
      <c r="L493" s="117"/>
      <c r="M493" s="117"/>
      <c r="N493" s="117"/>
    </row>
    <row r="494" spans="2:14">
      <c r="B494" s="116"/>
      <c r="C494" s="116"/>
      <c r="D494" s="116"/>
      <c r="E494" s="116"/>
      <c r="F494" s="116"/>
      <c r="G494" s="116"/>
      <c r="H494" s="117"/>
      <c r="I494" s="117"/>
      <c r="J494" s="117"/>
      <c r="K494" s="117"/>
      <c r="L494" s="117"/>
      <c r="M494" s="117"/>
      <c r="N494" s="117"/>
    </row>
    <row r="495" spans="2:14">
      <c r="B495" s="116"/>
      <c r="C495" s="116"/>
      <c r="D495" s="116"/>
      <c r="E495" s="116"/>
      <c r="F495" s="116"/>
      <c r="G495" s="116"/>
      <c r="H495" s="117"/>
      <c r="I495" s="117"/>
      <c r="J495" s="117"/>
      <c r="K495" s="117"/>
      <c r="L495" s="117"/>
      <c r="M495" s="117"/>
      <c r="N495" s="117"/>
    </row>
    <row r="496" spans="2:14">
      <c r="B496" s="116"/>
      <c r="C496" s="116"/>
      <c r="D496" s="116"/>
      <c r="E496" s="116"/>
      <c r="F496" s="116"/>
      <c r="G496" s="116"/>
      <c r="H496" s="117"/>
      <c r="I496" s="117"/>
      <c r="J496" s="117"/>
      <c r="K496" s="117"/>
      <c r="L496" s="117"/>
      <c r="M496" s="117"/>
      <c r="N496" s="117"/>
    </row>
    <row r="497" spans="2:14">
      <c r="B497" s="116"/>
      <c r="C497" s="116"/>
      <c r="D497" s="116"/>
      <c r="E497" s="116"/>
      <c r="F497" s="116"/>
      <c r="G497" s="116"/>
      <c r="H497" s="117"/>
      <c r="I497" s="117"/>
      <c r="J497" s="117"/>
      <c r="K497" s="117"/>
      <c r="L497" s="117"/>
      <c r="M497" s="117"/>
      <c r="N497" s="117"/>
    </row>
    <row r="498" spans="2:14">
      <c r="B498" s="116"/>
      <c r="C498" s="116"/>
      <c r="D498" s="116"/>
      <c r="E498" s="116"/>
      <c r="F498" s="116"/>
      <c r="G498" s="116"/>
      <c r="H498" s="117"/>
      <c r="I498" s="117"/>
      <c r="J498" s="117"/>
      <c r="K498" s="117"/>
      <c r="L498" s="117"/>
      <c r="M498" s="117"/>
      <c r="N498" s="117"/>
    </row>
    <row r="499" spans="2:14">
      <c r="B499" s="116"/>
      <c r="C499" s="116"/>
      <c r="D499" s="116"/>
      <c r="E499" s="116"/>
      <c r="F499" s="116"/>
      <c r="G499" s="116"/>
      <c r="H499" s="117"/>
      <c r="I499" s="117"/>
      <c r="J499" s="117"/>
      <c r="K499" s="117"/>
      <c r="L499" s="117"/>
      <c r="M499" s="117"/>
      <c r="N499" s="117"/>
    </row>
    <row r="500" spans="2:14">
      <c r="B500" s="116"/>
      <c r="C500" s="116"/>
      <c r="D500" s="116"/>
      <c r="E500" s="116"/>
      <c r="F500" s="116"/>
      <c r="G500" s="116"/>
      <c r="H500" s="117"/>
      <c r="I500" s="117"/>
      <c r="J500" s="117"/>
      <c r="K500" s="117"/>
      <c r="L500" s="117"/>
      <c r="M500" s="117"/>
      <c r="N500" s="117"/>
    </row>
    <row r="501" spans="2:14">
      <c r="B501" s="116"/>
      <c r="C501" s="116"/>
      <c r="D501" s="116"/>
      <c r="E501" s="116"/>
      <c r="F501" s="116"/>
      <c r="G501" s="116"/>
      <c r="H501" s="117"/>
      <c r="I501" s="117"/>
      <c r="J501" s="117"/>
      <c r="K501" s="117"/>
      <c r="L501" s="117"/>
      <c r="M501" s="117"/>
      <c r="N501" s="117"/>
    </row>
    <row r="502" spans="2:14">
      <c r="B502" s="116"/>
      <c r="C502" s="116"/>
      <c r="D502" s="116"/>
      <c r="E502" s="116"/>
      <c r="F502" s="116"/>
      <c r="G502" s="116"/>
      <c r="H502" s="117"/>
      <c r="I502" s="117"/>
      <c r="J502" s="117"/>
      <c r="K502" s="117"/>
      <c r="L502" s="117"/>
      <c r="M502" s="117"/>
      <c r="N502" s="117"/>
    </row>
    <row r="503" spans="2:14">
      <c r="B503" s="116"/>
      <c r="C503" s="116"/>
      <c r="D503" s="116"/>
      <c r="E503" s="116"/>
      <c r="F503" s="116"/>
      <c r="G503" s="116"/>
      <c r="H503" s="117"/>
      <c r="I503" s="117"/>
      <c r="J503" s="117"/>
      <c r="K503" s="117"/>
      <c r="L503" s="117"/>
      <c r="M503" s="117"/>
      <c r="N503" s="117"/>
    </row>
    <row r="504" spans="2:14">
      <c r="B504" s="116"/>
      <c r="C504" s="116"/>
      <c r="D504" s="116"/>
      <c r="E504" s="116"/>
      <c r="F504" s="116"/>
      <c r="G504" s="116"/>
      <c r="H504" s="117"/>
      <c r="I504" s="117"/>
      <c r="J504" s="117"/>
      <c r="K504" s="117"/>
      <c r="L504" s="117"/>
      <c r="M504" s="117"/>
      <c r="N504" s="117"/>
    </row>
    <row r="505" spans="2:14">
      <c r="B505" s="116"/>
      <c r="C505" s="116"/>
      <c r="D505" s="116"/>
      <c r="E505" s="116"/>
      <c r="F505" s="116"/>
      <c r="G505" s="116"/>
      <c r="H505" s="117"/>
      <c r="I505" s="117"/>
      <c r="J505" s="117"/>
      <c r="K505" s="117"/>
      <c r="L505" s="117"/>
      <c r="M505" s="117"/>
      <c r="N505" s="117"/>
    </row>
    <row r="506" spans="2:14">
      <c r="B506" s="116"/>
      <c r="C506" s="116"/>
      <c r="D506" s="116"/>
      <c r="E506" s="116"/>
      <c r="F506" s="116"/>
      <c r="G506" s="116"/>
      <c r="H506" s="117"/>
      <c r="I506" s="117"/>
      <c r="J506" s="117"/>
      <c r="K506" s="117"/>
      <c r="L506" s="117"/>
      <c r="M506" s="117"/>
      <c r="N506" s="117"/>
    </row>
    <row r="507" spans="2:14">
      <c r="B507" s="116"/>
      <c r="C507" s="116"/>
      <c r="D507" s="116"/>
      <c r="E507" s="116"/>
      <c r="F507" s="116"/>
      <c r="G507" s="116"/>
      <c r="H507" s="117"/>
      <c r="I507" s="117"/>
      <c r="J507" s="117"/>
      <c r="K507" s="117"/>
      <c r="L507" s="117"/>
      <c r="M507" s="117"/>
      <c r="N507" s="117"/>
    </row>
    <row r="508" spans="2:14">
      <c r="B508" s="116"/>
      <c r="C508" s="116"/>
      <c r="D508" s="116"/>
      <c r="E508" s="116"/>
      <c r="F508" s="116"/>
      <c r="G508" s="116"/>
      <c r="H508" s="117"/>
      <c r="I508" s="117"/>
      <c r="J508" s="117"/>
      <c r="K508" s="117"/>
      <c r="L508" s="117"/>
      <c r="M508" s="117"/>
      <c r="N508" s="117"/>
    </row>
    <row r="509" spans="2:14">
      <c r="B509" s="116"/>
      <c r="C509" s="116"/>
      <c r="D509" s="116"/>
      <c r="E509" s="116"/>
      <c r="F509" s="116"/>
      <c r="G509" s="116"/>
      <c r="H509" s="117"/>
      <c r="I509" s="117"/>
      <c r="J509" s="117"/>
      <c r="K509" s="117"/>
      <c r="L509" s="117"/>
      <c r="M509" s="117"/>
      <c r="N509" s="117"/>
    </row>
    <row r="510" spans="2:14">
      <c r="B510" s="116"/>
      <c r="C510" s="116"/>
      <c r="D510" s="116"/>
      <c r="E510" s="116"/>
      <c r="F510" s="116"/>
      <c r="G510" s="116"/>
      <c r="H510" s="117"/>
      <c r="I510" s="117"/>
      <c r="J510" s="117"/>
      <c r="K510" s="117"/>
      <c r="L510" s="117"/>
      <c r="M510" s="117"/>
      <c r="N510" s="117"/>
    </row>
    <row r="511" spans="2:14">
      <c r="B511" s="116"/>
      <c r="C511" s="116"/>
      <c r="D511" s="116"/>
      <c r="E511" s="116"/>
      <c r="F511" s="116"/>
      <c r="G511" s="116"/>
      <c r="H511" s="117"/>
      <c r="I511" s="117"/>
      <c r="J511" s="117"/>
      <c r="K511" s="117"/>
      <c r="L511" s="117"/>
      <c r="M511" s="117"/>
      <c r="N511" s="117"/>
    </row>
    <row r="512" spans="2:14">
      <c r="B512" s="116"/>
      <c r="C512" s="116"/>
      <c r="D512" s="116"/>
      <c r="E512" s="116"/>
      <c r="F512" s="116"/>
      <c r="G512" s="116"/>
      <c r="H512" s="117"/>
      <c r="I512" s="117"/>
      <c r="J512" s="117"/>
      <c r="K512" s="117"/>
      <c r="L512" s="117"/>
      <c r="M512" s="117"/>
      <c r="N512" s="117"/>
    </row>
    <row r="513" spans="2:14">
      <c r="B513" s="116"/>
      <c r="C513" s="116"/>
      <c r="D513" s="116"/>
      <c r="E513" s="116"/>
      <c r="F513" s="116"/>
      <c r="G513" s="116"/>
      <c r="H513" s="117"/>
      <c r="I513" s="117"/>
      <c r="J513" s="117"/>
      <c r="K513" s="117"/>
      <c r="L513" s="117"/>
      <c r="M513" s="117"/>
      <c r="N513" s="117"/>
    </row>
    <row r="514" spans="2:14">
      <c r="B514" s="116"/>
      <c r="C514" s="116"/>
      <c r="D514" s="116"/>
      <c r="E514" s="116"/>
      <c r="F514" s="116"/>
      <c r="G514" s="116"/>
      <c r="H514" s="117"/>
      <c r="I514" s="117"/>
      <c r="J514" s="117"/>
      <c r="K514" s="117"/>
      <c r="L514" s="117"/>
      <c r="M514" s="117"/>
      <c r="N514" s="117"/>
    </row>
    <row r="515" spans="2:14">
      <c r="B515" s="116"/>
      <c r="C515" s="116"/>
      <c r="D515" s="116"/>
      <c r="E515" s="116"/>
      <c r="F515" s="116"/>
      <c r="G515" s="116"/>
      <c r="H515" s="117"/>
      <c r="I515" s="117"/>
      <c r="J515" s="117"/>
      <c r="K515" s="117"/>
      <c r="L515" s="117"/>
      <c r="M515" s="117"/>
      <c r="N515" s="117"/>
    </row>
    <row r="516" spans="2:14">
      <c r="B516" s="116"/>
      <c r="C516" s="116"/>
      <c r="D516" s="116"/>
      <c r="E516" s="116"/>
      <c r="F516" s="116"/>
      <c r="G516" s="116"/>
      <c r="H516" s="117"/>
      <c r="I516" s="117"/>
      <c r="J516" s="117"/>
      <c r="K516" s="117"/>
      <c r="L516" s="117"/>
      <c r="M516" s="117"/>
      <c r="N516" s="117"/>
    </row>
    <row r="517" spans="2:14">
      <c r="B517" s="116"/>
      <c r="C517" s="116"/>
      <c r="D517" s="116"/>
      <c r="E517" s="116"/>
      <c r="F517" s="116"/>
      <c r="G517" s="116"/>
      <c r="H517" s="117"/>
      <c r="I517" s="117"/>
      <c r="J517" s="117"/>
      <c r="K517" s="117"/>
      <c r="L517" s="117"/>
      <c r="M517" s="117"/>
      <c r="N517" s="117"/>
    </row>
    <row r="518" spans="2:14">
      <c r="B518" s="116"/>
      <c r="C518" s="116"/>
      <c r="D518" s="116"/>
      <c r="E518" s="116"/>
      <c r="F518" s="116"/>
      <c r="G518" s="116"/>
      <c r="H518" s="117"/>
      <c r="I518" s="117"/>
      <c r="J518" s="117"/>
      <c r="K518" s="117"/>
      <c r="L518" s="117"/>
      <c r="M518" s="117"/>
      <c r="N518" s="117"/>
    </row>
    <row r="519" spans="2:14">
      <c r="B519" s="116"/>
      <c r="C519" s="116"/>
      <c r="D519" s="116"/>
      <c r="E519" s="116"/>
      <c r="F519" s="116"/>
      <c r="G519" s="116"/>
      <c r="H519" s="117"/>
      <c r="I519" s="117"/>
      <c r="J519" s="117"/>
      <c r="K519" s="117"/>
      <c r="L519" s="117"/>
      <c r="M519" s="117"/>
      <c r="N519" s="117"/>
    </row>
    <row r="520" spans="2:14">
      <c r="B520" s="116"/>
      <c r="C520" s="116"/>
      <c r="D520" s="116"/>
      <c r="E520" s="116"/>
      <c r="F520" s="116"/>
      <c r="G520" s="116"/>
      <c r="H520" s="117"/>
      <c r="I520" s="117"/>
      <c r="J520" s="117"/>
      <c r="K520" s="117"/>
      <c r="L520" s="117"/>
      <c r="M520" s="117"/>
      <c r="N520" s="117"/>
    </row>
    <row r="521" spans="2:14">
      <c r="B521" s="116"/>
      <c r="C521" s="116"/>
      <c r="D521" s="116"/>
      <c r="E521" s="116"/>
      <c r="F521" s="116"/>
      <c r="G521" s="116"/>
      <c r="H521" s="117"/>
      <c r="I521" s="117"/>
      <c r="J521" s="117"/>
      <c r="K521" s="117"/>
      <c r="L521" s="117"/>
      <c r="M521" s="117"/>
      <c r="N521" s="117"/>
    </row>
    <row r="522" spans="2:14">
      <c r="B522" s="116"/>
      <c r="C522" s="116"/>
      <c r="D522" s="116"/>
      <c r="E522" s="116"/>
      <c r="F522" s="116"/>
      <c r="G522" s="116"/>
      <c r="H522" s="117"/>
      <c r="I522" s="117"/>
      <c r="J522" s="117"/>
      <c r="K522" s="117"/>
      <c r="L522" s="117"/>
      <c r="M522" s="117"/>
      <c r="N522" s="117"/>
    </row>
    <row r="523" spans="2:14">
      <c r="B523" s="116"/>
      <c r="C523" s="116"/>
      <c r="D523" s="116"/>
      <c r="E523" s="116"/>
      <c r="F523" s="116"/>
      <c r="G523" s="116"/>
      <c r="H523" s="117"/>
      <c r="I523" s="117"/>
      <c r="J523" s="117"/>
      <c r="K523" s="117"/>
      <c r="L523" s="117"/>
      <c r="M523" s="117"/>
      <c r="N523" s="117"/>
    </row>
    <row r="524" spans="2:14">
      <c r="B524" s="116"/>
      <c r="C524" s="116"/>
      <c r="D524" s="116"/>
      <c r="E524" s="116"/>
      <c r="F524" s="116"/>
      <c r="G524" s="116"/>
      <c r="H524" s="117"/>
      <c r="I524" s="117"/>
      <c r="J524" s="117"/>
      <c r="K524" s="117"/>
      <c r="L524" s="117"/>
      <c r="M524" s="117"/>
      <c r="N524" s="117"/>
    </row>
    <row r="525" spans="2:14">
      <c r="B525" s="116"/>
      <c r="C525" s="116"/>
      <c r="D525" s="116"/>
      <c r="E525" s="116"/>
      <c r="F525" s="116"/>
      <c r="G525" s="116"/>
      <c r="H525" s="117"/>
      <c r="I525" s="117"/>
      <c r="J525" s="117"/>
      <c r="K525" s="117"/>
      <c r="L525" s="117"/>
      <c r="M525" s="117"/>
      <c r="N525" s="117"/>
    </row>
    <row r="526" spans="2:14">
      <c r="B526" s="116"/>
      <c r="C526" s="116"/>
      <c r="D526" s="116"/>
      <c r="E526" s="116"/>
      <c r="F526" s="116"/>
      <c r="G526" s="116"/>
      <c r="H526" s="117"/>
      <c r="I526" s="117"/>
      <c r="J526" s="117"/>
      <c r="K526" s="117"/>
      <c r="L526" s="117"/>
      <c r="M526" s="117"/>
      <c r="N526" s="117"/>
    </row>
    <row r="527" spans="2:14">
      <c r="B527" s="116"/>
      <c r="C527" s="116"/>
      <c r="D527" s="116"/>
      <c r="E527" s="116"/>
      <c r="F527" s="116"/>
      <c r="G527" s="116"/>
      <c r="H527" s="117"/>
      <c r="I527" s="117"/>
      <c r="J527" s="117"/>
      <c r="K527" s="117"/>
      <c r="L527" s="117"/>
      <c r="M527" s="117"/>
      <c r="N527" s="117"/>
    </row>
    <row r="528" spans="2:14">
      <c r="B528" s="116"/>
      <c r="C528" s="116"/>
      <c r="D528" s="116"/>
      <c r="E528" s="116"/>
      <c r="F528" s="116"/>
      <c r="G528" s="116"/>
      <c r="H528" s="117"/>
      <c r="I528" s="117"/>
      <c r="J528" s="117"/>
      <c r="K528" s="117"/>
      <c r="L528" s="117"/>
      <c r="M528" s="117"/>
      <c r="N528" s="117"/>
    </row>
    <row r="529" spans="2:14">
      <c r="B529" s="116"/>
      <c r="C529" s="116"/>
      <c r="D529" s="116"/>
      <c r="E529" s="116"/>
      <c r="F529" s="116"/>
      <c r="G529" s="116"/>
      <c r="H529" s="117"/>
      <c r="I529" s="117"/>
      <c r="J529" s="117"/>
      <c r="K529" s="117"/>
      <c r="L529" s="117"/>
      <c r="M529" s="117"/>
      <c r="N529" s="117"/>
    </row>
    <row r="530" spans="2:14">
      <c r="B530" s="116"/>
      <c r="C530" s="116"/>
      <c r="D530" s="116"/>
      <c r="E530" s="116"/>
      <c r="F530" s="116"/>
      <c r="G530" s="116"/>
      <c r="H530" s="117"/>
      <c r="I530" s="117"/>
      <c r="J530" s="117"/>
      <c r="K530" s="117"/>
      <c r="L530" s="117"/>
      <c r="M530" s="117"/>
      <c r="N530" s="117"/>
    </row>
    <row r="531" spans="2:14">
      <c r="B531" s="116"/>
      <c r="C531" s="116"/>
      <c r="D531" s="116"/>
      <c r="E531" s="116"/>
      <c r="F531" s="116"/>
      <c r="G531" s="116"/>
      <c r="H531" s="117"/>
      <c r="I531" s="117"/>
      <c r="J531" s="117"/>
      <c r="K531" s="117"/>
      <c r="L531" s="117"/>
      <c r="M531" s="117"/>
      <c r="N531" s="117"/>
    </row>
    <row r="532" spans="2:14">
      <c r="B532" s="116"/>
      <c r="C532" s="116"/>
      <c r="D532" s="116"/>
      <c r="E532" s="116"/>
      <c r="F532" s="116"/>
      <c r="G532" s="116"/>
      <c r="H532" s="117"/>
      <c r="I532" s="117"/>
      <c r="J532" s="117"/>
      <c r="K532" s="117"/>
      <c r="L532" s="117"/>
      <c r="M532" s="117"/>
      <c r="N532" s="117"/>
    </row>
    <row r="533" spans="2:14">
      <c r="B533" s="116"/>
      <c r="C533" s="116"/>
      <c r="D533" s="116"/>
      <c r="E533" s="116"/>
      <c r="F533" s="116"/>
      <c r="G533" s="116"/>
      <c r="H533" s="117"/>
      <c r="I533" s="117"/>
      <c r="J533" s="117"/>
      <c r="K533" s="117"/>
      <c r="L533" s="117"/>
      <c r="M533" s="117"/>
      <c r="N533" s="117"/>
    </row>
    <row r="534" spans="2:14">
      <c r="B534" s="116"/>
      <c r="C534" s="116"/>
      <c r="D534" s="116"/>
      <c r="E534" s="116"/>
      <c r="F534" s="116"/>
      <c r="G534" s="116"/>
      <c r="H534" s="117"/>
      <c r="I534" s="117"/>
      <c r="J534" s="117"/>
      <c r="K534" s="117"/>
      <c r="L534" s="117"/>
      <c r="M534" s="117"/>
      <c r="N534" s="117"/>
    </row>
    <row r="535" spans="2:14">
      <c r="B535" s="116"/>
      <c r="C535" s="116"/>
      <c r="D535" s="116"/>
      <c r="E535" s="116"/>
      <c r="F535" s="116"/>
      <c r="G535" s="116"/>
      <c r="H535" s="117"/>
      <c r="I535" s="117"/>
      <c r="J535" s="117"/>
      <c r="K535" s="117"/>
      <c r="L535" s="117"/>
      <c r="M535" s="117"/>
      <c r="N535" s="117"/>
    </row>
    <row r="536" spans="2:14">
      <c r="B536" s="116"/>
      <c r="C536" s="116"/>
      <c r="D536" s="116"/>
      <c r="E536" s="116"/>
      <c r="F536" s="116"/>
      <c r="G536" s="116"/>
      <c r="H536" s="117"/>
      <c r="I536" s="117"/>
      <c r="J536" s="117"/>
      <c r="K536" s="117"/>
      <c r="L536" s="117"/>
      <c r="M536" s="117"/>
      <c r="N536" s="117"/>
    </row>
    <row r="537" spans="2:14">
      <c r="B537" s="116"/>
      <c r="C537" s="116"/>
      <c r="D537" s="116"/>
      <c r="E537" s="116"/>
      <c r="F537" s="116"/>
      <c r="G537" s="116"/>
      <c r="H537" s="117"/>
      <c r="I537" s="117"/>
      <c r="J537" s="117"/>
      <c r="K537" s="117"/>
      <c r="L537" s="117"/>
      <c r="M537" s="117"/>
      <c r="N537" s="117"/>
    </row>
    <row r="538" spans="2:14">
      <c r="B538" s="116"/>
      <c r="C538" s="116"/>
      <c r="D538" s="116"/>
      <c r="E538" s="116"/>
      <c r="F538" s="116"/>
      <c r="G538" s="116"/>
      <c r="H538" s="117"/>
      <c r="I538" s="117"/>
      <c r="J538" s="117"/>
      <c r="K538" s="117"/>
      <c r="L538" s="117"/>
      <c r="M538" s="117"/>
      <c r="N538" s="117"/>
    </row>
    <row r="539" spans="2:14">
      <c r="B539" s="116"/>
      <c r="C539" s="116"/>
      <c r="D539" s="116"/>
      <c r="E539" s="116"/>
      <c r="F539" s="116"/>
      <c r="G539" s="116"/>
      <c r="H539" s="117"/>
      <c r="I539" s="117"/>
      <c r="J539" s="117"/>
      <c r="K539" s="117"/>
      <c r="L539" s="117"/>
      <c r="M539" s="117"/>
      <c r="N539" s="117"/>
    </row>
    <row r="540" spans="2:14">
      <c r="B540" s="116"/>
      <c r="C540" s="116"/>
      <c r="D540" s="116"/>
      <c r="E540" s="116"/>
      <c r="F540" s="116"/>
      <c r="G540" s="116"/>
      <c r="H540" s="117"/>
      <c r="I540" s="117"/>
      <c r="J540" s="117"/>
      <c r="K540" s="117"/>
      <c r="L540" s="117"/>
      <c r="M540" s="117"/>
      <c r="N540" s="117"/>
    </row>
    <row r="541" spans="2:14">
      <c r="B541" s="116"/>
      <c r="C541" s="116"/>
      <c r="D541" s="116"/>
      <c r="E541" s="116"/>
      <c r="F541" s="116"/>
      <c r="G541" s="116"/>
      <c r="H541" s="117"/>
      <c r="I541" s="117"/>
      <c r="J541" s="117"/>
      <c r="K541" s="117"/>
      <c r="L541" s="117"/>
      <c r="M541" s="117"/>
      <c r="N541" s="117"/>
    </row>
    <row r="542" spans="2:14">
      <c r="B542" s="116"/>
      <c r="C542" s="116"/>
      <c r="D542" s="116"/>
      <c r="E542" s="116"/>
      <c r="F542" s="116"/>
      <c r="G542" s="116"/>
      <c r="H542" s="117"/>
      <c r="I542" s="117"/>
      <c r="J542" s="117"/>
      <c r="K542" s="117"/>
      <c r="L542" s="117"/>
      <c r="M542" s="117"/>
      <c r="N542" s="117"/>
    </row>
    <row r="543" spans="2:14">
      <c r="B543" s="116"/>
      <c r="C543" s="116"/>
      <c r="D543" s="116"/>
      <c r="E543" s="116"/>
      <c r="F543" s="116"/>
      <c r="G543" s="116"/>
      <c r="H543" s="117"/>
      <c r="I543" s="117"/>
      <c r="J543" s="117"/>
      <c r="K543" s="117"/>
      <c r="L543" s="117"/>
      <c r="M543" s="117"/>
      <c r="N543" s="117"/>
    </row>
    <row r="544" spans="2:14">
      <c r="B544" s="116"/>
      <c r="C544" s="116"/>
      <c r="D544" s="116"/>
      <c r="E544" s="116"/>
      <c r="F544" s="116"/>
      <c r="G544" s="116"/>
      <c r="H544" s="117"/>
      <c r="I544" s="117"/>
      <c r="J544" s="117"/>
      <c r="K544" s="117"/>
      <c r="L544" s="117"/>
      <c r="M544" s="117"/>
      <c r="N544" s="117"/>
    </row>
    <row r="545" spans="2:14">
      <c r="B545" s="116"/>
      <c r="C545" s="116"/>
      <c r="D545" s="116"/>
      <c r="E545" s="116"/>
      <c r="F545" s="116"/>
      <c r="G545" s="116"/>
      <c r="H545" s="117"/>
      <c r="I545" s="117"/>
      <c r="J545" s="117"/>
      <c r="K545" s="117"/>
      <c r="L545" s="117"/>
      <c r="M545" s="117"/>
      <c r="N545" s="117"/>
    </row>
    <row r="546" spans="2:14">
      <c r="B546" s="116"/>
      <c r="C546" s="116"/>
      <c r="D546" s="116"/>
      <c r="E546" s="116"/>
      <c r="F546" s="116"/>
      <c r="G546" s="116"/>
      <c r="H546" s="117"/>
      <c r="I546" s="117"/>
      <c r="J546" s="117"/>
      <c r="K546" s="117"/>
      <c r="L546" s="117"/>
      <c r="M546" s="117"/>
      <c r="N546" s="117"/>
    </row>
    <row r="547" spans="2:14">
      <c r="B547" s="116"/>
      <c r="C547" s="116"/>
      <c r="D547" s="116"/>
      <c r="E547" s="116"/>
      <c r="F547" s="116"/>
      <c r="G547" s="116"/>
      <c r="H547" s="117"/>
      <c r="I547" s="117"/>
      <c r="J547" s="117"/>
      <c r="K547" s="117"/>
      <c r="L547" s="117"/>
      <c r="M547" s="117"/>
      <c r="N547" s="117"/>
    </row>
    <row r="548" spans="2:14">
      <c r="B548" s="116"/>
      <c r="C548" s="116"/>
      <c r="D548" s="116"/>
      <c r="E548" s="116"/>
      <c r="F548" s="116"/>
      <c r="G548" s="116"/>
      <c r="H548" s="117"/>
      <c r="I548" s="117"/>
      <c r="J548" s="117"/>
      <c r="K548" s="117"/>
      <c r="L548" s="117"/>
      <c r="M548" s="117"/>
      <c r="N548" s="117"/>
    </row>
    <row r="549" spans="2:14">
      <c r="B549" s="116"/>
      <c r="C549" s="116"/>
      <c r="D549" s="116"/>
      <c r="E549" s="116"/>
      <c r="F549" s="116"/>
      <c r="G549" s="116"/>
      <c r="H549" s="117"/>
      <c r="I549" s="117"/>
      <c r="J549" s="117"/>
      <c r="K549" s="117"/>
      <c r="L549" s="117"/>
      <c r="M549" s="117"/>
      <c r="N549" s="117"/>
    </row>
    <row r="550" spans="2:14">
      <c r="B550" s="116"/>
      <c r="C550" s="116"/>
      <c r="D550" s="116"/>
      <c r="E550" s="116"/>
      <c r="F550" s="116"/>
      <c r="G550" s="116"/>
      <c r="H550" s="117"/>
      <c r="I550" s="117"/>
      <c r="J550" s="117"/>
      <c r="K550" s="117"/>
      <c r="L550" s="117"/>
      <c r="M550" s="117"/>
      <c r="N550" s="117"/>
    </row>
    <row r="551" spans="2:14">
      <c r="B551" s="116"/>
      <c r="C551" s="116"/>
      <c r="D551" s="116"/>
      <c r="E551" s="116"/>
      <c r="F551" s="116"/>
      <c r="G551" s="116"/>
      <c r="H551" s="117"/>
      <c r="I551" s="117"/>
      <c r="J551" s="117"/>
      <c r="K551" s="117"/>
      <c r="L551" s="117"/>
      <c r="M551" s="117"/>
      <c r="N551" s="117"/>
    </row>
    <row r="552" spans="2:14">
      <c r="B552" s="116"/>
      <c r="C552" s="116"/>
      <c r="D552" s="116"/>
      <c r="E552" s="116"/>
      <c r="F552" s="116"/>
      <c r="G552" s="116"/>
      <c r="H552" s="117"/>
      <c r="I552" s="117"/>
      <c r="J552" s="117"/>
      <c r="K552" s="117"/>
      <c r="L552" s="117"/>
      <c r="M552" s="117"/>
      <c r="N552" s="117"/>
    </row>
    <row r="553" spans="2:14">
      <c r="B553" s="116"/>
      <c r="C553" s="116"/>
      <c r="D553" s="116"/>
      <c r="E553" s="116"/>
      <c r="F553" s="116"/>
      <c r="G553" s="116"/>
      <c r="H553" s="117"/>
      <c r="I553" s="117"/>
      <c r="J553" s="117"/>
      <c r="K553" s="117"/>
      <c r="L553" s="117"/>
      <c r="M553" s="117"/>
      <c r="N553" s="117"/>
    </row>
    <row r="554" spans="2:14">
      <c r="B554" s="116"/>
      <c r="C554" s="116"/>
      <c r="D554" s="116"/>
      <c r="E554" s="116"/>
      <c r="F554" s="116"/>
      <c r="G554" s="116"/>
      <c r="H554" s="117"/>
      <c r="I554" s="117"/>
      <c r="J554" s="117"/>
      <c r="K554" s="117"/>
      <c r="L554" s="117"/>
      <c r="M554" s="117"/>
      <c r="N554" s="117"/>
    </row>
    <row r="555" spans="2:14">
      <c r="B555" s="116"/>
      <c r="C555" s="116"/>
      <c r="D555" s="116"/>
      <c r="E555" s="116"/>
      <c r="F555" s="116"/>
      <c r="G555" s="116"/>
      <c r="H555" s="117"/>
      <c r="I555" s="117"/>
      <c r="J555" s="117"/>
      <c r="K555" s="117"/>
      <c r="L555" s="117"/>
      <c r="M555" s="117"/>
      <c r="N555" s="117"/>
    </row>
    <row r="556" spans="2:14">
      <c r="B556" s="116"/>
      <c r="C556" s="116"/>
      <c r="D556" s="116"/>
      <c r="E556" s="116"/>
      <c r="F556" s="116"/>
      <c r="G556" s="116"/>
      <c r="H556" s="117"/>
      <c r="I556" s="117"/>
      <c r="J556" s="117"/>
      <c r="K556" s="117"/>
      <c r="L556" s="117"/>
      <c r="M556" s="117"/>
      <c r="N556" s="117"/>
    </row>
    <row r="557" spans="2:14">
      <c r="B557" s="116"/>
      <c r="C557" s="116"/>
      <c r="D557" s="116"/>
      <c r="E557" s="116"/>
      <c r="F557" s="116"/>
      <c r="G557" s="116"/>
      <c r="H557" s="117"/>
      <c r="I557" s="117"/>
      <c r="J557" s="117"/>
      <c r="K557" s="117"/>
      <c r="L557" s="117"/>
      <c r="M557" s="117"/>
      <c r="N557" s="117"/>
    </row>
    <row r="558" spans="2:14">
      <c r="B558" s="116"/>
      <c r="C558" s="116"/>
      <c r="D558" s="116"/>
      <c r="E558" s="116"/>
      <c r="F558" s="116"/>
      <c r="G558" s="116"/>
      <c r="H558" s="117"/>
      <c r="I558" s="117"/>
      <c r="J558" s="117"/>
      <c r="K558" s="117"/>
      <c r="L558" s="117"/>
      <c r="M558" s="117"/>
      <c r="N558" s="117"/>
    </row>
    <row r="559" spans="2:14">
      <c r="B559" s="116"/>
      <c r="C559" s="116"/>
      <c r="D559" s="116"/>
      <c r="E559" s="116"/>
      <c r="F559" s="116"/>
      <c r="G559" s="116"/>
      <c r="H559" s="117"/>
      <c r="I559" s="117"/>
      <c r="J559" s="117"/>
      <c r="K559" s="117"/>
      <c r="L559" s="117"/>
      <c r="M559" s="117"/>
      <c r="N559" s="117"/>
    </row>
    <row r="560" spans="2:14">
      <c r="B560" s="116"/>
      <c r="C560" s="116"/>
      <c r="D560" s="116"/>
      <c r="E560" s="116"/>
      <c r="F560" s="116"/>
      <c r="G560" s="116"/>
      <c r="H560" s="117"/>
      <c r="I560" s="117"/>
      <c r="J560" s="117"/>
      <c r="K560" s="117"/>
      <c r="L560" s="117"/>
      <c r="M560" s="117"/>
      <c r="N560" s="117"/>
    </row>
    <row r="561" spans="2:14">
      <c r="B561" s="116"/>
      <c r="C561" s="116"/>
      <c r="D561" s="116"/>
      <c r="E561" s="116"/>
      <c r="F561" s="116"/>
      <c r="G561" s="116"/>
      <c r="H561" s="117"/>
      <c r="I561" s="117"/>
      <c r="J561" s="117"/>
      <c r="K561" s="117"/>
      <c r="L561" s="117"/>
      <c r="M561" s="117"/>
      <c r="N561" s="117"/>
    </row>
    <row r="562" spans="2:14">
      <c r="B562" s="116"/>
      <c r="C562" s="116"/>
      <c r="D562" s="116"/>
      <c r="E562" s="116"/>
      <c r="F562" s="116"/>
      <c r="G562" s="116"/>
      <c r="H562" s="117"/>
      <c r="I562" s="117"/>
      <c r="J562" s="117"/>
      <c r="K562" s="117"/>
      <c r="L562" s="117"/>
      <c r="M562" s="117"/>
      <c r="N562" s="117"/>
    </row>
    <row r="563" spans="2:14">
      <c r="B563" s="116"/>
      <c r="C563" s="116"/>
      <c r="D563" s="116"/>
      <c r="E563" s="116"/>
      <c r="F563" s="116"/>
      <c r="G563" s="116"/>
      <c r="H563" s="117"/>
      <c r="I563" s="117"/>
      <c r="J563" s="117"/>
      <c r="K563" s="117"/>
      <c r="L563" s="117"/>
      <c r="M563" s="117"/>
      <c r="N563" s="117"/>
    </row>
    <row r="564" spans="2:14">
      <c r="B564" s="116"/>
      <c r="C564" s="116"/>
      <c r="D564" s="116"/>
      <c r="E564" s="116"/>
      <c r="F564" s="116"/>
      <c r="G564" s="116"/>
      <c r="H564" s="117"/>
      <c r="I564" s="117"/>
      <c r="J564" s="117"/>
      <c r="K564" s="117"/>
      <c r="L564" s="117"/>
      <c r="M564" s="117"/>
      <c r="N564" s="117"/>
    </row>
    <row r="565" spans="2:14">
      <c r="B565" s="116"/>
      <c r="C565" s="116"/>
      <c r="D565" s="116"/>
      <c r="E565" s="116"/>
      <c r="F565" s="116"/>
      <c r="G565" s="116"/>
      <c r="H565" s="117"/>
      <c r="I565" s="117"/>
      <c r="J565" s="117"/>
      <c r="K565" s="117"/>
      <c r="L565" s="117"/>
      <c r="M565" s="117"/>
      <c r="N565" s="117"/>
    </row>
    <row r="566" spans="2:14">
      <c r="B566" s="116"/>
      <c r="C566" s="116"/>
      <c r="D566" s="116"/>
      <c r="E566" s="116"/>
      <c r="F566" s="116"/>
      <c r="G566" s="116"/>
      <c r="H566" s="117"/>
      <c r="I566" s="117"/>
      <c r="J566" s="117"/>
      <c r="K566" s="117"/>
      <c r="L566" s="117"/>
      <c r="M566" s="117"/>
      <c r="N566" s="117"/>
    </row>
    <row r="567" spans="2:14">
      <c r="B567" s="116"/>
      <c r="C567" s="116"/>
      <c r="D567" s="116"/>
      <c r="E567" s="116"/>
      <c r="F567" s="116"/>
      <c r="G567" s="116"/>
      <c r="H567" s="117"/>
      <c r="I567" s="117"/>
      <c r="J567" s="117"/>
      <c r="K567" s="117"/>
      <c r="L567" s="117"/>
      <c r="M567" s="117"/>
      <c r="N567" s="117"/>
    </row>
    <row r="568" spans="2:14">
      <c r="B568" s="116"/>
      <c r="C568" s="116"/>
      <c r="D568" s="116"/>
      <c r="E568" s="116"/>
      <c r="F568" s="116"/>
      <c r="G568" s="116"/>
      <c r="H568" s="117"/>
      <c r="I568" s="117"/>
      <c r="J568" s="117"/>
      <c r="K568" s="117"/>
      <c r="L568" s="117"/>
      <c r="M568" s="117"/>
      <c r="N568" s="117"/>
    </row>
    <row r="569" spans="2:14">
      <c r="B569" s="116"/>
      <c r="C569" s="116"/>
      <c r="D569" s="116"/>
      <c r="E569" s="116"/>
      <c r="F569" s="116"/>
      <c r="G569" s="116"/>
      <c r="H569" s="117"/>
      <c r="I569" s="117"/>
      <c r="J569" s="117"/>
      <c r="K569" s="117"/>
      <c r="L569" s="117"/>
      <c r="M569" s="117"/>
      <c r="N569" s="117"/>
    </row>
    <row r="570" spans="2:14">
      <c r="B570" s="116"/>
      <c r="C570" s="116"/>
      <c r="D570" s="116"/>
      <c r="E570" s="116"/>
      <c r="F570" s="116"/>
      <c r="G570" s="116"/>
      <c r="H570" s="117"/>
      <c r="I570" s="117"/>
      <c r="J570" s="117"/>
      <c r="K570" s="117"/>
      <c r="L570" s="117"/>
      <c r="M570" s="117"/>
      <c r="N570" s="117"/>
    </row>
    <row r="571" spans="2:14">
      <c r="B571" s="116"/>
      <c r="C571" s="116"/>
      <c r="D571" s="116"/>
      <c r="E571" s="116"/>
      <c r="F571" s="116"/>
      <c r="G571" s="116"/>
      <c r="H571" s="117"/>
      <c r="I571" s="117"/>
      <c r="J571" s="117"/>
      <c r="K571" s="117"/>
      <c r="L571" s="117"/>
      <c r="M571" s="117"/>
      <c r="N571" s="117"/>
    </row>
    <row r="572" spans="2:14">
      <c r="B572" s="116"/>
      <c r="C572" s="116"/>
      <c r="D572" s="116"/>
      <c r="E572" s="116"/>
      <c r="F572" s="116"/>
      <c r="G572" s="116"/>
      <c r="H572" s="117"/>
      <c r="I572" s="117"/>
      <c r="J572" s="117"/>
      <c r="K572" s="117"/>
      <c r="L572" s="117"/>
      <c r="M572" s="117"/>
      <c r="N572" s="117"/>
    </row>
    <row r="573" spans="2:14">
      <c r="B573" s="116"/>
      <c r="C573" s="116"/>
      <c r="D573" s="116"/>
      <c r="E573" s="116"/>
      <c r="F573" s="116"/>
      <c r="G573" s="116"/>
      <c r="H573" s="117"/>
      <c r="I573" s="117"/>
      <c r="J573" s="117"/>
      <c r="K573" s="117"/>
      <c r="L573" s="117"/>
      <c r="M573" s="117"/>
      <c r="N573" s="117"/>
    </row>
  </sheetData>
  <sheetProtection sheet="1" objects="1" scenarios="1"/>
  <mergeCells count="2">
    <mergeCell ref="B6:N6"/>
    <mergeCell ref="B7:N7"/>
  </mergeCells>
  <phoneticPr fontId="3" type="noConversion"/>
  <dataValidations count="1">
    <dataValidation allowBlank="1" showInputMessage="1" showErrorMessage="1" sqref="J9:J1048576 C5:C1048576 J1:J7 A1:A1048576 B1:B43 B45:B76 B78:B1048576 D1:I1048576 K1:XFD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גיליון8">
    <tabColor indexed="44"/>
    <pageSetUpPr fitToPage="1"/>
  </sheetPr>
  <dimension ref="B1:O525"/>
  <sheetViews>
    <sheetView rightToLeft="1" topLeftCell="A4" workbookViewId="0"/>
  </sheetViews>
  <sheetFormatPr defaultColWidth="9.140625" defaultRowHeight="18"/>
  <cols>
    <col min="1" max="1" width="6.28515625" style="1" customWidth="1"/>
    <col min="2" max="2" width="41.85546875" style="2" bestFit="1" customWidth="1"/>
    <col min="3" max="3" width="35.7109375" style="2" customWidth="1"/>
    <col min="4" max="4" width="5.42578125" style="2" bestFit="1" customWidth="1"/>
    <col min="5" max="5" width="9" style="2" bestFit="1" customWidth="1"/>
    <col min="6" max="6" width="8.5703125" style="1" customWidth="1"/>
    <col min="7" max="7" width="4.5703125" style="1" bestFit="1" customWidth="1"/>
    <col min="8" max="8" width="7.85546875" style="1" bestFit="1" customWidth="1"/>
    <col min="9" max="9" width="12" style="1" bestFit="1" customWidth="1"/>
    <col min="10" max="10" width="9" style="1" bestFit="1" customWidth="1"/>
    <col min="11" max="11" width="9.5703125" style="1" bestFit="1" customWidth="1"/>
    <col min="12" max="12" width="7.28515625" style="1" bestFit="1" customWidth="1"/>
    <col min="13" max="13" width="6.85546875" style="1" bestFit="1" customWidth="1"/>
    <col min="14" max="14" width="10" style="1" customWidth="1"/>
    <col min="15" max="15" width="9" style="1" bestFit="1" customWidth="1"/>
    <col min="16" max="16384" width="9.140625" style="1"/>
  </cols>
  <sheetData>
    <row r="1" spans="2:15">
      <c r="B1" s="46" t="s">
        <v>142</v>
      </c>
      <c r="C1" s="67" t="s" vm="1">
        <v>224</v>
      </c>
    </row>
    <row r="2" spans="2:15">
      <c r="B2" s="46" t="s">
        <v>141</v>
      </c>
      <c r="C2" s="67" t="s">
        <v>225</v>
      </c>
    </row>
    <row r="3" spans="2:15">
      <c r="B3" s="46" t="s">
        <v>143</v>
      </c>
      <c r="C3" s="67" t="s">
        <v>226</v>
      </c>
    </row>
    <row r="4" spans="2:15">
      <c r="B4" s="46" t="s">
        <v>144</v>
      </c>
      <c r="C4" s="67">
        <v>2207</v>
      </c>
    </row>
    <row r="6" spans="2:15" ht="26.25" customHeight="1">
      <c r="B6" s="153" t="s">
        <v>169</v>
      </c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5"/>
    </row>
    <row r="7" spans="2:15" ht="26.25" customHeight="1">
      <c r="B7" s="153" t="s">
        <v>89</v>
      </c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5"/>
    </row>
    <row r="8" spans="2:15" s="3" customFormat="1" ht="78.75">
      <c r="B8" s="21" t="s">
        <v>111</v>
      </c>
      <c r="C8" s="29" t="s">
        <v>44</v>
      </c>
      <c r="D8" s="29" t="s">
        <v>115</v>
      </c>
      <c r="E8" s="29" t="s">
        <v>113</v>
      </c>
      <c r="F8" s="29" t="s">
        <v>63</v>
      </c>
      <c r="G8" s="29" t="s">
        <v>14</v>
      </c>
      <c r="H8" s="29" t="s">
        <v>64</v>
      </c>
      <c r="I8" s="29" t="s">
        <v>99</v>
      </c>
      <c r="J8" s="29" t="s">
        <v>201</v>
      </c>
      <c r="K8" s="29" t="s">
        <v>200</v>
      </c>
      <c r="L8" s="29" t="s">
        <v>60</v>
      </c>
      <c r="M8" s="29" t="s">
        <v>57</v>
      </c>
      <c r="N8" s="29" t="s">
        <v>145</v>
      </c>
      <c r="O8" s="19" t="s">
        <v>147</v>
      </c>
    </row>
    <row r="9" spans="2:15" s="3" customFormat="1" ht="25.5">
      <c r="B9" s="14"/>
      <c r="C9" s="15"/>
      <c r="D9" s="15"/>
      <c r="E9" s="15"/>
      <c r="F9" s="15"/>
      <c r="G9" s="15"/>
      <c r="H9" s="15"/>
      <c r="I9" s="15"/>
      <c r="J9" s="31" t="s">
        <v>208</v>
      </c>
      <c r="K9" s="31"/>
      <c r="L9" s="31" t="s">
        <v>204</v>
      </c>
      <c r="M9" s="31" t="s">
        <v>19</v>
      </c>
      <c r="N9" s="31" t="s">
        <v>19</v>
      </c>
      <c r="O9" s="32" t="s">
        <v>19</v>
      </c>
    </row>
    <row r="10" spans="2:1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</row>
    <row r="11" spans="2:15" s="4" customFormat="1" ht="18" customHeight="1">
      <c r="B11" s="68" t="s">
        <v>29</v>
      </c>
      <c r="C11" s="69"/>
      <c r="D11" s="69"/>
      <c r="E11" s="69"/>
      <c r="F11" s="69"/>
      <c r="G11" s="69"/>
      <c r="H11" s="69"/>
      <c r="I11" s="69"/>
      <c r="J11" s="76"/>
      <c r="K11" s="78"/>
      <c r="L11" s="76">
        <v>757.82643673699999</v>
      </c>
      <c r="M11" s="69"/>
      <c r="N11" s="77">
        <f>IFERROR(L11/$L$11,0)</f>
        <v>1</v>
      </c>
      <c r="O11" s="77">
        <f>L11/'סכום נכסי הקרן'!$C$42</f>
        <v>2.3904775536315803E-4</v>
      </c>
    </row>
    <row r="12" spans="2:15" s="4" customFormat="1" ht="18" customHeight="1">
      <c r="B12" s="92" t="s">
        <v>193</v>
      </c>
      <c r="C12" s="69"/>
      <c r="D12" s="69"/>
      <c r="E12" s="69"/>
      <c r="F12" s="69"/>
      <c r="G12" s="69"/>
      <c r="H12" s="69"/>
      <c r="I12" s="69"/>
      <c r="J12" s="76"/>
      <c r="K12" s="78"/>
      <c r="L12" s="76">
        <v>757.82643673699999</v>
      </c>
      <c r="M12" s="69"/>
      <c r="N12" s="77">
        <f t="shared" ref="N12:N16" si="0">IFERROR(L12/$L$11,0)</f>
        <v>1</v>
      </c>
      <c r="O12" s="77">
        <f>L12/'סכום נכסי הקרן'!$C$42</f>
        <v>2.3904775536315803E-4</v>
      </c>
    </row>
    <row r="13" spans="2:15">
      <c r="B13" s="86" t="s">
        <v>28</v>
      </c>
      <c r="C13" s="71"/>
      <c r="D13" s="71"/>
      <c r="E13" s="71"/>
      <c r="F13" s="71"/>
      <c r="G13" s="71"/>
      <c r="H13" s="71"/>
      <c r="I13" s="71"/>
      <c r="J13" s="79"/>
      <c r="K13" s="81"/>
      <c r="L13" s="79">
        <v>757.82643673699999</v>
      </c>
      <c r="M13" s="71"/>
      <c r="N13" s="80">
        <f t="shared" si="0"/>
        <v>1</v>
      </c>
      <c r="O13" s="80">
        <f>L13/'סכום נכסי הקרן'!$C$42</f>
        <v>2.3904775536315803E-4</v>
      </c>
    </row>
    <row r="14" spans="2:15">
      <c r="B14" s="75" t="s">
        <v>1399</v>
      </c>
      <c r="C14" s="69" t="s">
        <v>1400</v>
      </c>
      <c r="D14" s="82" t="s">
        <v>26</v>
      </c>
      <c r="E14" s="69"/>
      <c r="F14" s="82" t="s">
        <v>1285</v>
      </c>
      <c r="G14" s="69" t="s">
        <v>472</v>
      </c>
      <c r="H14" s="69"/>
      <c r="I14" s="82" t="s">
        <v>128</v>
      </c>
      <c r="J14" s="76">
        <v>106.18315700000001</v>
      </c>
      <c r="K14" s="78">
        <v>20511</v>
      </c>
      <c r="L14" s="76">
        <v>83.283765663000011</v>
      </c>
      <c r="M14" s="77">
        <v>1.3936440042599564E-5</v>
      </c>
      <c r="N14" s="77">
        <f t="shared" si="0"/>
        <v>0.10989820574430982</v>
      </c>
      <c r="O14" s="77">
        <f>L14/'סכום נכסי הקרן'!$C$42</f>
        <v>2.6270919401615781E-5</v>
      </c>
    </row>
    <row r="15" spans="2:15">
      <c r="B15" s="75" t="s">
        <v>1401</v>
      </c>
      <c r="C15" s="69" t="s">
        <v>1402</v>
      </c>
      <c r="D15" s="82" t="s">
        <v>26</v>
      </c>
      <c r="E15" s="69"/>
      <c r="F15" s="82" t="s">
        <v>1285</v>
      </c>
      <c r="G15" s="69" t="s">
        <v>472</v>
      </c>
      <c r="H15" s="69"/>
      <c r="I15" s="82" t="s">
        <v>128</v>
      </c>
      <c r="J15" s="76">
        <v>597.06696800000009</v>
      </c>
      <c r="K15" s="78">
        <v>3721</v>
      </c>
      <c r="L15" s="76">
        <v>84.957279872000015</v>
      </c>
      <c r="M15" s="77">
        <v>9.325983665559337E-6</v>
      </c>
      <c r="N15" s="77">
        <f t="shared" si="0"/>
        <v>0.11210651377880609</v>
      </c>
      <c r="O15" s="77">
        <f>L15/'סכום נכסי הקרן'!$C$42</f>
        <v>2.6798810480412543E-5</v>
      </c>
    </row>
    <row r="16" spans="2:15">
      <c r="B16" s="75" t="s">
        <v>1403</v>
      </c>
      <c r="C16" s="69" t="s">
        <v>1404</v>
      </c>
      <c r="D16" s="82" t="s">
        <v>120</v>
      </c>
      <c r="E16" s="69"/>
      <c r="F16" s="82" t="s">
        <v>1285</v>
      </c>
      <c r="G16" s="69" t="s">
        <v>472</v>
      </c>
      <c r="H16" s="69"/>
      <c r="I16" s="82" t="s">
        <v>128</v>
      </c>
      <c r="J16" s="76">
        <v>1300.3948910000001</v>
      </c>
      <c r="K16" s="78">
        <v>11856.42</v>
      </c>
      <c r="L16" s="76">
        <v>589.58539120200021</v>
      </c>
      <c r="M16" s="77">
        <v>1.3138151452841559E-5</v>
      </c>
      <c r="N16" s="77">
        <f t="shared" si="0"/>
        <v>0.77799528047688438</v>
      </c>
      <c r="O16" s="77">
        <f>L16/'סכום נכסי הקרן'!$C$42</f>
        <v>1.8597802548112977E-4</v>
      </c>
    </row>
    <row r="17" spans="2:15">
      <c r="B17" s="72"/>
      <c r="C17" s="69"/>
      <c r="D17" s="69"/>
      <c r="E17" s="69"/>
      <c r="F17" s="69"/>
      <c r="G17" s="69"/>
      <c r="H17" s="69"/>
      <c r="I17" s="69"/>
      <c r="J17" s="76"/>
      <c r="K17" s="78"/>
      <c r="L17" s="69"/>
      <c r="M17" s="69"/>
      <c r="N17" s="77"/>
      <c r="O17" s="69"/>
    </row>
    <row r="18" spans="2:15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</row>
    <row r="19" spans="2:15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</row>
    <row r="20" spans="2:15">
      <c r="B20" s="126" t="s">
        <v>216</v>
      </c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</row>
    <row r="21" spans="2:15">
      <c r="B21" s="126" t="s">
        <v>108</v>
      </c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</row>
    <row r="22" spans="2:15">
      <c r="B22" s="126" t="s">
        <v>199</v>
      </c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</row>
    <row r="23" spans="2:15">
      <c r="B23" s="126" t="s">
        <v>207</v>
      </c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</row>
    <row r="24" spans="2:15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</row>
    <row r="25" spans="2:15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</row>
    <row r="26" spans="2:15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</row>
    <row r="27" spans="2:15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</row>
    <row r="28" spans="2:15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</row>
    <row r="29" spans="2:15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</row>
    <row r="30" spans="2:15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</row>
    <row r="31" spans="2:15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</row>
    <row r="32" spans="2:15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</row>
    <row r="33" spans="2:15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</row>
    <row r="34" spans="2:15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</row>
    <row r="35" spans="2:15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</row>
    <row r="36" spans="2:15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</row>
    <row r="37" spans="2:15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</row>
    <row r="38" spans="2:15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</row>
    <row r="39" spans="2:15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</row>
    <row r="40" spans="2:15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</row>
    <row r="41" spans="2:15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</row>
    <row r="42" spans="2:15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</row>
    <row r="43" spans="2:15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</row>
    <row r="44" spans="2:15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</row>
    <row r="45" spans="2:15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</row>
    <row r="46" spans="2:15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</row>
    <row r="47" spans="2:15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</row>
    <row r="48" spans="2:15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</row>
    <row r="49" spans="2:15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</row>
    <row r="50" spans="2:15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</row>
    <row r="51" spans="2:15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</row>
    <row r="52" spans="2:15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</row>
    <row r="53" spans="2:15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</row>
    <row r="54" spans="2:15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</row>
    <row r="55" spans="2:15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</row>
    <row r="56" spans="2:15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</row>
    <row r="57" spans="2:15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</row>
    <row r="58" spans="2:15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</row>
    <row r="59" spans="2:15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</row>
    <row r="60" spans="2:15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</row>
    <row r="61" spans="2:15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</row>
    <row r="62" spans="2:15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</row>
    <row r="63" spans="2:15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</row>
    <row r="64" spans="2:15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</row>
    <row r="65" spans="2:15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</row>
    <row r="66" spans="2:15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</row>
    <row r="67" spans="2:15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</row>
    <row r="68" spans="2:15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</row>
    <row r="69" spans="2:15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</row>
    <row r="70" spans="2:15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</row>
    <row r="71" spans="2:15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</row>
    <row r="72" spans="2:15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</row>
    <row r="73" spans="2:15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</row>
    <row r="74" spans="2:15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</row>
    <row r="75" spans="2:15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</row>
    <row r="76" spans="2:15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</row>
    <row r="77" spans="2:15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</row>
    <row r="78" spans="2:15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</row>
    <row r="79" spans="2:15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</row>
    <row r="80" spans="2:15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</row>
    <row r="81" spans="2:15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</row>
    <row r="82" spans="2:15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</row>
    <row r="83" spans="2:15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</row>
    <row r="84" spans="2:15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</row>
    <row r="85" spans="2:15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</row>
    <row r="86" spans="2:15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</row>
    <row r="87" spans="2:15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</row>
    <row r="88" spans="2:15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</row>
    <row r="89" spans="2:15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</row>
    <row r="90" spans="2:15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</row>
    <row r="91" spans="2:15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</row>
    <row r="92" spans="2:15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</row>
    <row r="93" spans="2:15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</row>
    <row r="94" spans="2:15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</row>
    <row r="95" spans="2:15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</row>
    <row r="96" spans="2:15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</row>
    <row r="97" spans="2:15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</row>
    <row r="98" spans="2:15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</row>
    <row r="99" spans="2:15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</row>
    <row r="100" spans="2:15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</row>
    <row r="101" spans="2:15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</row>
    <row r="102" spans="2:15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</row>
    <row r="103" spans="2:15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</row>
    <row r="104" spans="2:15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</row>
    <row r="105" spans="2:15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</row>
    <row r="106" spans="2:15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</row>
    <row r="107" spans="2:15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</row>
    <row r="108" spans="2:15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</row>
    <row r="109" spans="2:15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</row>
    <row r="110" spans="2:15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</row>
    <row r="111" spans="2:15"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</row>
    <row r="112" spans="2:15"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</row>
    <row r="113" spans="2:15"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</row>
    <row r="114" spans="2:15"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</row>
    <row r="115" spans="2:15"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</row>
    <row r="116" spans="2:15">
      <c r="B116" s="68"/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</row>
    <row r="117" spans="2:15">
      <c r="B117" s="116"/>
      <c r="C117" s="117"/>
      <c r="D117" s="117"/>
      <c r="E117" s="117"/>
      <c r="F117" s="117"/>
      <c r="G117" s="117"/>
      <c r="H117" s="117"/>
      <c r="I117" s="117"/>
      <c r="J117" s="117"/>
      <c r="K117" s="117"/>
      <c r="L117" s="117"/>
      <c r="M117" s="117"/>
      <c r="N117" s="117"/>
      <c r="O117" s="117"/>
    </row>
    <row r="118" spans="2:15">
      <c r="B118" s="116"/>
      <c r="C118" s="117"/>
      <c r="D118" s="117"/>
      <c r="E118" s="117"/>
      <c r="F118" s="117"/>
      <c r="G118" s="117"/>
      <c r="H118" s="117"/>
      <c r="I118" s="117"/>
      <c r="J118" s="117"/>
      <c r="K118" s="117"/>
      <c r="L118" s="117"/>
      <c r="M118" s="117"/>
      <c r="N118" s="117"/>
      <c r="O118" s="117"/>
    </row>
    <row r="119" spans="2:15">
      <c r="B119" s="116"/>
      <c r="C119" s="117"/>
      <c r="D119" s="117"/>
      <c r="E119" s="117"/>
      <c r="F119" s="117"/>
      <c r="G119" s="117"/>
      <c r="H119" s="117"/>
      <c r="I119" s="117"/>
      <c r="J119" s="117"/>
      <c r="K119" s="117"/>
      <c r="L119" s="117"/>
      <c r="M119" s="117"/>
      <c r="N119" s="117"/>
      <c r="O119" s="117"/>
    </row>
    <row r="120" spans="2:15">
      <c r="B120" s="116"/>
      <c r="C120" s="117"/>
      <c r="D120" s="117"/>
      <c r="E120" s="117"/>
      <c r="F120" s="117"/>
      <c r="G120" s="117"/>
      <c r="H120" s="117"/>
      <c r="I120" s="117"/>
      <c r="J120" s="117"/>
      <c r="K120" s="117"/>
      <c r="L120" s="117"/>
      <c r="M120" s="117"/>
      <c r="N120" s="117"/>
      <c r="O120" s="117"/>
    </row>
    <row r="121" spans="2:15">
      <c r="B121" s="116"/>
      <c r="C121" s="117"/>
      <c r="D121" s="117"/>
      <c r="E121" s="117"/>
      <c r="F121" s="117"/>
      <c r="G121" s="117"/>
      <c r="H121" s="117"/>
      <c r="I121" s="117"/>
      <c r="J121" s="117"/>
      <c r="K121" s="117"/>
      <c r="L121" s="117"/>
      <c r="M121" s="117"/>
      <c r="N121" s="117"/>
      <c r="O121" s="117"/>
    </row>
    <row r="122" spans="2:15">
      <c r="B122" s="116"/>
      <c r="C122" s="117"/>
      <c r="D122" s="117"/>
      <c r="E122" s="117"/>
      <c r="F122" s="117"/>
      <c r="G122" s="117"/>
      <c r="H122" s="117"/>
      <c r="I122" s="117"/>
      <c r="J122" s="117"/>
      <c r="K122" s="117"/>
      <c r="L122" s="117"/>
      <c r="M122" s="117"/>
      <c r="N122" s="117"/>
      <c r="O122" s="117"/>
    </row>
    <row r="123" spans="2:15">
      <c r="B123" s="116"/>
      <c r="C123" s="117"/>
      <c r="D123" s="117"/>
      <c r="E123" s="117"/>
      <c r="F123" s="117"/>
      <c r="G123" s="117"/>
      <c r="H123" s="117"/>
      <c r="I123" s="117"/>
      <c r="J123" s="117"/>
      <c r="K123" s="117"/>
      <c r="L123" s="117"/>
      <c r="M123" s="117"/>
      <c r="N123" s="117"/>
      <c r="O123" s="117"/>
    </row>
    <row r="124" spans="2:15">
      <c r="B124" s="116"/>
      <c r="C124" s="117"/>
      <c r="D124" s="117"/>
      <c r="E124" s="117"/>
      <c r="F124" s="117"/>
      <c r="G124" s="117"/>
      <c r="H124" s="117"/>
      <c r="I124" s="117"/>
      <c r="J124" s="117"/>
      <c r="K124" s="117"/>
      <c r="L124" s="117"/>
      <c r="M124" s="117"/>
      <c r="N124" s="117"/>
      <c r="O124" s="117"/>
    </row>
    <row r="125" spans="2:15">
      <c r="B125" s="116"/>
      <c r="C125" s="117"/>
      <c r="D125" s="117"/>
      <c r="E125" s="117"/>
      <c r="F125" s="117"/>
      <c r="G125" s="117"/>
      <c r="H125" s="117"/>
      <c r="I125" s="117"/>
      <c r="J125" s="117"/>
      <c r="K125" s="117"/>
      <c r="L125" s="117"/>
      <c r="M125" s="117"/>
      <c r="N125" s="117"/>
      <c r="O125" s="117"/>
    </row>
    <row r="126" spans="2:15">
      <c r="B126" s="116"/>
      <c r="C126" s="117"/>
      <c r="D126" s="117"/>
      <c r="E126" s="117"/>
      <c r="F126" s="117"/>
      <c r="G126" s="117"/>
      <c r="H126" s="117"/>
      <c r="I126" s="117"/>
      <c r="J126" s="117"/>
      <c r="K126" s="117"/>
      <c r="L126" s="117"/>
      <c r="M126" s="117"/>
      <c r="N126" s="117"/>
      <c r="O126" s="117"/>
    </row>
    <row r="127" spans="2:15">
      <c r="B127" s="116"/>
      <c r="C127" s="117"/>
      <c r="D127" s="117"/>
      <c r="E127" s="117"/>
      <c r="F127" s="117"/>
      <c r="G127" s="117"/>
      <c r="H127" s="117"/>
      <c r="I127" s="117"/>
      <c r="J127" s="117"/>
      <c r="K127" s="117"/>
      <c r="L127" s="117"/>
      <c r="M127" s="117"/>
      <c r="N127" s="117"/>
      <c r="O127" s="117"/>
    </row>
    <row r="128" spans="2:15">
      <c r="B128" s="116"/>
      <c r="C128" s="117"/>
      <c r="D128" s="117"/>
      <c r="E128" s="117"/>
      <c r="F128" s="117"/>
      <c r="G128" s="117"/>
      <c r="H128" s="117"/>
      <c r="I128" s="117"/>
      <c r="J128" s="117"/>
      <c r="K128" s="117"/>
      <c r="L128" s="117"/>
      <c r="M128" s="117"/>
      <c r="N128" s="117"/>
      <c r="O128" s="117"/>
    </row>
    <row r="129" spans="2:15">
      <c r="B129" s="116"/>
      <c r="C129" s="117"/>
      <c r="D129" s="117"/>
      <c r="E129" s="117"/>
      <c r="F129" s="117"/>
      <c r="G129" s="117"/>
      <c r="H129" s="117"/>
      <c r="I129" s="117"/>
      <c r="J129" s="117"/>
      <c r="K129" s="117"/>
      <c r="L129" s="117"/>
      <c r="M129" s="117"/>
      <c r="N129" s="117"/>
      <c r="O129" s="117"/>
    </row>
    <row r="130" spans="2:15">
      <c r="B130" s="116"/>
      <c r="C130" s="117"/>
      <c r="D130" s="117"/>
      <c r="E130" s="117"/>
      <c r="F130" s="117"/>
      <c r="G130" s="117"/>
      <c r="H130" s="117"/>
      <c r="I130" s="117"/>
      <c r="J130" s="117"/>
      <c r="K130" s="117"/>
      <c r="L130" s="117"/>
      <c r="M130" s="117"/>
      <c r="N130" s="117"/>
      <c r="O130" s="117"/>
    </row>
    <row r="131" spans="2:15">
      <c r="B131" s="116"/>
      <c r="C131" s="117"/>
      <c r="D131" s="117"/>
      <c r="E131" s="117"/>
      <c r="F131" s="117"/>
      <c r="G131" s="117"/>
      <c r="H131" s="117"/>
      <c r="I131" s="117"/>
      <c r="J131" s="117"/>
      <c r="K131" s="117"/>
      <c r="L131" s="117"/>
      <c r="M131" s="117"/>
      <c r="N131" s="117"/>
      <c r="O131" s="117"/>
    </row>
    <row r="132" spans="2:15">
      <c r="B132" s="116"/>
      <c r="C132" s="117"/>
      <c r="D132" s="117"/>
      <c r="E132" s="117"/>
      <c r="F132" s="117"/>
      <c r="G132" s="117"/>
      <c r="H132" s="117"/>
      <c r="I132" s="117"/>
      <c r="J132" s="117"/>
      <c r="K132" s="117"/>
      <c r="L132" s="117"/>
      <c r="M132" s="117"/>
      <c r="N132" s="117"/>
      <c r="O132" s="117"/>
    </row>
    <row r="133" spans="2:15">
      <c r="B133" s="116"/>
      <c r="C133" s="117"/>
      <c r="D133" s="117"/>
      <c r="E133" s="117"/>
      <c r="F133" s="117"/>
      <c r="G133" s="117"/>
      <c r="H133" s="117"/>
      <c r="I133" s="117"/>
      <c r="J133" s="117"/>
      <c r="K133" s="117"/>
      <c r="L133" s="117"/>
      <c r="M133" s="117"/>
      <c r="N133" s="117"/>
      <c r="O133" s="117"/>
    </row>
    <row r="134" spans="2:15">
      <c r="B134" s="116"/>
      <c r="C134" s="117"/>
      <c r="D134" s="117"/>
      <c r="E134" s="117"/>
      <c r="F134" s="117"/>
      <c r="G134" s="117"/>
      <c r="H134" s="117"/>
      <c r="I134" s="117"/>
      <c r="J134" s="117"/>
      <c r="K134" s="117"/>
      <c r="L134" s="117"/>
      <c r="M134" s="117"/>
      <c r="N134" s="117"/>
      <c r="O134" s="117"/>
    </row>
    <row r="135" spans="2:15">
      <c r="B135" s="116"/>
      <c r="C135" s="117"/>
      <c r="D135" s="117"/>
      <c r="E135" s="117"/>
      <c r="F135" s="117"/>
      <c r="G135" s="117"/>
      <c r="H135" s="117"/>
      <c r="I135" s="117"/>
      <c r="J135" s="117"/>
      <c r="K135" s="117"/>
      <c r="L135" s="117"/>
      <c r="M135" s="117"/>
      <c r="N135" s="117"/>
      <c r="O135" s="117"/>
    </row>
    <row r="136" spans="2:15">
      <c r="B136" s="116"/>
      <c r="C136" s="117"/>
      <c r="D136" s="117"/>
      <c r="E136" s="117"/>
      <c r="F136" s="117"/>
      <c r="G136" s="117"/>
      <c r="H136" s="117"/>
      <c r="I136" s="117"/>
      <c r="J136" s="117"/>
      <c r="K136" s="117"/>
      <c r="L136" s="117"/>
      <c r="M136" s="117"/>
      <c r="N136" s="117"/>
      <c r="O136" s="117"/>
    </row>
    <row r="137" spans="2:15">
      <c r="B137" s="116"/>
      <c r="C137" s="117"/>
      <c r="D137" s="117"/>
      <c r="E137" s="117"/>
      <c r="F137" s="117"/>
      <c r="G137" s="117"/>
      <c r="H137" s="117"/>
      <c r="I137" s="117"/>
      <c r="J137" s="117"/>
      <c r="K137" s="117"/>
      <c r="L137" s="117"/>
      <c r="M137" s="117"/>
      <c r="N137" s="117"/>
      <c r="O137" s="117"/>
    </row>
    <row r="138" spans="2:15">
      <c r="B138" s="116"/>
      <c r="C138" s="117"/>
      <c r="D138" s="117"/>
      <c r="E138" s="117"/>
      <c r="F138" s="117"/>
      <c r="G138" s="117"/>
      <c r="H138" s="117"/>
      <c r="I138" s="117"/>
      <c r="J138" s="117"/>
      <c r="K138" s="117"/>
      <c r="L138" s="117"/>
      <c r="M138" s="117"/>
      <c r="N138" s="117"/>
      <c r="O138" s="117"/>
    </row>
    <row r="139" spans="2:15">
      <c r="B139" s="116"/>
      <c r="C139" s="117"/>
      <c r="D139" s="117"/>
      <c r="E139" s="117"/>
      <c r="F139" s="117"/>
      <c r="G139" s="117"/>
      <c r="H139" s="117"/>
      <c r="I139" s="117"/>
      <c r="J139" s="117"/>
      <c r="K139" s="117"/>
      <c r="L139" s="117"/>
      <c r="M139" s="117"/>
      <c r="N139" s="117"/>
      <c r="O139" s="117"/>
    </row>
    <row r="140" spans="2:15">
      <c r="B140" s="116"/>
      <c r="C140" s="117"/>
      <c r="D140" s="117"/>
      <c r="E140" s="117"/>
      <c r="F140" s="117"/>
      <c r="G140" s="117"/>
      <c r="H140" s="117"/>
      <c r="I140" s="117"/>
      <c r="J140" s="117"/>
      <c r="K140" s="117"/>
      <c r="L140" s="117"/>
      <c r="M140" s="117"/>
      <c r="N140" s="117"/>
      <c r="O140" s="117"/>
    </row>
    <row r="141" spans="2:15">
      <c r="B141" s="116"/>
      <c r="C141" s="117"/>
      <c r="D141" s="117"/>
      <c r="E141" s="117"/>
      <c r="F141" s="117"/>
      <c r="G141" s="117"/>
      <c r="H141" s="117"/>
      <c r="I141" s="117"/>
      <c r="J141" s="117"/>
      <c r="K141" s="117"/>
      <c r="L141" s="117"/>
      <c r="M141" s="117"/>
      <c r="N141" s="117"/>
      <c r="O141" s="117"/>
    </row>
    <row r="142" spans="2:15">
      <c r="B142" s="116"/>
      <c r="C142" s="117"/>
      <c r="D142" s="117"/>
      <c r="E142" s="117"/>
      <c r="F142" s="117"/>
      <c r="G142" s="117"/>
      <c r="H142" s="117"/>
      <c r="I142" s="117"/>
      <c r="J142" s="117"/>
      <c r="K142" s="117"/>
      <c r="L142" s="117"/>
      <c r="M142" s="117"/>
      <c r="N142" s="117"/>
      <c r="O142" s="117"/>
    </row>
    <row r="143" spans="2:15">
      <c r="B143" s="116"/>
      <c r="C143" s="117"/>
      <c r="D143" s="117"/>
      <c r="E143" s="117"/>
      <c r="F143" s="117"/>
      <c r="G143" s="117"/>
      <c r="H143" s="117"/>
      <c r="I143" s="117"/>
      <c r="J143" s="117"/>
      <c r="K143" s="117"/>
      <c r="L143" s="117"/>
      <c r="M143" s="117"/>
      <c r="N143" s="117"/>
      <c r="O143" s="117"/>
    </row>
    <row r="144" spans="2:15">
      <c r="B144" s="116"/>
      <c r="C144" s="117"/>
      <c r="D144" s="117"/>
      <c r="E144" s="117"/>
      <c r="F144" s="117"/>
      <c r="G144" s="117"/>
      <c r="H144" s="117"/>
      <c r="I144" s="117"/>
      <c r="J144" s="117"/>
      <c r="K144" s="117"/>
      <c r="L144" s="117"/>
      <c r="M144" s="117"/>
      <c r="N144" s="117"/>
      <c r="O144" s="117"/>
    </row>
    <row r="145" spans="2:15">
      <c r="B145" s="116"/>
      <c r="C145" s="117"/>
      <c r="D145" s="117"/>
      <c r="E145" s="117"/>
      <c r="F145" s="117"/>
      <c r="G145" s="117"/>
      <c r="H145" s="117"/>
      <c r="I145" s="117"/>
      <c r="J145" s="117"/>
      <c r="K145" s="117"/>
      <c r="L145" s="117"/>
      <c r="M145" s="117"/>
      <c r="N145" s="117"/>
      <c r="O145" s="117"/>
    </row>
    <row r="146" spans="2:15">
      <c r="B146" s="116"/>
      <c r="C146" s="117"/>
      <c r="D146" s="117"/>
      <c r="E146" s="117"/>
      <c r="F146" s="117"/>
      <c r="G146" s="117"/>
      <c r="H146" s="117"/>
      <c r="I146" s="117"/>
      <c r="J146" s="117"/>
      <c r="K146" s="117"/>
      <c r="L146" s="117"/>
      <c r="M146" s="117"/>
      <c r="N146" s="117"/>
      <c r="O146" s="117"/>
    </row>
    <row r="147" spans="2:15">
      <c r="B147" s="116"/>
      <c r="C147" s="117"/>
      <c r="D147" s="117"/>
      <c r="E147" s="117"/>
      <c r="F147" s="117"/>
      <c r="G147" s="117"/>
      <c r="H147" s="117"/>
      <c r="I147" s="117"/>
      <c r="J147" s="117"/>
      <c r="K147" s="117"/>
      <c r="L147" s="117"/>
      <c r="M147" s="117"/>
      <c r="N147" s="117"/>
      <c r="O147" s="117"/>
    </row>
    <row r="148" spans="2:15">
      <c r="B148" s="116"/>
      <c r="C148" s="117"/>
      <c r="D148" s="117"/>
      <c r="E148" s="117"/>
      <c r="F148" s="117"/>
      <c r="G148" s="117"/>
      <c r="H148" s="117"/>
      <c r="I148" s="117"/>
      <c r="J148" s="117"/>
      <c r="K148" s="117"/>
      <c r="L148" s="117"/>
      <c r="M148" s="117"/>
      <c r="N148" s="117"/>
      <c r="O148" s="117"/>
    </row>
    <row r="149" spans="2:15">
      <c r="B149" s="116"/>
      <c r="C149" s="117"/>
      <c r="D149" s="117"/>
      <c r="E149" s="117"/>
      <c r="F149" s="117"/>
      <c r="G149" s="117"/>
      <c r="H149" s="117"/>
      <c r="I149" s="117"/>
      <c r="J149" s="117"/>
      <c r="K149" s="117"/>
      <c r="L149" s="117"/>
      <c r="M149" s="117"/>
      <c r="N149" s="117"/>
      <c r="O149" s="117"/>
    </row>
    <row r="150" spans="2:15">
      <c r="B150" s="116"/>
      <c r="C150" s="117"/>
      <c r="D150" s="117"/>
      <c r="E150" s="117"/>
      <c r="F150" s="117"/>
      <c r="G150" s="117"/>
      <c r="H150" s="117"/>
      <c r="I150" s="117"/>
      <c r="J150" s="117"/>
      <c r="K150" s="117"/>
      <c r="L150" s="117"/>
      <c r="M150" s="117"/>
      <c r="N150" s="117"/>
      <c r="O150" s="117"/>
    </row>
    <row r="151" spans="2:15">
      <c r="B151" s="116"/>
      <c r="C151" s="117"/>
      <c r="D151" s="117"/>
      <c r="E151" s="117"/>
      <c r="F151" s="117"/>
      <c r="G151" s="117"/>
      <c r="H151" s="117"/>
      <c r="I151" s="117"/>
      <c r="J151" s="117"/>
      <c r="K151" s="117"/>
      <c r="L151" s="117"/>
      <c r="M151" s="117"/>
      <c r="N151" s="117"/>
      <c r="O151" s="117"/>
    </row>
    <row r="152" spans="2:15">
      <c r="B152" s="116"/>
      <c r="C152" s="117"/>
      <c r="D152" s="117"/>
      <c r="E152" s="117"/>
      <c r="F152" s="117"/>
      <c r="G152" s="117"/>
      <c r="H152" s="117"/>
      <c r="I152" s="117"/>
      <c r="J152" s="117"/>
      <c r="K152" s="117"/>
      <c r="L152" s="117"/>
      <c r="M152" s="117"/>
      <c r="N152" s="117"/>
      <c r="O152" s="117"/>
    </row>
    <row r="153" spans="2:15">
      <c r="B153" s="116"/>
      <c r="C153" s="117"/>
      <c r="D153" s="117"/>
      <c r="E153" s="117"/>
      <c r="F153" s="117"/>
      <c r="G153" s="117"/>
      <c r="H153" s="117"/>
      <c r="I153" s="117"/>
      <c r="J153" s="117"/>
      <c r="K153" s="117"/>
      <c r="L153" s="117"/>
      <c r="M153" s="117"/>
      <c r="N153" s="117"/>
      <c r="O153" s="117"/>
    </row>
    <row r="154" spans="2:15">
      <c r="B154" s="116"/>
      <c r="C154" s="117"/>
      <c r="D154" s="117"/>
      <c r="E154" s="117"/>
      <c r="F154" s="117"/>
      <c r="G154" s="117"/>
      <c r="H154" s="117"/>
      <c r="I154" s="117"/>
      <c r="J154" s="117"/>
      <c r="K154" s="117"/>
      <c r="L154" s="117"/>
      <c r="M154" s="117"/>
      <c r="N154" s="117"/>
      <c r="O154" s="117"/>
    </row>
    <row r="155" spans="2:15">
      <c r="B155" s="116"/>
      <c r="C155" s="117"/>
      <c r="D155" s="117"/>
      <c r="E155" s="117"/>
      <c r="F155" s="117"/>
      <c r="G155" s="117"/>
      <c r="H155" s="117"/>
      <c r="I155" s="117"/>
      <c r="J155" s="117"/>
      <c r="K155" s="117"/>
      <c r="L155" s="117"/>
      <c r="M155" s="117"/>
      <c r="N155" s="117"/>
      <c r="O155" s="117"/>
    </row>
    <row r="156" spans="2:15">
      <c r="B156" s="116"/>
      <c r="C156" s="117"/>
      <c r="D156" s="117"/>
      <c r="E156" s="117"/>
      <c r="F156" s="117"/>
      <c r="G156" s="117"/>
      <c r="H156" s="117"/>
      <c r="I156" s="117"/>
      <c r="J156" s="117"/>
      <c r="K156" s="117"/>
      <c r="L156" s="117"/>
      <c r="M156" s="117"/>
      <c r="N156" s="117"/>
      <c r="O156" s="117"/>
    </row>
    <row r="157" spans="2:15">
      <c r="B157" s="116"/>
      <c r="C157" s="117"/>
      <c r="D157" s="117"/>
      <c r="E157" s="117"/>
      <c r="F157" s="117"/>
      <c r="G157" s="117"/>
      <c r="H157" s="117"/>
      <c r="I157" s="117"/>
      <c r="J157" s="117"/>
      <c r="K157" s="117"/>
      <c r="L157" s="117"/>
      <c r="M157" s="117"/>
      <c r="N157" s="117"/>
      <c r="O157" s="117"/>
    </row>
    <row r="158" spans="2:15">
      <c r="B158" s="116"/>
      <c r="C158" s="117"/>
      <c r="D158" s="117"/>
      <c r="E158" s="117"/>
      <c r="F158" s="117"/>
      <c r="G158" s="117"/>
      <c r="H158" s="117"/>
      <c r="I158" s="117"/>
      <c r="J158" s="117"/>
      <c r="K158" s="117"/>
      <c r="L158" s="117"/>
      <c r="M158" s="117"/>
      <c r="N158" s="117"/>
      <c r="O158" s="117"/>
    </row>
    <row r="159" spans="2:15">
      <c r="B159" s="116"/>
      <c r="C159" s="117"/>
      <c r="D159" s="117"/>
      <c r="E159" s="117"/>
      <c r="F159" s="117"/>
      <c r="G159" s="117"/>
      <c r="H159" s="117"/>
      <c r="I159" s="117"/>
      <c r="J159" s="117"/>
      <c r="K159" s="117"/>
      <c r="L159" s="117"/>
      <c r="M159" s="117"/>
      <c r="N159" s="117"/>
      <c r="O159" s="117"/>
    </row>
    <row r="160" spans="2:15">
      <c r="B160" s="116"/>
      <c r="C160" s="117"/>
      <c r="D160" s="117"/>
      <c r="E160" s="117"/>
      <c r="F160" s="117"/>
      <c r="G160" s="117"/>
      <c r="H160" s="117"/>
      <c r="I160" s="117"/>
      <c r="J160" s="117"/>
      <c r="K160" s="117"/>
      <c r="L160" s="117"/>
      <c r="M160" s="117"/>
      <c r="N160" s="117"/>
      <c r="O160" s="117"/>
    </row>
    <row r="161" spans="2:15">
      <c r="B161" s="116"/>
      <c r="C161" s="117"/>
      <c r="D161" s="117"/>
      <c r="E161" s="117"/>
      <c r="F161" s="117"/>
      <c r="G161" s="117"/>
      <c r="H161" s="117"/>
      <c r="I161" s="117"/>
      <c r="J161" s="117"/>
      <c r="K161" s="117"/>
      <c r="L161" s="117"/>
      <c r="M161" s="117"/>
      <c r="N161" s="117"/>
      <c r="O161" s="117"/>
    </row>
    <row r="162" spans="2:15">
      <c r="B162" s="116"/>
      <c r="C162" s="117"/>
      <c r="D162" s="117"/>
      <c r="E162" s="117"/>
      <c r="F162" s="117"/>
      <c r="G162" s="117"/>
      <c r="H162" s="117"/>
      <c r="I162" s="117"/>
      <c r="J162" s="117"/>
      <c r="K162" s="117"/>
      <c r="L162" s="117"/>
      <c r="M162" s="117"/>
      <c r="N162" s="117"/>
      <c r="O162" s="117"/>
    </row>
    <row r="163" spans="2:15">
      <c r="B163" s="116"/>
      <c r="C163" s="117"/>
      <c r="D163" s="117"/>
      <c r="E163" s="117"/>
      <c r="F163" s="117"/>
      <c r="G163" s="117"/>
      <c r="H163" s="117"/>
      <c r="I163" s="117"/>
      <c r="J163" s="117"/>
      <c r="K163" s="117"/>
      <c r="L163" s="117"/>
      <c r="M163" s="117"/>
      <c r="N163" s="117"/>
      <c r="O163" s="117"/>
    </row>
    <row r="164" spans="2:15">
      <c r="B164" s="116"/>
      <c r="C164" s="117"/>
      <c r="D164" s="117"/>
      <c r="E164" s="117"/>
      <c r="F164" s="117"/>
      <c r="G164" s="117"/>
      <c r="H164" s="117"/>
      <c r="I164" s="117"/>
      <c r="J164" s="117"/>
      <c r="K164" s="117"/>
      <c r="L164" s="117"/>
      <c r="M164" s="117"/>
      <c r="N164" s="117"/>
      <c r="O164" s="117"/>
    </row>
    <row r="165" spans="2:15">
      <c r="B165" s="116"/>
      <c r="C165" s="117"/>
      <c r="D165" s="117"/>
      <c r="E165" s="117"/>
      <c r="F165" s="117"/>
      <c r="G165" s="117"/>
      <c r="H165" s="117"/>
      <c r="I165" s="117"/>
      <c r="J165" s="117"/>
      <c r="K165" s="117"/>
      <c r="L165" s="117"/>
      <c r="M165" s="117"/>
      <c r="N165" s="117"/>
      <c r="O165" s="117"/>
    </row>
    <row r="166" spans="2:15">
      <c r="B166" s="116"/>
      <c r="C166" s="117"/>
      <c r="D166" s="117"/>
      <c r="E166" s="117"/>
      <c r="F166" s="117"/>
      <c r="G166" s="117"/>
      <c r="H166" s="117"/>
      <c r="I166" s="117"/>
      <c r="J166" s="117"/>
      <c r="K166" s="117"/>
      <c r="L166" s="117"/>
      <c r="M166" s="117"/>
      <c r="N166" s="117"/>
      <c r="O166" s="117"/>
    </row>
    <row r="167" spans="2:15">
      <c r="B167" s="116"/>
      <c r="C167" s="117"/>
      <c r="D167" s="117"/>
      <c r="E167" s="117"/>
      <c r="F167" s="117"/>
      <c r="G167" s="117"/>
      <c r="H167" s="117"/>
      <c r="I167" s="117"/>
      <c r="J167" s="117"/>
      <c r="K167" s="117"/>
      <c r="L167" s="117"/>
      <c r="M167" s="117"/>
      <c r="N167" s="117"/>
      <c r="O167" s="117"/>
    </row>
    <row r="168" spans="2:15">
      <c r="B168" s="116"/>
      <c r="C168" s="117"/>
      <c r="D168" s="117"/>
      <c r="E168" s="117"/>
      <c r="F168" s="117"/>
      <c r="G168" s="117"/>
      <c r="H168" s="117"/>
      <c r="I168" s="117"/>
      <c r="J168" s="117"/>
      <c r="K168" s="117"/>
      <c r="L168" s="117"/>
      <c r="M168" s="117"/>
      <c r="N168" s="117"/>
      <c r="O168" s="117"/>
    </row>
    <row r="169" spans="2:15">
      <c r="B169" s="116"/>
      <c r="C169" s="117"/>
      <c r="D169" s="117"/>
      <c r="E169" s="117"/>
      <c r="F169" s="117"/>
      <c r="G169" s="117"/>
      <c r="H169" s="117"/>
      <c r="I169" s="117"/>
      <c r="J169" s="117"/>
      <c r="K169" s="117"/>
      <c r="L169" s="117"/>
      <c r="M169" s="117"/>
      <c r="N169" s="117"/>
      <c r="O169" s="117"/>
    </row>
    <row r="170" spans="2:15">
      <c r="B170" s="116"/>
      <c r="C170" s="117"/>
      <c r="D170" s="117"/>
      <c r="E170" s="117"/>
      <c r="F170" s="117"/>
      <c r="G170" s="117"/>
      <c r="H170" s="117"/>
      <c r="I170" s="117"/>
      <c r="J170" s="117"/>
      <c r="K170" s="117"/>
      <c r="L170" s="117"/>
      <c r="M170" s="117"/>
      <c r="N170" s="117"/>
      <c r="O170" s="117"/>
    </row>
    <row r="171" spans="2:15">
      <c r="B171" s="116"/>
      <c r="C171" s="117"/>
      <c r="D171" s="117"/>
      <c r="E171" s="117"/>
      <c r="F171" s="117"/>
      <c r="G171" s="117"/>
      <c r="H171" s="117"/>
      <c r="I171" s="117"/>
      <c r="J171" s="117"/>
      <c r="K171" s="117"/>
      <c r="L171" s="117"/>
      <c r="M171" s="117"/>
      <c r="N171" s="117"/>
      <c r="O171" s="117"/>
    </row>
    <row r="172" spans="2:15">
      <c r="B172" s="116"/>
      <c r="C172" s="117"/>
      <c r="D172" s="117"/>
      <c r="E172" s="117"/>
      <c r="F172" s="117"/>
      <c r="G172" s="117"/>
      <c r="H172" s="117"/>
      <c r="I172" s="117"/>
      <c r="J172" s="117"/>
      <c r="K172" s="117"/>
      <c r="L172" s="117"/>
      <c r="M172" s="117"/>
      <c r="N172" s="117"/>
      <c r="O172" s="117"/>
    </row>
    <row r="173" spans="2:15">
      <c r="B173" s="116"/>
      <c r="C173" s="117"/>
      <c r="D173" s="117"/>
      <c r="E173" s="117"/>
      <c r="F173" s="117"/>
      <c r="G173" s="117"/>
      <c r="H173" s="117"/>
      <c r="I173" s="117"/>
      <c r="J173" s="117"/>
      <c r="K173" s="117"/>
      <c r="L173" s="117"/>
      <c r="M173" s="117"/>
      <c r="N173" s="117"/>
      <c r="O173" s="117"/>
    </row>
    <row r="174" spans="2:15">
      <c r="B174" s="116"/>
      <c r="C174" s="117"/>
      <c r="D174" s="117"/>
      <c r="E174" s="117"/>
      <c r="F174" s="117"/>
      <c r="G174" s="117"/>
      <c r="H174" s="117"/>
      <c r="I174" s="117"/>
      <c r="J174" s="117"/>
      <c r="K174" s="117"/>
      <c r="L174" s="117"/>
      <c r="M174" s="117"/>
      <c r="N174" s="117"/>
      <c r="O174" s="117"/>
    </row>
    <row r="175" spans="2:15">
      <c r="B175" s="116"/>
      <c r="C175" s="117"/>
      <c r="D175" s="117"/>
      <c r="E175" s="117"/>
      <c r="F175" s="117"/>
      <c r="G175" s="117"/>
      <c r="H175" s="117"/>
      <c r="I175" s="117"/>
      <c r="J175" s="117"/>
      <c r="K175" s="117"/>
      <c r="L175" s="117"/>
      <c r="M175" s="117"/>
      <c r="N175" s="117"/>
      <c r="O175" s="117"/>
    </row>
    <row r="176" spans="2:15">
      <c r="B176" s="116"/>
      <c r="C176" s="117"/>
      <c r="D176" s="117"/>
      <c r="E176" s="117"/>
      <c r="F176" s="117"/>
      <c r="G176" s="117"/>
      <c r="H176" s="117"/>
      <c r="I176" s="117"/>
      <c r="J176" s="117"/>
      <c r="K176" s="117"/>
      <c r="L176" s="117"/>
      <c r="M176" s="117"/>
      <c r="N176" s="117"/>
      <c r="O176" s="117"/>
    </row>
    <row r="177" spans="2:15">
      <c r="B177" s="116"/>
      <c r="C177" s="117"/>
      <c r="D177" s="117"/>
      <c r="E177" s="117"/>
      <c r="F177" s="117"/>
      <c r="G177" s="117"/>
      <c r="H177" s="117"/>
      <c r="I177" s="117"/>
      <c r="J177" s="117"/>
      <c r="K177" s="117"/>
      <c r="L177" s="117"/>
      <c r="M177" s="117"/>
      <c r="N177" s="117"/>
      <c r="O177" s="117"/>
    </row>
    <row r="178" spans="2:15">
      <c r="B178" s="116"/>
      <c r="C178" s="117"/>
      <c r="D178" s="117"/>
      <c r="E178" s="117"/>
      <c r="F178" s="117"/>
      <c r="G178" s="117"/>
      <c r="H178" s="117"/>
      <c r="I178" s="117"/>
      <c r="J178" s="117"/>
      <c r="K178" s="117"/>
      <c r="L178" s="117"/>
      <c r="M178" s="117"/>
      <c r="N178" s="117"/>
      <c r="O178" s="117"/>
    </row>
    <row r="179" spans="2:15">
      <c r="B179" s="116"/>
      <c r="C179" s="117"/>
      <c r="D179" s="117"/>
      <c r="E179" s="117"/>
      <c r="F179" s="117"/>
      <c r="G179" s="117"/>
      <c r="H179" s="117"/>
      <c r="I179" s="117"/>
      <c r="J179" s="117"/>
      <c r="K179" s="117"/>
      <c r="L179" s="117"/>
      <c r="M179" s="117"/>
      <c r="N179" s="117"/>
      <c r="O179" s="117"/>
    </row>
    <row r="180" spans="2:15">
      <c r="B180" s="116"/>
      <c r="C180" s="117"/>
      <c r="D180" s="117"/>
      <c r="E180" s="117"/>
      <c r="F180" s="117"/>
      <c r="G180" s="117"/>
      <c r="H180" s="117"/>
      <c r="I180" s="117"/>
      <c r="J180" s="117"/>
      <c r="K180" s="117"/>
      <c r="L180" s="117"/>
      <c r="M180" s="117"/>
      <c r="N180" s="117"/>
      <c r="O180" s="117"/>
    </row>
    <row r="181" spans="2:15">
      <c r="B181" s="116"/>
      <c r="C181" s="117"/>
      <c r="D181" s="117"/>
      <c r="E181" s="117"/>
      <c r="F181" s="117"/>
      <c r="G181" s="117"/>
      <c r="H181" s="117"/>
      <c r="I181" s="117"/>
      <c r="J181" s="117"/>
      <c r="K181" s="117"/>
      <c r="L181" s="117"/>
      <c r="M181" s="117"/>
      <c r="N181" s="117"/>
      <c r="O181" s="117"/>
    </row>
    <row r="182" spans="2:15">
      <c r="B182" s="116"/>
      <c r="C182" s="117"/>
      <c r="D182" s="117"/>
      <c r="E182" s="117"/>
      <c r="F182" s="117"/>
      <c r="G182" s="117"/>
      <c r="H182" s="117"/>
      <c r="I182" s="117"/>
      <c r="J182" s="117"/>
      <c r="K182" s="117"/>
      <c r="L182" s="117"/>
      <c r="M182" s="117"/>
      <c r="N182" s="117"/>
      <c r="O182" s="117"/>
    </row>
    <row r="183" spans="2:15">
      <c r="B183" s="116"/>
      <c r="C183" s="117"/>
      <c r="D183" s="117"/>
      <c r="E183" s="117"/>
      <c r="F183" s="117"/>
      <c r="G183" s="117"/>
      <c r="H183" s="117"/>
      <c r="I183" s="117"/>
      <c r="J183" s="117"/>
      <c r="K183" s="117"/>
      <c r="L183" s="117"/>
      <c r="M183" s="117"/>
      <c r="N183" s="117"/>
      <c r="O183" s="117"/>
    </row>
    <row r="184" spans="2:15">
      <c r="B184" s="116"/>
      <c r="C184" s="117"/>
      <c r="D184" s="117"/>
      <c r="E184" s="117"/>
      <c r="F184" s="117"/>
      <c r="G184" s="117"/>
      <c r="H184" s="117"/>
      <c r="I184" s="117"/>
      <c r="J184" s="117"/>
      <c r="K184" s="117"/>
      <c r="L184" s="117"/>
      <c r="M184" s="117"/>
      <c r="N184" s="117"/>
      <c r="O184" s="117"/>
    </row>
    <row r="185" spans="2:15">
      <c r="B185" s="116"/>
      <c r="C185" s="117"/>
      <c r="D185" s="117"/>
      <c r="E185" s="117"/>
      <c r="F185" s="117"/>
      <c r="G185" s="117"/>
      <c r="H185" s="117"/>
      <c r="I185" s="117"/>
      <c r="J185" s="117"/>
      <c r="K185" s="117"/>
      <c r="L185" s="117"/>
      <c r="M185" s="117"/>
      <c r="N185" s="117"/>
      <c r="O185" s="117"/>
    </row>
    <row r="186" spans="2:15">
      <c r="B186" s="116"/>
      <c r="C186" s="117"/>
      <c r="D186" s="117"/>
      <c r="E186" s="117"/>
      <c r="F186" s="117"/>
      <c r="G186" s="117"/>
      <c r="H186" s="117"/>
      <c r="I186" s="117"/>
      <c r="J186" s="117"/>
      <c r="K186" s="117"/>
      <c r="L186" s="117"/>
      <c r="M186" s="117"/>
      <c r="N186" s="117"/>
      <c r="O186" s="117"/>
    </row>
    <row r="187" spans="2:15">
      <c r="B187" s="116"/>
      <c r="C187" s="117"/>
      <c r="D187" s="117"/>
      <c r="E187" s="117"/>
      <c r="F187" s="117"/>
      <c r="G187" s="117"/>
      <c r="H187" s="117"/>
      <c r="I187" s="117"/>
      <c r="J187" s="117"/>
      <c r="K187" s="117"/>
      <c r="L187" s="117"/>
      <c r="M187" s="117"/>
      <c r="N187" s="117"/>
      <c r="O187" s="117"/>
    </row>
    <row r="188" spans="2:15">
      <c r="B188" s="116"/>
      <c r="C188" s="117"/>
      <c r="D188" s="117"/>
      <c r="E188" s="117"/>
      <c r="F188" s="117"/>
      <c r="G188" s="117"/>
      <c r="H188" s="117"/>
      <c r="I188" s="117"/>
      <c r="J188" s="117"/>
      <c r="K188" s="117"/>
      <c r="L188" s="117"/>
      <c r="M188" s="117"/>
      <c r="N188" s="117"/>
      <c r="O188" s="117"/>
    </row>
    <row r="189" spans="2:15">
      <c r="B189" s="116"/>
      <c r="C189" s="117"/>
      <c r="D189" s="117"/>
      <c r="E189" s="117"/>
      <c r="F189" s="117"/>
      <c r="G189" s="117"/>
      <c r="H189" s="117"/>
      <c r="I189" s="117"/>
      <c r="J189" s="117"/>
      <c r="K189" s="117"/>
      <c r="L189" s="117"/>
      <c r="M189" s="117"/>
      <c r="N189" s="117"/>
      <c r="O189" s="117"/>
    </row>
    <row r="190" spans="2:15">
      <c r="B190" s="116"/>
      <c r="C190" s="117"/>
      <c r="D190" s="117"/>
      <c r="E190" s="117"/>
      <c r="F190" s="117"/>
      <c r="G190" s="117"/>
      <c r="H190" s="117"/>
      <c r="I190" s="117"/>
      <c r="J190" s="117"/>
      <c r="K190" s="117"/>
      <c r="L190" s="117"/>
      <c r="M190" s="117"/>
      <c r="N190" s="117"/>
      <c r="O190" s="117"/>
    </row>
    <row r="191" spans="2:15">
      <c r="B191" s="116"/>
      <c r="C191" s="117"/>
      <c r="D191" s="117"/>
      <c r="E191" s="117"/>
      <c r="F191" s="117"/>
      <c r="G191" s="117"/>
      <c r="H191" s="117"/>
      <c r="I191" s="117"/>
      <c r="J191" s="117"/>
      <c r="K191" s="117"/>
      <c r="L191" s="117"/>
      <c r="M191" s="117"/>
      <c r="N191" s="117"/>
      <c r="O191" s="117"/>
    </row>
    <row r="192" spans="2:15">
      <c r="B192" s="116"/>
      <c r="C192" s="117"/>
      <c r="D192" s="117"/>
      <c r="E192" s="117"/>
      <c r="F192" s="117"/>
      <c r="G192" s="117"/>
      <c r="H192" s="117"/>
      <c r="I192" s="117"/>
      <c r="J192" s="117"/>
      <c r="K192" s="117"/>
      <c r="L192" s="117"/>
      <c r="M192" s="117"/>
      <c r="N192" s="117"/>
      <c r="O192" s="117"/>
    </row>
    <row r="193" spans="2:15">
      <c r="B193" s="116"/>
      <c r="C193" s="117"/>
      <c r="D193" s="117"/>
      <c r="E193" s="117"/>
      <c r="F193" s="117"/>
      <c r="G193" s="117"/>
      <c r="H193" s="117"/>
      <c r="I193" s="117"/>
      <c r="J193" s="117"/>
      <c r="K193" s="117"/>
      <c r="L193" s="117"/>
      <c r="M193" s="117"/>
      <c r="N193" s="117"/>
      <c r="O193" s="117"/>
    </row>
    <row r="194" spans="2:15">
      <c r="B194" s="116"/>
      <c r="C194" s="117"/>
      <c r="D194" s="117"/>
      <c r="E194" s="117"/>
      <c r="F194" s="117"/>
      <c r="G194" s="117"/>
      <c r="H194" s="117"/>
      <c r="I194" s="117"/>
      <c r="J194" s="117"/>
      <c r="K194" s="117"/>
      <c r="L194" s="117"/>
      <c r="M194" s="117"/>
      <c r="N194" s="117"/>
      <c r="O194" s="117"/>
    </row>
    <row r="195" spans="2:15">
      <c r="B195" s="116"/>
      <c r="C195" s="117"/>
      <c r="D195" s="117"/>
      <c r="E195" s="117"/>
      <c r="F195" s="117"/>
      <c r="G195" s="117"/>
      <c r="H195" s="117"/>
      <c r="I195" s="117"/>
      <c r="J195" s="117"/>
      <c r="K195" s="117"/>
      <c r="L195" s="117"/>
      <c r="M195" s="117"/>
      <c r="N195" s="117"/>
      <c r="O195" s="117"/>
    </row>
    <row r="196" spans="2:15">
      <c r="B196" s="116"/>
      <c r="C196" s="117"/>
      <c r="D196" s="117"/>
      <c r="E196" s="117"/>
      <c r="F196" s="117"/>
      <c r="G196" s="117"/>
      <c r="H196" s="117"/>
      <c r="I196" s="117"/>
      <c r="J196" s="117"/>
      <c r="K196" s="117"/>
      <c r="L196" s="117"/>
      <c r="M196" s="117"/>
      <c r="N196" s="117"/>
      <c r="O196" s="117"/>
    </row>
    <row r="197" spans="2:15">
      <c r="B197" s="116"/>
      <c r="C197" s="117"/>
      <c r="D197" s="117"/>
      <c r="E197" s="117"/>
      <c r="F197" s="117"/>
      <c r="G197" s="117"/>
      <c r="H197" s="117"/>
      <c r="I197" s="117"/>
      <c r="J197" s="117"/>
      <c r="K197" s="117"/>
      <c r="L197" s="117"/>
      <c r="M197" s="117"/>
      <c r="N197" s="117"/>
      <c r="O197" s="117"/>
    </row>
    <row r="198" spans="2:15">
      <c r="B198" s="116"/>
      <c r="C198" s="117"/>
      <c r="D198" s="117"/>
      <c r="E198" s="117"/>
      <c r="F198" s="117"/>
      <c r="G198" s="117"/>
      <c r="H198" s="117"/>
      <c r="I198" s="117"/>
      <c r="J198" s="117"/>
      <c r="K198" s="117"/>
      <c r="L198" s="117"/>
      <c r="M198" s="117"/>
      <c r="N198" s="117"/>
      <c r="O198" s="117"/>
    </row>
    <row r="199" spans="2:15">
      <c r="B199" s="116"/>
      <c r="C199" s="117"/>
      <c r="D199" s="117"/>
      <c r="E199" s="117"/>
      <c r="F199" s="117"/>
      <c r="G199" s="117"/>
      <c r="H199" s="117"/>
      <c r="I199" s="117"/>
      <c r="J199" s="117"/>
      <c r="K199" s="117"/>
      <c r="L199" s="117"/>
      <c r="M199" s="117"/>
      <c r="N199" s="117"/>
      <c r="O199" s="117"/>
    </row>
    <row r="200" spans="2:15">
      <c r="B200" s="116"/>
      <c r="C200" s="117"/>
      <c r="D200" s="117"/>
      <c r="E200" s="117"/>
      <c r="F200" s="117"/>
      <c r="G200" s="117"/>
      <c r="H200" s="117"/>
      <c r="I200" s="117"/>
      <c r="J200" s="117"/>
      <c r="K200" s="117"/>
      <c r="L200" s="117"/>
      <c r="M200" s="117"/>
      <c r="N200" s="117"/>
      <c r="O200" s="117"/>
    </row>
    <row r="201" spans="2:15">
      <c r="B201" s="116"/>
      <c r="C201" s="117"/>
      <c r="D201" s="117"/>
      <c r="E201" s="117"/>
      <c r="F201" s="117"/>
      <c r="G201" s="117"/>
      <c r="H201" s="117"/>
      <c r="I201" s="117"/>
      <c r="J201" s="117"/>
      <c r="K201" s="117"/>
      <c r="L201" s="117"/>
      <c r="M201" s="117"/>
      <c r="N201" s="117"/>
      <c r="O201" s="117"/>
    </row>
    <row r="202" spans="2:15">
      <c r="B202" s="116"/>
      <c r="C202" s="117"/>
      <c r="D202" s="117"/>
      <c r="E202" s="117"/>
      <c r="F202" s="117"/>
      <c r="G202" s="117"/>
      <c r="H202" s="117"/>
      <c r="I202" s="117"/>
      <c r="J202" s="117"/>
      <c r="K202" s="117"/>
      <c r="L202" s="117"/>
      <c r="M202" s="117"/>
      <c r="N202" s="117"/>
      <c r="O202" s="117"/>
    </row>
    <row r="203" spans="2:15">
      <c r="B203" s="116"/>
      <c r="C203" s="117"/>
      <c r="D203" s="117"/>
      <c r="E203" s="117"/>
      <c r="F203" s="117"/>
      <c r="G203" s="117"/>
      <c r="H203" s="117"/>
      <c r="I203" s="117"/>
      <c r="J203" s="117"/>
      <c r="K203" s="117"/>
      <c r="L203" s="117"/>
      <c r="M203" s="117"/>
      <c r="N203" s="117"/>
      <c r="O203" s="117"/>
    </row>
    <row r="204" spans="2:15">
      <c r="B204" s="116"/>
      <c r="C204" s="117"/>
      <c r="D204" s="117"/>
      <c r="E204" s="117"/>
      <c r="F204" s="117"/>
      <c r="G204" s="117"/>
      <c r="H204" s="117"/>
      <c r="I204" s="117"/>
      <c r="J204" s="117"/>
      <c r="K204" s="117"/>
      <c r="L204" s="117"/>
      <c r="M204" s="117"/>
      <c r="N204" s="117"/>
      <c r="O204" s="117"/>
    </row>
    <row r="205" spans="2:15">
      <c r="B205" s="116"/>
      <c r="C205" s="117"/>
      <c r="D205" s="117"/>
      <c r="E205" s="117"/>
      <c r="F205" s="117"/>
      <c r="G205" s="117"/>
      <c r="H205" s="117"/>
      <c r="I205" s="117"/>
      <c r="J205" s="117"/>
      <c r="K205" s="117"/>
      <c r="L205" s="117"/>
      <c r="M205" s="117"/>
      <c r="N205" s="117"/>
      <c r="O205" s="117"/>
    </row>
    <row r="206" spans="2:15">
      <c r="B206" s="116"/>
      <c r="C206" s="117"/>
      <c r="D206" s="117"/>
      <c r="E206" s="117"/>
      <c r="F206" s="117"/>
      <c r="G206" s="117"/>
      <c r="H206" s="117"/>
      <c r="I206" s="117"/>
      <c r="J206" s="117"/>
      <c r="K206" s="117"/>
      <c r="L206" s="117"/>
      <c r="M206" s="117"/>
      <c r="N206" s="117"/>
      <c r="O206" s="117"/>
    </row>
    <row r="207" spans="2:15">
      <c r="B207" s="116"/>
      <c r="C207" s="117"/>
      <c r="D207" s="117"/>
      <c r="E207" s="117"/>
      <c r="F207" s="117"/>
      <c r="G207" s="117"/>
      <c r="H207" s="117"/>
      <c r="I207" s="117"/>
      <c r="J207" s="117"/>
      <c r="K207" s="117"/>
      <c r="L207" s="117"/>
      <c r="M207" s="117"/>
      <c r="N207" s="117"/>
      <c r="O207" s="117"/>
    </row>
    <row r="208" spans="2:15">
      <c r="B208" s="116"/>
      <c r="C208" s="117"/>
      <c r="D208" s="117"/>
      <c r="E208" s="117"/>
      <c r="F208" s="117"/>
      <c r="G208" s="117"/>
      <c r="H208" s="117"/>
      <c r="I208" s="117"/>
      <c r="J208" s="117"/>
      <c r="K208" s="117"/>
      <c r="L208" s="117"/>
      <c r="M208" s="117"/>
      <c r="N208" s="117"/>
      <c r="O208" s="117"/>
    </row>
    <row r="209" spans="2:15">
      <c r="B209" s="116"/>
      <c r="C209" s="117"/>
      <c r="D209" s="117"/>
      <c r="E209" s="117"/>
      <c r="F209" s="117"/>
      <c r="G209" s="117"/>
      <c r="H209" s="117"/>
      <c r="I209" s="117"/>
      <c r="J209" s="117"/>
      <c r="K209" s="117"/>
      <c r="L209" s="117"/>
      <c r="M209" s="117"/>
      <c r="N209" s="117"/>
      <c r="O209" s="117"/>
    </row>
    <row r="210" spans="2:15">
      <c r="B210" s="116"/>
      <c r="C210" s="117"/>
      <c r="D210" s="117"/>
      <c r="E210" s="117"/>
      <c r="F210" s="117"/>
      <c r="G210" s="117"/>
      <c r="H210" s="117"/>
      <c r="I210" s="117"/>
      <c r="J210" s="117"/>
      <c r="K210" s="117"/>
      <c r="L210" s="117"/>
      <c r="M210" s="117"/>
      <c r="N210" s="117"/>
      <c r="O210" s="117"/>
    </row>
    <row r="211" spans="2:15">
      <c r="B211" s="116"/>
      <c r="C211" s="117"/>
      <c r="D211" s="117"/>
      <c r="E211" s="117"/>
      <c r="F211" s="117"/>
      <c r="G211" s="117"/>
      <c r="H211" s="117"/>
      <c r="I211" s="117"/>
      <c r="J211" s="117"/>
      <c r="K211" s="117"/>
      <c r="L211" s="117"/>
      <c r="M211" s="117"/>
      <c r="N211" s="117"/>
      <c r="O211" s="117"/>
    </row>
    <row r="212" spans="2:15">
      <c r="B212" s="116"/>
      <c r="C212" s="117"/>
      <c r="D212" s="117"/>
      <c r="E212" s="117"/>
      <c r="F212" s="117"/>
      <c r="G212" s="117"/>
      <c r="H212" s="117"/>
      <c r="I212" s="117"/>
      <c r="J212" s="117"/>
      <c r="K212" s="117"/>
      <c r="L212" s="117"/>
      <c r="M212" s="117"/>
      <c r="N212" s="117"/>
      <c r="O212" s="117"/>
    </row>
    <row r="213" spans="2:15">
      <c r="B213" s="116"/>
      <c r="C213" s="117"/>
      <c r="D213" s="117"/>
      <c r="E213" s="117"/>
      <c r="F213" s="117"/>
      <c r="G213" s="117"/>
      <c r="H213" s="117"/>
      <c r="I213" s="117"/>
      <c r="J213" s="117"/>
      <c r="K213" s="117"/>
      <c r="L213" s="117"/>
      <c r="M213" s="117"/>
      <c r="N213" s="117"/>
      <c r="O213" s="117"/>
    </row>
    <row r="214" spans="2:15">
      <c r="B214" s="116"/>
      <c r="C214" s="117"/>
      <c r="D214" s="117"/>
      <c r="E214" s="117"/>
      <c r="F214" s="117"/>
      <c r="G214" s="117"/>
      <c r="H214" s="117"/>
      <c r="I214" s="117"/>
      <c r="J214" s="117"/>
      <c r="K214" s="117"/>
      <c r="L214" s="117"/>
      <c r="M214" s="117"/>
      <c r="N214" s="117"/>
      <c r="O214" s="117"/>
    </row>
    <row r="215" spans="2:15">
      <c r="B215" s="116"/>
      <c r="C215" s="117"/>
      <c r="D215" s="117"/>
      <c r="E215" s="117"/>
      <c r="F215" s="117"/>
      <c r="G215" s="117"/>
      <c r="H215" s="117"/>
      <c r="I215" s="117"/>
      <c r="J215" s="117"/>
      <c r="K215" s="117"/>
      <c r="L215" s="117"/>
      <c r="M215" s="117"/>
      <c r="N215" s="117"/>
      <c r="O215" s="117"/>
    </row>
    <row r="216" spans="2:15">
      <c r="B216" s="116"/>
      <c r="C216" s="117"/>
      <c r="D216" s="117"/>
      <c r="E216" s="117"/>
      <c r="F216" s="117"/>
      <c r="G216" s="117"/>
      <c r="H216" s="117"/>
      <c r="I216" s="117"/>
      <c r="J216" s="117"/>
      <c r="K216" s="117"/>
      <c r="L216" s="117"/>
      <c r="M216" s="117"/>
      <c r="N216" s="117"/>
      <c r="O216" s="117"/>
    </row>
    <row r="217" spans="2:15">
      <c r="B217" s="116"/>
      <c r="C217" s="117"/>
      <c r="D217" s="117"/>
      <c r="E217" s="117"/>
      <c r="F217" s="117"/>
      <c r="G217" s="117"/>
      <c r="H217" s="117"/>
      <c r="I217" s="117"/>
      <c r="J217" s="117"/>
      <c r="K217" s="117"/>
      <c r="L217" s="117"/>
      <c r="M217" s="117"/>
      <c r="N217" s="117"/>
      <c r="O217" s="117"/>
    </row>
    <row r="218" spans="2:15">
      <c r="B218" s="116"/>
      <c r="C218" s="117"/>
      <c r="D218" s="117"/>
      <c r="E218" s="117"/>
      <c r="F218" s="117"/>
      <c r="G218" s="117"/>
      <c r="H218" s="117"/>
      <c r="I218" s="117"/>
      <c r="J218" s="117"/>
      <c r="K218" s="117"/>
      <c r="L218" s="117"/>
      <c r="M218" s="117"/>
      <c r="N218" s="117"/>
      <c r="O218" s="117"/>
    </row>
    <row r="219" spans="2:15">
      <c r="B219" s="116"/>
      <c r="C219" s="117"/>
      <c r="D219" s="117"/>
      <c r="E219" s="117"/>
      <c r="F219" s="117"/>
      <c r="G219" s="117"/>
      <c r="H219" s="117"/>
      <c r="I219" s="117"/>
      <c r="J219" s="117"/>
      <c r="K219" s="117"/>
      <c r="L219" s="117"/>
      <c r="M219" s="117"/>
      <c r="N219" s="117"/>
      <c r="O219" s="117"/>
    </row>
    <row r="220" spans="2:15">
      <c r="B220" s="116"/>
      <c r="C220" s="117"/>
      <c r="D220" s="117"/>
      <c r="E220" s="117"/>
      <c r="F220" s="117"/>
      <c r="G220" s="117"/>
      <c r="H220" s="117"/>
      <c r="I220" s="117"/>
      <c r="J220" s="117"/>
      <c r="K220" s="117"/>
      <c r="L220" s="117"/>
      <c r="M220" s="117"/>
      <c r="N220" s="117"/>
      <c r="O220" s="117"/>
    </row>
    <row r="221" spans="2:15">
      <c r="B221" s="116"/>
      <c r="C221" s="117"/>
      <c r="D221" s="117"/>
      <c r="E221" s="117"/>
      <c r="F221" s="117"/>
      <c r="G221" s="117"/>
      <c r="H221" s="117"/>
      <c r="I221" s="117"/>
      <c r="J221" s="117"/>
      <c r="K221" s="117"/>
      <c r="L221" s="117"/>
      <c r="M221" s="117"/>
      <c r="N221" s="117"/>
      <c r="O221" s="117"/>
    </row>
    <row r="222" spans="2:15">
      <c r="B222" s="116"/>
      <c r="C222" s="117"/>
      <c r="D222" s="117"/>
      <c r="E222" s="117"/>
      <c r="F222" s="117"/>
      <c r="G222" s="117"/>
      <c r="H222" s="117"/>
      <c r="I222" s="117"/>
      <c r="J222" s="117"/>
      <c r="K222" s="117"/>
      <c r="L222" s="117"/>
      <c r="M222" s="117"/>
      <c r="N222" s="117"/>
      <c r="O222" s="117"/>
    </row>
    <row r="223" spans="2:15">
      <c r="B223" s="116"/>
      <c r="C223" s="117"/>
      <c r="D223" s="117"/>
      <c r="E223" s="117"/>
      <c r="F223" s="117"/>
      <c r="G223" s="117"/>
      <c r="H223" s="117"/>
      <c r="I223" s="117"/>
      <c r="J223" s="117"/>
      <c r="K223" s="117"/>
      <c r="L223" s="117"/>
      <c r="M223" s="117"/>
      <c r="N223" s="117"/>
      <c r="O223" s="117"/>
    </row>
    <row r="224" spans="2:15">
      <c r="B224" s="116"/>
      <c r="C224" s="117"/>
      <c r="D224" s="117"/>
      <c r="E224" s="117"/>
      <c r="F224" s="117"/>
      <c r="G224" s="117"/>
      <c r="H224" s="117"/>
      <c r="I224" s="117"/>
      <c r="J224" s="117"/>
      <c r="K224" s="117"/>
      <c r="L224" s="117"/>
      <c r="M224" s="117"/>
      <c r="N224" s="117"/>
      <c r="O224" s="117"/>
    </row>
    <row r="225" spans="2:15">
      <c r="B225" s="116"/>
      <c r="C225" s="117"/>
      <c r="D225" s="117"/>
      <c r="E225" s="117"/>
      <c r="F225" s="117"/>
      <c r="G225" s="117"/>
      <c r="H225" s="117"/>
      <c r="I225" s="117"/>
      <c r="J225" s="117"/>
      <c r="K225" s="117"/>
      <c r="L225" s="117"/>
      <c r="M225" s="117"/>
      <c r="N225" s="117"/>
      <c r="O225" s="117"/>
    </row>
    <row r="226" spans="2:15">
      <c r="B226" s="116"/>
      <c r="C226" s="117"/>
      <c r="D226" s="117"/>
      <c r="E226" s="117"/>
      <c r="F226" s="117"/>
      <c r="G226" s="117"/>
      <c r="H226" s="117"/>
      <c r="I226" s="117"/>
      <c r="J226" s="117"/>
      <c r="K226" s="117"/>
      <c r="L226" s="117"/>
      <c r="M226" s="117"/>
      <c r="N226" s="117"/>
      <c r="O226" s="117"/>
    </row>
    <row r="227" spans="2:15">
      <c r="B227" s="116"/>
      <c r="C227" s="117"/>
      <c r="D227" s="117"/>
      <c r="E227" s="117"/>
      <c r="F227" s="117"/>
      <c r="G227" s="117"/>
      <c r="H227" s="117"/>
      <c r="I227" s="117"/>
      <c r="J227" s="117"/>
      <c r="K227" s="117"/>
      <c r="L227" s="117"/>
      <c r="M227" s="117"/>
      <c r="N227" s="117"/>
      <c r="O227" s="117"/>
    </row>
    <row r="228" spans="2:15">
      <c r="B228" s="116"/>
      <c r="C228" s="117"/>
      <c r="D228" s="117"/>
      <c r="E228" s="117"/>
      <c r="F228" s="117"/>
      <c r="G228" s="117"/>
      <c r="H228" s="117"/>
      <c r="I228" s="117"/>
      <c r="J228" s="117"/>
      <c r="K228" s="117"/>
      <c r="L228" s="117"/>
      <c r="M228" s="117"/>
      <c r="N228" s="117"/>
      <c r="O228" s="117"/>
    </row>
    <row r="229" spans="2:15">
      <c r="B229" s="116"/>
      <c r="C229" s="117"/>
      <c r="D229" s="117"/>
      <c r="E229" s="117"/>
      <c r="F229" s="117"/>
      <c r="G229" s="117"/>
      <c r="H229" s="117"/>
      <c r="I229" s="117"/>
      <c r="J229" s="117"/>
      <c r="K229" s="117"/>
      <c r="L229" s="117"/>
      <c r="M229" s="117"/>
      <c r="N229" s="117"/>
      <c r="O229" s="117"/>
    </row>
    <row r="230" spans="2:15">
      <c r="B230" s="116"/>
      <c r="C230" s="117"/>
      <c r="D230" s="117"/>
      <c r="E230" s="117"/>
      <c r="F230" s="117"/>
      <c r="G230" s="117"/>
      <c r="H230" s="117"/>
      <c r="I230" s="117"/>
      <c r="J230" s="117"/>
      <c r="K230" s="117"/>
      <c r="L230" s="117"/>
      <c r="M230" s="117"/>
      <c r="N230" s="117"/>
      <c r="O230" s="117"/>
    </row>
    <row r="231" spans="2:15">
      <c r="B231" s="116"/>
      <c r="C231" s="117"/>
      <c r="D231" s="117"/>
      <c r="E231" s="117"/>
      <c r="F231" s="117"/>
      <c r="G231" s="117"/>
      <c r="H231" s="117"/>
      <c r="I231" s="117"/>
      <c r="J231" s="117"/>
      <c r="K231" s="117"/>
      <c r="L231" s="117"/>
      <c r="M231" s="117"/>
      <c r="N231" s="117"/>
      <c r="O231" s="117"/>
    </row>
    <row r="232" spans="2:15">
      <c r="B232" s="116"/>
      <c r="C232" s="117"/>
      <c r="D232" s="117"/>
      <c r="E232" s="117"/>
      <c r="F232" s="117"/>
      <c r="G232" s="117"/>
      <c r="H232" s="117"/>
      <c r="I232" s="117"/>
      <c r="J232" s="117"/>
      <c r="K232" s="117"/>
      <c r="L232" s="117"/>
      <c r="M232" s="117"/>
      <c r="N232" s="117"/>
      <c r="O232" s="117"/>
    </row>
    <row r="233" spans="2:15">
      <c r="B233" s="116"/>
      <c r="C233" s="117"/>
      <c r="D233" s="117"/>
      <c r="E233" s="117"/>
      <c r="F233" s="117"/>
      <c r="G233" s="117"/>
      <c r="H233" s="117"/>
      <c r="I233" s="117"/>
      <c r="J233" s="117"/>
      <c r="K233" s="117"/>
      <c r="L233" s="117"/>
      <c r="M233" s="117"/>
      <c r="N233" s="117"/>
      <c r="O233" s="117"/>
    </row>
    <row r="234" spans="2:15">
      <c r="B234" s="116"/>
      <c r="C234" s="117"/>
      <c r="D234" s="117"/>
      <c r="E234" s="117"/>
      <c r="F234" s="117"/>
      <c r="G234" s="117"/>
      <c r="H234" s="117"/>
      <c r="I234" s="117"/>
      <c r="J234" s="117"/>
      <c r="K234" s="117"/>
      <c r="L234" s="117"/>
      <c r="M234" s="117"/>
      <c r="N234" s="117"/>
      <c r="O234" s="117"/>
    </row>
    <row r="235" spans="2:15">
      <c r="B235" s="116"/>
      <c r="C235" s="117"/>
      <c r="D235" s="117"/>
      <c r="E235" s="117"/>
      <c r="F235" s="117"/>
      <c r="G235" s="117"/>
      <c r="H235" s="117"/>
      <c r="I235" s="117"/>
      <c r="J235" s="117"/>
      <c r="K235" s="117"/>
      <c r="L235" s="117"/>
      <c r="M235" s="117"/>
      <c r="N235" s="117"/>
      <c r="O235" s="117"/>
    </row>
    <row r="236" spans="2:15">
      <c r="B236" s="116"/>
      <c r="C236" s="117"/>
      <c r="D236" s="117"/>
      <c r="E236" s="117"/>
      <c r="F236" s="117"/>
      <c r="G236" s="117"/>
      <c r="H236" s="117"/>
      <c r="I236" s="117"/>
      <c r="J236" s="117"/>
      <c r="K236" s="117"/>
      <c r="L236" s="117"/>
      <c r="M236" s="117"/>
      <c r="N236" s="117"/>
      <c r="O236" s="117"/>
    </row>
    <row r="237" spans="2:15">
      <c r="B237" s="116"/>
      <c r="C237" s="117"/>
      <c r="D237" s="117"/>
      <c r="E237" s="117"/>
      <c r="F237" s="117"/>
      <c r="G237" s="117"/>
      <c r="H237" s="117"/>
      <c r="I237" s="117"/>
      <c r="J237" s="117"/>
      <c r="K237" s="117"/>
      <c r="L237" s="117"/>
      <c r="M237" s="117"/>
      <c r="N237" s="117"/>
      <c r="O237" s="117"/>
    </row>
    <row r="238" spans="2:15">
      <c r="B238" s="116"/>
      <c r="C238" s="117"/>
      <c r="D238" s="117"/>
      <c r="E238" s="117"/>
      <c r="F238" s="117"/>
      <c r="G238" s="117"/>
      <c r="H238" s="117"/>
      <c r="I238" s="117"/>
      <c r="J238" s="117"/>
      <c r="K238" s="117"/>
      <c r="L238" s="117"/>
      <c r="M238" s="117"/>
      <c r="N238" s="117"/>
      <c r="O238" s="117"/>
    </row>
    <row r="239" spans="2:15">
      <c r="B239" s="116"/>
      <c r="C239" s="117"/>
      <c r="D239" s="117"/>
      <c r="E239" s="117"/>
      <c r="F239" s="117"/>
      <c r="G239" s="117"/>
      <c r="H239" s="117"/>
      <c r="I239" s="117"/>
      <c r="J239" s="117"/>
      <c r="K239" s="117"/>
      <c r="L239" s="117"/>
      <c r="M239" s="117"/>
      <c r="N239" s="117"/>
      <c r="O239" s="117"/>
    </row>
    <row r="240" spans="2:15">
      <c r="B240" s="116"/>
      <c r="C240" s="117"/>
      <c r="D240" s="117"/>
      <c r="E240" s="117"/>
      <c r="F240" s="117"/>
      <c r="G240" s="117"/>
      <c r="H240" s="117"/>
      <c r="I240" s="117"/>
      <c r="J240" s="117"/>
      <c r="K240" s="117"/>
      <c r="L240" s="117"/>
      <c r="M240" s="117"/>
      <c r="N240" s="117"/>
      <c r="O240" s="117"/>
    </row>
    <row r="241" spans="2:15">
      <c r="B241" s="116"/>
      <c r="C241" s="117"/>
      <c r="D241" s="117"/>
      <c r="E241" s="117"/>
      <c r="F241" s="117"/>
      <c r="G241" s="117"/>
      <c r="H241" s="117"/>
      <c r="I241" s="117"/>
      <c r="J241" s="117"/>
      <c r="K241" s="117"/>
      <c r="L241" s="117"/>
      <c r="M241" s="117"/>
      <c r="N241" s="117"/>
      <c r="O241" s="117"/>
    </row>
    <row r="242" spans="2:15">
      <c r="B242" s="116"/>
      <c r="C242" s="117"/>
      <c r="D242" s="117"/>
      <c r="E242" s="117"/>
      <c r="F242" s="117"/>
      <c r="G242" s="117"/>
      <c r="H242" s="117"/>
      <c r="I242" s="117"/>
      <c r="J242" s="117"/>
      <c r="K242" s="117"/>
      <c r="L242" s="117"/>
      <c r="M242" s="117"/>
      <c r="N242" s="117"/>
      <c r="O242" s="117"/>
    </row>
    <row r="243" spans="2:15">
      <c r="B243" s="116"/>
      <c r="C243" s="117"/>
      <c r="D243" s="117"/>
      <c r="E243" s="117"/>
      <c r="F243" s="117"/>
      <c r="G243" s="117"/>
      <c r="H243" s="117"/>
      <c r="I243" s="117"/>
      <c r="J243" s="117"/>
      <c r="K243" s="117"/>
      <c r="L243" s="117"/>
      <c r="M243" s="117"/>
      <c r="N243" s="117"/>
      <c r="O243" s="117"/>
    </row>
    <row r="244" spans="2:15">
      <c r="B244" s="116"/>
      <c r="C244" s="117"/>
      <c r="D244" s="117"/>
      <c r="E244" s="117"/>
      <c r="F244" s="117"/>
      <c r="G244" s="117"/>
      <c r="H244" s="117"/>
      <c r="I244" s="117"/>
      <c r="J244" s="117"/>
      <c r="K244" s="117"/>
      <c r="L244" s="117"/>
      <c r="M244" s="117"/>
      <c r="N244" s="117"/>
      <c r="O244" s="117"/>
    </row>
    <row r="245" spans="2:15">
      <c r="B245" s="116"/>
      <c r="C245" s="117"/>
      <c r="D245" s="117"/>
      <c r="E245" s="117"/>
      <c r="F245" s="117"/>
      <c r="G245" s="117"/>
      <c r="H245" s="117"/>
      <c r="I245" s="117"/>
      <c r="J245" s="117"/>
      <c r="K245" s="117"/>
      <c r="L245" s="117"/>
      <c r="M245" s="117"/>
      <c r="N245" s="117"/>
      <c r="O245" s="117"/>
    </row>
    <row r="246" spans="2:15">
      <c r="B246" s="116"/>
      <c r="C246" s="117"/>
      <c r="D246" s="117"/>
      <c r="E246" s="117"/>
      <c r="F246" s="117"/>
      <c r="G246" s="117"/>
      <c r="H246" s="117"/>
      <c r="I246" s="117"/>
      <c r="J246" s="117"/>
      <c r="K246" s="117"/>
      <c r="L246" s="117"/>
      <c r="M246" s="117"/>
      <c r="N246" s="117"/>
      <c r="O246" s="117"/>
    </row>
    <row r="247" spans="2:15">
      <c r="B247" s="116"/>
      <c r="C247" s="117"/>
      <c r="D247" s="117"/>
      <c r="E247" s="117"/>
      <c r="F247" s="117"/>
      <c r="G247" s="117"/>
      <c r="H247" s="117"/>
      <c r="I247" s="117"/>
      <c r="J247" s="117"/>
      <c r="K247" s="117"/>
      <c r="L247" s="117"/>
      <c r="M247" s="117"/>
      <c r="N247" s="117"/>
      <c r="O247" s="117"/>
    </row>
    <row r="248" spans="2:15">
      <c r="B248" s="116"/>
      <c r="C248" s="117"/>
      <c r="D248" s="117"/>
      <c r="E248" s="117"/>
      <c r="F248" s="117"/>
      <c r="G248" s="117"/>
      <c r="H248" s="117"/>
      <c r="I248" s="117"/>
      <c r="J248" s="117"/>
      <c r="K248" s="117"/>
      <c r="L248" s="117"/>
      <c r="M248" s="117"/>
      <c r="N248" s="117"/>
      <c r="O248" s="117"/>
    </row>
    <row r="249" spans="2:15">
      <c r="B249" s="116"/>
      <c r="C249" s="117"/>
      <c r="D249" s="117"/>
      <c r="E249" s="117"/>
      <c r="F249" s="117"/>
      <c r="G249" s="117"/>
      <c r="H249" s="117"/>
      <c r="I249" s="117"/>
      <c r="J249" s="117"/>
      <c r="K249" s="117"/>
      <c r="L249" s="117"/>
      <c r="M249" s="117"/>
      <c r="N249" s="117"/>
      <c r="O249" s="117"/>
    </row>
    <row r="250" spans="2:15">
      <c r="B250" s="116"/>
      <c r="C250" s="117"/>
      <c r="D250" s="117"/>
      <c r="E250" s="117"/>
      <c r="F250" s="117"/>
      <c r="G250" s="117"/>
      <c r="H250" s="117"/>
      <c r="I250" s="117"/>
      <c r="J250" s="117"/>
      <c r="K250" s="117"/>
      <c r="L250" s="117"/>
      <c r="M250" s="117"/>
      <c r="N250" s="117"/>
      <c r="O250" s="117"/>
    </row>
    <row r="251" spans="2:15">
      <c r="B251" s="116"/>
      <c r="C251" s="117"/>
      <c r="D251" s="117"/>
      <c r="E251" s="117"/>
      <c r="F251" s="117"/>
      <c r="G251" s="117"/>
      <c r="H251" s="117"/>
      <c r="I251" s="117"/>
      <c r="J251" s="117"/>
      <c r="K251" s="117"/>
      <c r="L251" s="117"/>
      <c r="M251" s="117"/>
      <c r="N251" s="117"/>
      <c r="O251" s="117"/>
    </row>
    <row r="252" spans="2:15">
      <c r="B252" s="116"/>
      <c r="C252" s="117"/>
      <c r="D252" s="117"/>
      <c r="E252" s="117"/>
      <c r="F252" s="117"/>
      <c r="G252" s="117"/>
      <c r="H252" s="117"/>
      <c r="I252" s="117"/>
      <c r="J252" s="117"/>
      <c r="K252" s="117"/>
      <c r="L252" s="117"/>
      <c r="M252" s="117"/>
      <c r="N252" s="117"/>
      <c r="O252" s="117"/>
    </row>
    <row r="253" spans="2:15">
      <c r="B253" s="116"/>
      <c r="C253" s="117"/>
      <c r="D253" s="117"/>
      <c r="E253" s="117"/>
      <c r="F253" s="117"/>
      <c r="G253" s="117"/>
      <c r="H253" s="117"/>
      <c r="I253" s="117"/>
      <c r="J253" s="117"/>
      <c r="K253" s="117"/>
      <c r="L253" s="117"/>
      <c r="M253" s="117"/>
      <c r="N253" s="117"/>
      <c r="O253" s="117"/>
    </row>
    <row r="254" spans="2:15">
      <c r="B254" s="116"/>
      <c r="C254" s="117"/>
      <c r="D254" s="117"/>
      <c r="E254" s="117"/>
      <c r="F254" s="117"/>
      <c r="G254" s="117"/>
      <c r="H254" s="117"/>
      <c r="I254" s="117"/>
      <c r="J254" s="117"/>
      <c r="K254" s="117"/>
      <c r="L254" s="117"/>
      <c r="M254" s="117"/>
      <c r="N254" s="117"/>
      <c r="O254" s="117"/>
    </row>
    <row r="255" spans="2:15">
      <c r="B255" s="116"/>
      <c r="C255" s="117"/>
      <c r="D255" s="117"/>
      <c r="E255" s="117"/>
      <c r="F255" s="117"/>
      <c r="G255" s="117"/>
      <c r="H255" s="117"/>
      <c r="I255" s="117"/>
      <c r="J255" s="117"/>
      <c r="K255" s="117"/>
      <c r="L255" s="117"/>
      <c r="M255" s="117"/>
      <c r="N255" s="117"/>
      <c r="O255" s="117"/>
    </row>
    <row r="256" spans="2:15">
      <c r="B256" s="116"/>
      <c r="C256" s="117"/>
      <c r="D256" s="117"/>
      <c r="E256" s="117"/>
      <c r="F256" s="117"/>
      <c r="G256" s="117"/>
      <c r="H256" s="117"/>
      <c r="I256" s="117"/>
      <c r="J256" s="117"/>
      <c r="K256" s="117"/>
      <c r="L256" s="117"/>
      <c r="M256" s="117"/>
      <c r="N256" s="117"/>
      <c r="O256" s="117"/>
    </row>
    <row r="257" spans="2:15">
      <c r="B257" s="116"/>
      <c r="C257" s="117"/>
      <c r="D257" s="117"/>
      <c r="E257" s="117"/>
      <c r="F257" s="117"/>
      <c r="G257" s="117"/>
      <c r="H257" s="117"/>
      <c r="I257" s="117"/>
      <c r="J257" s="117"/>
      <c r="K257" s="117"/>
      <c r="L257" s="117"/>
      <c r="M257" s="117"/>
      <c r="N257" s="117"/>
      <c r="O257" s="117"/>
    </row>
    <row r="258" spans="2:15">
      <c r="B258" s="116"/>
      <c r="C258" s="117"/>
      <c r="D258" s="117"/>
      <c r="E258" s="117"/>
      <c r="F258" s="117"/>
      <c r="G258" s="117"/>
      <c r="H258" s="117"/>
      <c r="I258" s="117"/>
      <c r="J258" s="117"/>
      <c r="K258" s="117"/>
      <c r="L258" s="117"/>
      <c r="M258" s="117"/>
      <c r="N258" s="117"/>
      <c r="O258" s="117"/>
    </row>
    <row r="259" spans="2:15">
      <c r="B259" s="116"/>
      <c r="C259" s="117"/>
      <c r="D259" s="117"/>
      <c r="E259" s="117"/>
      <c r="F259" s="117"/>
      <c r="G259" s="117"/>
      <c r="H259" s="117"/>
      <c r="I259" s="117"/>
      <c r="J259" s="117"/>
      <c r="K259" s="117"/>
      <c r="L259" s="117"/>
      <c r="M259" s="117"/>
      <c r="N259" s="117"/>
      <c r="O259" s="117"/>
    </row>
    <row r="260" spans="2:15">
      <c r="B260" s="116"/>
      <c r="C260" s="117"/>
      <c r="D260" s="117"/>
      <c r="E260" s="117"/>
      <c r="F260" s="117"/>
      <c r="G260" s="117"/>
      <c r="H260" s="117"/>
      <c r="I260" s="117"/>
      <c r="J260" s="117"/>
      <c r="K260" s="117"/>
      <c r="L260" s="117"/>
      <c r="M260" s="117"/>
      <c r="N260" s="117"/>
      <c r="O260" s="117"/>
    </row>
    <row r="261" spans="2:15">
      <c r="B261" s="116"/>
      <c r="C261" s="117"/>
      <c r="D261" s="117"/>
      <c r="E261" s="117"/>
      <c r="F261" s="117"/>
      <c r="G261" s="117"/>
      <c r="H261" s="117"/>
      <c r="I261" s="117"/>
      <c r="J261" s="117"/>
      <c r="K261" s="117"/>
      <c r="L261" s="117"/>
      <c r="M261" s="117"/>
      <c r="N261" s="117"/>
      <c r="O261" s="117"/>
    </row>
    <row r="262" spans="2:15">
      <c r="B262" s="116"/>
      <c r="C262" s="117"/>
      <c r="D262" s="117"/>
      <c r="E262" s="117"/>
      <c r="F262" s="117"/>
      <c r="G262" s="117"/>
      <c r="H262" s="117"/>
      <c r="I262" s="117"/>
      <c r="J262" s="117"/>
      <c r="K262" s="117"/>
      <c r="L262" s="117"/>
      <c r="M262" s="117"/>
      <c r="N262" s="117"/>
      <c r="O262" s="117"/>
    </row>
    <row r="263" spans="2:15">
      <c r="B263" s="116"/>
      <c r="C263" s="117"/>
      <c r="D263" s="117"/>
      <c r="E263" s="117"/>
      <c r="F263" s="117"/>
      <c r="G263" s="117"/>
      <c r="H263" s="117"/>
      <c r="I263" s="117"/>
      <c r="J263" s="117"/>
      <c r="K263" s="117"/>
      <c r="L263" s="117"/>
      <c r="M263" s="117"/>
      <c r="N263" s="117"/>
      <c r="O263" s="117"/>
    </row>
    <row r="264" spans="2:15">
      <c r="B264" s="116"/>
      <c r="C264" s="117"/>
      <c r="D264" s="117"/>
      <c r="E264" s="117"/>
      <c r="F264" s="117"/>
      <c r="G264" s="117"/>
      <c r="H264" s="117"/>
      <c r="I264" s="117"/>
      <c r="J264" s="117"/>
      <c r="K264" s="117"/>
      <c r="L264" s="117"/>
      <c r="M264" s="117"/>
      <c r="N264" s="117"/>
      <c r="O264" s="117"/>
    </row>
    <row r="265" spans="2:15">
      <c r="B265" s="116"/>
      <c r="C265" s="117"/>
      <c r="D265" s="117"/>
      <c r="E265" s="117"/>
      <c r="F265" s="117"/>
      <c r="G265" s="117"/>
      <c r="H265" s="117"/>
      <c r="I265" s="117"/>
      <c r="J265" s="117"/>
      <c r="K265" s="117"/>
      <c r="L265" s="117"/>
      <c r="M265" s="117"/>
      <c r="N265" s="117"/>
      <c r="O265" s="117"/>
    </row>
    <row r="266" spans="2:15">
      <c r="B266" s="116"/>
      <c r="C266" s="117"/>
      <c r="D266" s="117"/>
      <c r="E266" s="117"/>
      <c r="F266" s="117"/>
      <c r="G266" s="117"/>
      <c r="H266" s="117"/>
      <c r="I266" s="117"/>
      <c r="J266" s="117"/>
      <c r="K266" s="117"/>
      <c r="L266" s="117"/>
      <c r="M266" s="117"/>
      <c r="N266" s="117"/>
      <c r="O266" s="117"/>
    </row>
    <row r="267" spans="2:15">
      <c r="B267" s="116"/>
      <c r="C267" s="117"/>
      <c r="D267" s="117"/>
      <c r="E267" s="117"/>
      <c r="F267" s="117"/>
      <c r="G267" s="117"/>
      <c r="H267" s="117"/>
      <c r="I267" s="117"/>
      <c r="J267" s="117"/>
      <c r="K267" s="117"/>
      <c r="L267" s="117"/>
      <c r="M267" s="117"/>
      <c r="N267" s="117"/>
      <c r="O267" s="117"/>
    </row>
    <row r="268" spans="2:15">
      <c r="B268" s="116"/>
      <c r="C268" s="117"/>
      <c r="D268" s="117"/>
      <c r="E268" s="117"/>
      <c r="F268" s="117"/>
      <c r="G268" s="117"/>
      <c r="H268" s="117"/>
      <c r="I268" s="117"/>
      <c r="J268" s="117"/>
      <c r="K268" s="117"/>
      <c r="L268" s="117"/>
      <c r="M268" s="117"/>
      <c r="N268" s="117"/>
      <c r="O268" s="117"/>
    </row>
    <row r="269" spans="2:15">
      <c r="B269" s="116"/>
      <c r="C269" s="117"/>
      <c r="D269" s="117"/>
      <c r="E269" s="117"/>
      <c r="F269" s="117"/>
      <c r="G269" s="117"/>
      <c r="H269" s="117"/>
      <c r="I269" s="117"/>
      <c r="J269" s="117"/>
      <c r="K269" s="117"/>
      <c r="L269" s="117"/>
      <c r="M269" s="117"/>
      <c r="N269" s="117"/>
      <c r="O269" s="117"/>
    </row>
    <row r="270" spans="2:15">
      <c r="B270" s="116"/>
      <c r="C270" s="117"/>
      <c r="D270" s="117"/>
      <c r="E270" s="117"/>
      <c r="F270" s="117"/>
      <c r="G270" s="117"/>
      <c r="H270" s="117"/>
      <c r="I270" s="117"/>
      <c r="J270" s="117"/>
      <c r="K270" s="117"/>
      <c r="L270" s="117"/>
      <c r="M270" s="117"/>
      <c r="N270" s="117"/>
      <c r="O270" s="117"/>
    </row>
    <row r="271" spans="2:15">
      <c r="B271" s="116"/>
      <c r="C271" s="117"/>
      <c r="D271" s="117"/>
      <c r="E271" s="117"/>
      <c r="F271" s="117"/>
      <c r="G271" s="117"/>
      <c r="H271" s="117"/>
      <c r="I271" s="117"/>
      <c r="J271" s="117"/>
      <c r="K271" s="117"/>
      <c r="L271" s="117"/>
      <c r="M271" s="117"/>
      <c r="N271" s="117"/>
      <c r="O271" s="117"/>
    </row>
    <row r="272" spans="2:15">
      <c r="B272" s="116"/>
      <c r="C272" s="117"/>
      <c r="D272" s="117"/>
      <c r="E272" s="117"/>
      <c r="F272" s="117"/>
      <c r="G272" s="117"/>
      <c r="H272" s="117"/>
      <c r="I272" s="117"/>
      <c r="J272" s="117"/>
      <c r="K272" s="117"/>
      <c r="L272" s="117"/>
      <c r="M272" s="117"/>
      <c r="N272" s="117"/>
      <c r="O272" s="117"/>
    </row>
    <row r="273" spans="2:15">
      <c r="B273" s="116"/>
      <c r="C273" s="117"/>
      <c r="D273" s="117"/>
      <c r="E273" s="117"/>
      <c r="F273" s="117"/>
      <c r="G273" s="117"/>
      <c r="H273" s="117"/>
      <c r="I273" s="117"/>
      <c r="J273" s="117"/>
      <c r="K273" s="117"/>
      <c r="L273" s="117"/>
      <c r="M273" s="117"/>
      <c r="N273" s="117"/>
      <c r="O273" s="117"/>
    </row>
    <row r="274" spans="2:15">
      <c r="B274" s="116"/>
      <c r="C274" s="117"/>
      <c r="D274" s="117"/>
      <c r="E274" s="117"/>
      <c r="F274" s="117"/>
      <c r="G274" s="117"/>
      <c r="H274" s="117"/>
      <c r="I274" s="117"/>
      <c r="J274" s="117"/>
      <c r="K274" s="117"/>
      <c r="L274" s="117"/>
      <c r="M274" s="117"/>
      <c r="N274" s="117"/>
      <c r="O274" s="117"/>
    </row>
    <row r="275" spans="2:15">
      <c r="B275" s="116"/>
      <c r="C275" s="117"/>
      <c r="D275" s="117"/>
      <c r="E275" s="117"/>
      <c r="F275" s="117"/>
      <c r="G275" s="117"/>
      <c r="H275" s="117"/>
      <c r="I275" s="117"/>
      <c r="J275" s="117"/>
      <c r="K275" s="117"/>
      <c r="L275" s="117"/>
      <c r="M275" s="117"/>
      <c r="N275" s="117"/>
      <c r="O275" s="117"/>
    </row>
    <row r="276" spans="2:15">
      <c r="B276" s="116"/>
      <c r="C276" s="117"/>
      <c r="D276" s="117"/>
      <c r="E276" s="117"/>
      <c r="F276" s="117"/>
      <c r="G276" s="117"/>
      <c r="H276" s="117"/>
      <c r="I276" s="117"/>
      <c r="J276" s="117"/>
      <c r="K276" s="117"/>
      <c r="L276" s="117"/>
      <c r="M276" s="117"/>
      <c r="N276" s="117"/>
      <c r="O276" s="117"/>
    </row>
    <row r="277" spans="2:15">
      <c r="B277" s="116"/>
      <c r="C277" s="117"/>
      <c r="D277" s="117"/>
      <c r="E277" s="117"/>
      <c r="F277" s="117"/>
      <c r="G277" s="117"/>
      <c r="H277" s="117"/>
      <c r="I277" s="117"/>
      <c r="J277" s="117"/>
      <c r="K277" s="117"/>
      <c r="L277" s="117"/>
      <c r="M277" s="117"/>
      <c r="N277" s="117"/>
      <c r="O277" s="117"/>
    </row>
    <row r="278" spans="2:15">
      <c r="B278" s="116"/>
      <c r="C278" s="117"/>
      <c r="D278" s="117"/>
      <c r="E278" s="117"/>
      <c r="F278" s="117"/>
      <c r="G278" s="117"/>
      <c r="H278" s="117"/>
      <c r="I278" s="117"/>
      <c r="J278" s="117"/>
      <c r="K278" s="117"/>
      <c r="L278" s="117"/>
      <c r="M278" s="117"/>
      <c r="N278" s="117"/>
      <c r="O278" s="117"/>
    </row>
    <row r="279" spans="2:15">
      <c r="B279" s="116"/>
      <c r="C279" s="117"/>
      <c r="D279" s="117"/>
      <c r="E279" s="117"/>
      <c r="F279" s="117"/>
      <c r="G279" s="117"/>
      <c r="H279" s="117"/>
      <c r="I279" s="117"/>
      <c r="J279" s="117"/>
      <c r="K279" s="117"/>
      <c r="L279" s="117"/>
      <c r="M279" s="117"/>
      <c r="N279" s="117"/>
      <c r="O279" s="117"/>
    </row>
    <row r="280" spans="2:15">
      <c r="B280" s="116"/>
      <c r="C280" s="117"/>
      <c r="D280" s="117"/>
      <c r="E280" s="117"/>
      <c r="F280" s="117"/>
      <c r="G280" s="117"/>
      <c r="H280" s="117"/>
      <c r="I280" s="117"/>
      <c r="J280" s="117"/>
      <c r="K280" s="117"/>
      <c r="L280" s="117"/>
      <c r="M280" s="117"/>
      <c r="N280" s="117"/>
      <c r="O280" s="117"/>
    </row>
    <row r="281" spans="2:15">
      <c r="B281" s="116"/>
      <c r="C281" s="117"/>
      <c r="D281" s="117"/>
      <c r="E281" s="117"/>
      <c r="F281" s="117"/>
      <c r="G281" s="117"/>
      <c r="H281" s="117"/>
      <c r="I281" s="117"/>
      <c r="J281" s="117"/>
      <c r="K281" s="117"/>
      <c r="L281" s="117"/>
      <c r="M281" s="117"/>
      <c r="N281" s="117"/>
      <c r="O281" s="117"/>
    </row>
    <row r="282" spans="2:15">
      <c r="B282" s="116"/>
      <c r="C282" s="117"/>
      <c r="D282" s="117"/>
      <c r="E282" s="117"/>
      <c r="F282" s="117"/>
      <c r="G282" s="117"/>
      <c r="H282" s="117"/>
      <c r="I282" s="117"/>
      <c r="J282" s="117"/>
      <c r="K282" s="117"/>
      <c r="L282" s="117"/>
      <c r="M282" s="117"/>
      <c r="N282" s="117"/>
      <c r="O282" s="117"/>
    </row>
    <row r="283" spans="2:15">
      <c r="B283" s="116"/>
      <c r="C283" s="117"/>
      <c r="D283" s="117"/>
      <c r="E283" s="117"/>
      <c r="F283" s="117"/>
      <c r="G283" s="117"/>
      <c r="H283" s="117"/>
      <c r="I283" s="117"/>
      <c r="J283" s="117"/>
      <c r="K283" s="117"/>
      <c r="L283" s="117"/>
      <c r="M283" s="117"/>
      <c r="N283" s="117"/>
      <c r="O283" s="117"/>
    </row>
    <row r="284" spans="2:15">
      <c r="B284" s="116"/>
      <c r="C284" s="117"/>
      <c r="D284" s="117"/>
      <c r="E284" s="117"/>
      <c r="F284" s="117"/>
      <c r="G284" s="117"/>
      <c r="H284" s="117"/>
      <c r="I284" s="117"/>
      <c r="J284" s="117"/>
      <c r="K284" s="117"/>
      <c r="L284" s="117"/>
      <c r="M284" s="117"/>
      <c r="N284" s="117"/>
      <c r="O284" s="117"/>
    </row>
    <row r="285" spans="2:15">
      <c r="B285" s="116"/>
      <c r="C285" s="117"/>
      <c r="D285" s="117"/>
      <c r="E285" s="117"/>
      <c r="F285" s="117"/>
      <c r="G285" s="117"/>
      <c r="H285" s="117"/>
      <c r="I285" s="117"/>
      <c r="J285" s="117"/>
      <c r="K285" s="117"/>
      <c r="L285" s="117"/>
      <c r="M285" s="117"/>
      <c r="N285" s="117"/>
      <c r="O285" s="117"/>
    </row>
    <row r="286" spans="2:15">
      <c r="B286" s="116"/>
      <c r="C286" s="117"/>
      <c r="D286" s="117"/>
      <c r="E286" s="117"/>
      <c r="F286" s="117"/>
      <c r="G286" s="117"/>
      <c r="H286" s="117"/>
      <c r="I286" s="117"/>
      <c r="J286" s="117"/>
      <c r="K286" s="117"/>
      <c r="L286" s="117"/>
      <c r="M286" s="117"/>
      <c r="N286" s="117"/>
      <c r="O286" s="117"/>
    </row>
    <row r="287" spans="2:15">
      <c r="B287" s="116"/>
      <c r="C287" s="117"/>
      <c r="D287" s="117"/>
      <c r="E287" s="117"/>
      <c r="F287" s="117"/>
      <c r="G287" s="117"/>
      <c r="H287" s="117"/>
      <c r="I287" s="117"/>
      <c r="J287" s="117"/>
      <c r="K287" s="117"/>
      <c r="L287" s="117"/>
      <c r="M287" s="117"/>
      <c r="N287" s="117"/>
      <c r="O287" s="117"/>
    </row>
    <row r="288" spans="2:15">
      <c r="B288" s="116"/>
      <c r="C288" s="117"/>
      <c r="D288" s="117"/>
      <c r="E288" s="117"/>
      <c r="F288" s="117"/>
      <c r="G288" s="117"/>
      <c r="H288" s="117"/>
      <c r="I288" s="117"/>
      <c r="J288" s="117"/>
      <c r="K288" s="117"/>
      <c r="L288" s="117"/>
      <c r="M288" s="117"/>
      <c r="N288" s="117"/>
      <c r="O288" s="117"/>
    </row>
    <row r="289" spans="2:15">
      <c r="B289" s="116"/>
      <c r="C289" s="117"/>
      <c r="D289" s="117"/>
      <c r="E289" s="117"/>
      <c r="F289" s="117"/>
      <c r="G289" s="117"/>
      <c r="H289" s="117"/>
      <c r="I289" s="117"/>
      <c r="J289" s="117"/>
      <c r="K289" s="117"/>
      <c r="L289" s="117"/>
      <c r="M289" s="117"/>
      <c r="N289" s="117"/>
      <c r="O289" s="117"/>
    </row>
    <row r="290" spans="2:15">
      <c r="B290" s="116"/>
      <c r="C290" s="117"/>
      <c r="D290" s="117"/>
      <c r="E290" s="117"/>
      <c r="F290" s="117"/>
      <c r="G290" s="117"/>
      <c r="H290" s="117"/>
      <c r="I290" s="117"/>
      <c r="J290" s="117"/>
      <c r="K290" s="117"/>
      <c r="L290" s="117"/>
      <c r="M290" s="117"/>
      <c r="N290" s="117"/>
      <c r="O290" s="117"/>
    </row>
    <row r="291" spans="2:15">
      <c r="B291" s="116"/>
      <c r="C291" s="117"/>
      <c r="D291" s="117"/>
      <c r="E291" s="117"/>
      <c r="F291" s="117"/>
      <c r="G291" s="117"/>
      <c r="H291" s="117"/>
      <c r="I291" s="117"/>
      <c r="J291" s="117"/>
      <c r="K291" s="117"/>
      <c r="L291" s="117"/>
      <c r="M291" s="117"/>
      <c r="N291" s="117"/>
      <c r="O291" s="117"/>
    </row>
    <row r="292" spans="2:15">
      <c r="B292" s="116"/>
      <c r="C292" s="117"/>
      <c r="D292" s="117"/>
      <c r="E292" s="117"/>
      <c r="F292" s="117"/>
      <c r="G292" s="117"/>
      <c r="H292" s="117"/>
      <c r="I292" s="117"/>
      <c r="J292" s="117"/>
      <c r="K292" s="117"/>
      <c r="L292" s="117"/>
      <c r="M292" s="117"/>
      <c r="N292" s="117"/>
      <c r="O292" s="117"/>
    </row>
    <row r="293" spans="2:15">
      <c r="B293" s="116"/>
      <c r="C293" s="117"/>
      <c r="D293" s="117"/>
      <c r="E293" s="117"/>
      <c r="F293" s="117"/>
      <c r="G293" s="117"/>
      <c r="H293" s="117"/>
      <c r="I293" s="117"/>
      <c r="J293" s="117"/>
      <c r="K293" s="117"/>
      <c r="L293" s="117"/>
      <c r="M293" s="117"/>
      <c r="N293" s="117"/>
      <c r="O293" s="117"/>
    </row>
    <row r="294" spans="2:15">
      <c r="B294" s="116"/>
      <c r="C294" s="117"/>
      <c r="D294" s="117"/>
      <c r="E294" s="117"/>
      <c r="F294" s="117"/>
      <c r="G294" s="117"/>
      <c r="H294" s="117"/>
      <c r="I294" s="117"/>
      <c r="J294" s="117"/>
      <c r="K294" s="117"/>
      <c r="L294" s="117"/>
      <c r="M294" s="117"/>
      <c r="N294" s="117"/>
      <c r="O294" s="117"/>
    </row>
    <row r="295" spans="2:15">
      <c r="B295" s="116"/>
      <c r="C295" s="117"/>
      <c r="D295" s="117"/>
      <c r="E295" s="117"/>
      <c r="F295" s="117"/>
      <c r="G295" s="117"/>
      <c r="H295" s="117"/>
      <c r="I295" s="117"/>
      <c r="J295" s="117"/>
      <c r="K295" s="117"/>
      <c r="L295" s="117"/>
      <c r="M295" s="117"/>
      <c r="N295" s="117"/>
      <c r="O295" s="117"/>
    </row>
    <row r="296" spans="2:15">
      <c r="B296" s="116"/>
      <c r="C296" s="117"/>
      <c r="D296" s="117"/>
      <c r="E296" s="117"/>
      <c r="F296" s="117"/>
      <c r="G296" s="117"/>
      <c r="H296" s="117"/>
      <c r="I296" s="117"/>
      <c r="J296" s="117"/>
      <c r="K296" s="117"/>
      <c r="L296" s="117"/>
      <c r="M296" s="117"/>
      <c r="N296" s="117"/>
      <c r="O296" s="117"/>
    </row>
    <row r="297" spans="2:15">
      <c r="B297" s="116"/>
      <c r="C297" s="117"/>
      <c r="D297" s="117"/>
      <c r="E297" s="117"/>
      <c r="F297" s="117"/>
      <c r="G297" s="117"/>
      <c r="H297" s="117"/>
      <c r="I297" s="117"/>
      <c r="J297" s="117"/>
      <c r="K297" s="117"/>
      <c r="L297" s="117"/>
      <c r="M297" s="117"/>
      <c r="N297" s="117"/>
      <c r="O297" s="117"/>
    </row>
    <row r="298" spans="2:15">
      <c r="B298" s="116"/>
      <c r="C298" s="117"/>
      <c r="D298" s="117"/>
      <c r="E298" s="117"/>
      <c r="F298" s="117"/>
      <c r="G298" s="117"/>
      <c r="H298" s="117"/>
      <c r="I298" s="117"/>
      <c r="J298" s="117"/>
      <c r="K298" s="117"/>
      <c r="L298" s="117"/>
      <c r="M298" s="117"/>
      <c r="N298" s="117"/>
      <c r="O298" s="117"/>
    </row>
    <row r="299" spans="2:15">
      <c r="B299" s="116"/>
      <c r="C299" s="117"/>
      <c r="D299" s="117"/>
      <c r="E299" s="117"/>
      <c r="F299" s="117"/>
      <c r="G299" s="117"/>
      <c r="H299" s="117"/>
      <c r="I299" s="117"/>
      <c r="J299" s="117"/>
      <c r="K299" s="117"/>
      <c r="L299" s="117"/>
      <c r="M299" s="117"/>
      <c r="N299" s="117"/>
      <c r="O299" s="117"/>
    </row>
    <row r="300" spans="2:15">
      <c r="B300" s="116"/>
      <c r="C300" s="117"/>
      <c r="D300" s="117"/>
      <c r="E300" s="117"/>
      <c r="F300" s="117"/>
      <c r="G300" s="117"/>
      <c r="H300" s="117"/>
      <c r="I300" s="117"/>
      <c r="J300" s="117"/>
      <c r="K300" s="117"/>
      <c r="L300" s="117"/>
      <c r="M300" s="117"/>
      <c r="N300" s="117"/>
      <c r="O300" s="117"/>
    </row>
    <row r="301" spans="2:15">
      <c r="B301" s="116"/>
      <c r="C301" s="117"/>
      <c r="D301" s="117"/>
      <c r="E301" s="117"/>
      <c r="F301" s="117"/>
      <c r="G301" s="117"/>
      <c r="H301" s="117"/>
      <c r="I301" s="117"/>
      <c r="J301" s="117"/>
      <c r="K301" s="117"/>
      <c r="L301" s="117"/>
      <c r="M301" s="117"/>
      <c r="N301" s="117"/>
      <c r="O301" s="117"/>
    </row>
    <row r="302" spans="2:15">
      <c r="B302" s="116"/>
      <c r="C302" s="117"/>
      <c r="D302" s="117"/>
      <c r="E302" s="117"/>
      <c r="F302" s="117"/>
      <c r="G302" s="117"/>
      <c r="H302" s="117"/>
      <c r="I302" s="117"/>
      <c r="J302" s="117"/>
      <c r="K302" s="117"/>
      <c r="L302" s="117"/>
      <c r="M302" s="117"/>
      <c r="N302" s="117"/>
      <c r="O302" s="117"/>
    </row>
    <row r="303" spans="2:15">
      <c r="B303" s="116"/>
      <c r="C303" s="117"/>
      <c r="D303" s="117"/>
      <c r="E303" s="117"/>
      <c r="F303" s="117"/>
      <c r="G303" s="117"/>
      <c r="H303" s="117"/>
      <c r="I303" s="117"/>
      <c r="J303" s="117"/>
      <c r="K303" s="117"/>
      <c r="L303" s="117"/>
      <c r="M303" s="117"/>
      <c r="N303" s="117"/>
      <c r="O303" s="117"/>
    </row>
    <row r="304" spans="2:15">
      <c r="B304" s="116"/>
      <c r="C304" s="117"/>
      <c r="D304" s="117"/>
      <c r="E304" s="117"/>
      <c r="F304" s="117"/>
      <c r="G304" s="117"/>
      <c r="H304" s="117"/>
      <c r="I304" s="117"/>
      <c r="J304" s="117"/>
      <c r="K304" s="117"/>
      <c r="L304" s="117"/>
      <c r="M304" s="117"/>
      <c r="N304" s="117"/>
      <c r="O304" s="117"/>
    </row>
    <row r="305" spans="2:15">
      <c r="B305" s="116"/>
      <c r="C305" s="117"/>
      <c r="D305" s="117"/>
      <c r="E305" s="117"/>
      <c r="F305" s="117"/>
      <c r="G305" s="117"/>
      <c r="H305" s="117"/>
      <c r="I305" s="117"/>
      <c r="J305" s="117"/>
      <c r="K305" s="117"/>
      <c r="L305" s="117"/>
      <c r="M305" s="117"/>
      <c r="N305" s="117"/>
      <c r="O305" s="117"/>
    </row>
    <row r="306" spans="2:15">
      <c r="B306" s="116"/>
      <c r="C306" s="117"/>
      <c r="D306" s="117"/>
      <c r="E306" s="117"/>
      <c r="F306" s="117"/>
      <c r="G306" s="117"/>
      <c r="H306" s="117"/>
      <c r="I306" s="117"/>
      <c r="J306" s="117"/>
      <c r="K306" s="117"/>
      <c r="L306" s="117"/>
      <c r="M306" s="117"/>
      <c r="N306" s="117"/>
      <c r="O306" s="117"/>
    </row>
    <row r="307" spans="2:15">
      <c r="B307" s="116"/>
      <c r="C307" s="117"/>
      <c r="D307" s="117"/>
      <c r="E307" s="117"/>
      <c r="F307" s="117"/>
      <c r="G307" s="117"/>
      <c r="H307" s="117"/>
      <c r="I307" s="117"/>
      <c r="J307" s="117"/>
      <c r="K307" s="117"/>
      <c r="L307" s="117"/>
      <c r="M307" s="117"/>
      <c r="N307" s="117"/>
      <c r="O307" s="117"/>
    </row>
    <row r="308" spans="2:15">
      <c r="B308" s="116"/>
      <c r="C308" s="117"/>
      <c r="D308" s="117"/>
      <c r="E308" s="117"/>
      <c r="F308" s="117"/>
      <c r="G308" s="117"/>
      <c r="H308" s="117"/>
      <c r="I308" s="117"/>
      <c r="J308" s="117"/>
      <c r="K308" s="117"/>
      <c r="L308" s="117"/>
      <c r="M308" s="117"/>
      <c r="N308" s="117"/>
      <c r="O308" s="117"/>
    </row>
    <row r="309" spans="2:15">
      <c r="B309" s="116"/>
      <c r="C309" s="117"/>
      <c r="D309" s="117"/>
      <c r="E309" s="117"/>
      <c r="F309" s="117"/>
      <c r="G309" s="117"/>
      <c r="H309" s="117"/>
      <c r="I309" s="117"/>
      <c r="J309" s="117"/>
      <c r="K309" s="117"/>
      <c r="L309" s="117"/>
      <c r="M309" s="117"/>
      <c r="N309" s="117"/>
      <c r="O309" s="117"/>
    </row>
    <row r="310" spans="2:15">
      <c r="B310" s="116"/>
      <c r="C310" s="117"/>
      <c r="D310" s="117"/>
      <c r="E310" s="117"/>
      <c r="F310" s="117"/>
      <c r="G310" s="117"/>
      <c r="H310" s="117"/>
      <c r="I310" s="117"/>
      <c r="J310" s="117"/>
      <c r="K310" s="117"/>
      <c r="L310" s="117"/>
      <c r="M310" s="117"/>
      <c r="N310" s="117"/>
      <c r="O310" s="117"/>
    </row>
    <row r="311" spans="2:15">
      <c r="B311" s="116"/>
      <c r="C311" s="117"/>
      <c r="D311" s="117"/>
      <c r="E311" s="117"/>
      <c r="F311" s="117"/>
      <c r="G311" s="117"/>
      <c r="H311" s="117"/>
      <c r="I311" s="117"/>
      <c r="J311" s="117"/>
      <c r="K311" s="117"/>
      <c r="L311" s="117"/>
      <c r="M311" s="117"/>
      <c r="N311" s="117"/>
      <c r="O311" s="117"/>
    </row>
    <row r="312" spans="2:15">
      <c r="B312" s="116"/>
      <c r="C312" s="117"/>
      <c r="D312" s="117"/>
      <c r="E312" s="117"/>
      <c r="F312" s="117"/>
      <c r="G312" s="117"/>
      <c r="H312" s="117"/>
      <c r="I312" s="117"/>
      <c r="J312" s="117"/>
      <c r="K312" s="117"/>
      <c r="L312" s="117"/>
      <c r="M312" s="117"/>
      <c r="N312" s="117"/>
      <c r="O312" s="117"/>
    </row>
    <row r="313" spans="2:15">
      <c r="B313" s="116"/>
      <c r="C313" s="117"/>
      <c r="D313" s="117"/>
      <c r="E313" s="117"/>
      <c r="F313" s="117"/>
      <c r="G313" s="117"/>
      <c r="H313" s="117"/>
      <c r="I313" s="117"/>
      <c r="J313" s="117"/>
      <c r="K313" s="117"/>
      <c r="L313" s="117"/>
      <c r="M313" s="117"/>
      <c r="N313" s="117"/>
      <c r="O313" s="117"/>
    </row>
    <row r="314" spans="2:15">
      <c r="B314" s="116"/>
      <c r="C314" s="117"/>
      <c r="D314" s="117"/>
      <c r="E314" s="117"/>
      <c r="F314" s="117"/>
      <c r="G314" s="117"/>
      <c r="H314" s="117"/>
      <c r="I314" s="117"/>
      <c r="J314" s="117"/>
      <c r="K314" s="117"/>
      <c r="L314" s="117"/>
      <c r="M314" s="117"/>
      <c r="N314" s="117"/>
      <c r="O314" s="117"/>
    </row>
    <row r="315" spans="2:15">
      <c r="B315" s="116"/>
      <c r="C315" s="117"/>
      <c r="D315" s="117"/>
      <c r="E315" s="117"/>
      <c r="F315" s="117"/>
      <c r="G315" s="117"/>
      <c r="H315" s="117"/>
      <c r="I315" s="117"/>
      <c r="J315" s="117"/>
      <c r="K315" s="117"/>
      <c r="L315" s="117"/>
      <c r="M315" s="117"/>
      <c r="N315" s="117"/>
      <c r="O315" s="117"/>
    </row>
    <row r="316" spans="2:15">
      <c r="B316" s="116"/>
      <c r="C316" s="117"/>
      <c r="D316" s="117"/>
      <c r="E316" s="117"/>
      <c r="F316" s="117"/>
      <c r="G316" s="117"/>
      <c r="H316" s="117"/>
      <c r="I316" s="117"/>
      <c r="J316" s="117"/>
      <c r="K316" s="117"/>
      <c r="L316" s="117"/>
      <c r="M316" s="117"/>
      <c r="N316" s="117"/>
      <c r="O316" s="117"/>
    </row>
    <row r="317" spans="2:15">
      <c r="B317" s="116"/>
      <c r="C317" s="117"/>
      <c r="D317" s="117"/>
      <c r="E317" s="117"/>
      <c r="F317" s="117"/>
      <c r="G317" s="117"/>
      <c r="H317" s="117"/>
      <c r="I317" s="117"/>
      <c r="J317" s="117"/>
      <c r="K317" s="117"/>
      <c r="L317" s="117"/>
      <c r="M317" s="117"/>
      <c r="N317" s="117"/>
      <c r="O317" s="117"/>
    </row>
    <row r="318" spans="2:15">
      <c r="B318" s="116"/>
      <c r="C318" s="117"/>
      <c r="D318" s="117"/>
      <c r="E318" s="117"/>
      <c r="F318" s="117"/>
      <c r="G318" s="117"/>
      <c r="H318" s="117"/>
      <c r="I318" s="117"/>
      <c r="J318" s="117"/>
      <c r="K318" s="117"/>
      <c r="L318" s="117"/>
      <c r="M318" s="117"/>
      <c r="N318" s="117"/>
      <c r="O318" s="117"/>
    </row>
    <row r="319" spans="2:15">
      <c r="B319" s="116"/>
      <c r="C319" s="117"/>
      <c r="D319" s="117"/>
      <c r="E319" s="117"/>
      <c r="F319" s="117"/>
      <c r="G319" s="117"/>
      <c r="H319" s="117"/>
      <c r="I319" s="117"/>
      <c r="J319" s="117"/>
      <c r="K319" s="117"/>
      <c r="L319" s="117"/>
      <c r="M319" s="117"/>
      <c r="N319" s="117"/>
      <c r="O319" s="117"/>
    </row>
    <row r="320" spans="2:15">
      <c r="B320" s="116"/>
      <c r="C320" s="117"/>
      <c r="D320" s="117"/>
      <c r="E320" s="117"/>
      <c r="F320" s="117"/>
      <c r="G320" s="117"/>
      <c r="H320" s="117"/>
      <c r="I320" s="117"/>
      <c r="J320" s="117"/>
      <c r="K320" s="117"/>
      <c r="L320" s="117"/>
      <c r="M320" s="117"/>
      <c r="N320" s="117"/>
      <c r="O320" s="117"/>
    </row>
    <row r="321" spans="2:15">
      <c r="B321" s="116"/>
      <c r="C321" s="117"/>
      <c r="D321" s="117"/>
      <c r="E321" s="117"/>
      <c r="F321" s="117"/>
      <c r="G321" s="117"/>
      <c r="H321" s="117"/>
      <c r="I321" s="117"/>
      <c r="J321" s="117"/>
      <c r="K321" s="117"/>
      <c r="L321" s="117"/>
      <c r="M321" s="117"/>
      <c r="N321" s="117"/>
      <c r="O321" s="117"/>
    </row>
    <row r="322" spans="2:15">
      <c r="B322" s="116"/>
      <c r="C322" s="117"/>
      <c r="D322" s="117"/>
      <c r="E322" s="117"/>
      <c r="F322" s="117"/>
      <c r="G322" s="117"/>
      <c r="H322" s="117"/>
      <c r="I322" s="117"/>
      <c r="J322" s="117"/>
      <c r="K322" s="117"/>
      <c r="L322" s="117"/>
      <c r="M322" s="117"/>
      <c r="N322" s="117"/>
      <c r="O322" s="117"/>
    </row>
    <row r="323" spans="2:15">
      <c r="B323" s="116"/>
      <c r="C323" s="117"/>
      <c r="D323" s="117"/>
      <c r="E323" s="117"/>
      <c r="F323" s="117"/>
      <c r="G323" s="117"/>
      <c r="H323" s="117"/>
      <c r="I323" s="117"/>
      <c r="J323" s="117"/>
      <c r="K323" s="117"/>
      <c r="L323" s="117"/>
      <c r="M323" s="117"/>
      <c r="N323" s="117"/>
      <c r="O323" s="117"/>
    </row>
    <row r="324" spans="2:15">
      <c r="B324" s="116"/>
      <c r="C324" s="117"/>
      <c r="D324" s="117"/>
      <c r="E324" s="117"/>
      <c r="F324" s="117"/>
      <c r="G324" s="117"/>
      <c r="H324" s="117"/>
      <c r="I324" s="117"/>
      <c r="J324" s="117"/>
      <c r="K324" s="117"/>
      <c r="L324" s="117"/>
      <c r="M324" s="117"/>
      <c r="N324" s="117"/>
      <c r="O324" s="117"/>
    </row>
    <row r="325" spans="2:15">
      <c r="B325" s="128"/>
      <c r="C325" s="117"/>
      <c r="D325" s="117"/>
      <c r="E325" s="117"/>
      <c r="F325" s="117"/>
      <c r="G325" s="117"/>
      <c r="H325" s="117"/>
      <c r="I325" s="117"/>
      <c r="J325" s="117"/>
      <c r="K325" s="117"/>
      <c r="L325" s="117"/>
      <c r="M325" s="117"/>
      <c r="N325" s="117"/>
      <c r="O325" s="117"/>
    </row>
    <row r="326" spans="2:15">
      <c r="B326" s="128"/>
      <c r="C326" s="117"/>
      <c r="D326" s="117"/>
      <c r="E326" s="117"/>
      <c r="F326" s="117"/>
      <c r="G326" s="117"/>
      <c r="H326" s="117"/>
      <c r="I326" s="117"/>
      <c r="J326" s="117"/>
      <c r="K326" s="117"/>
      <c r="L326" s="117"/>
      <c r="M326" s="117"/>
      <c r="N326" s="117"/>
      <c r="O326" s="117"/>
    </row>
    <row r="327" spans="2:15">
      <c r="B327" s="129"/>
      <c r="C327" s="117"/>
      <c r="D327" s="117"/>
      <c r="E327" s="117"/>
      <c r="F327" s="117"/>
      <c r="G327" s="117"/>
      <c r="H327" s="117"/>
      <c r="I327" s="117"/>
      <c r="J327" s="117"/>
      <c r="K327" s="117"/>
      <c r="L327" s="117"/>
      <c r="M327" s="117"/>
      <c r="N327" s="117"/>
      <c r="O327" s="117"/>
    </row>
    <row r="328" spans="2:15">
      <c r="B328" s="116"/>
      <c r="C328" s="116"/>
      <c r="D328" s="116"/>
      <c r="E328" s="116"/>
      <c r="F328" s="117"/>
      <c r="G328" s="117"/>
      <c r="H328" s="117"/>
      <c r="I328" s="117"/>
      <c r="J328" s="117"/>
      <c r="K328" s="117"/>
      <c r="L328" s="117"/>
      <c r="M328" s="117"/>
      <c r="N328" s="117"/>
      <c r="O328" s="117"/>
    </row>
    <row r="329" spans="2:15">
      <c r="B329" s="116"/>
      <c r="C329" s="116"/>
      <c r="D329" s="116"/>
      <c r="E329" s="116"/>
      <c r="F329" s="117"/>
      <c r="G329" s="117"/>
      <c r="H329" s="117"/>
      <c r="I329" s="117"/>
      <c r="J329" s="117"/>
      <c r="K329" s="117"/>
      <c r="L329" s="117"/>
      <c r="M329" s="117"/>
      <c r="N329" s="117"/>
      <c r="O329" s="117"/>
    </row>
    <row r="330" spans="2:15">
      <c r="B330" s="116"/>
      <c r="C330" s="116"/>
      <c r="D330" s="116"/>
      <c r="E330" s="116"/>
      <c r="F330" s="117"/>
      <c r="G330" s="117"/>
      <c r="H330" s="117"/>
      <c r="I330" s="117"/>
      <c r="J330" s="117"/>
      <c r="K330" s="117"/>
      <c r="L330" s="117"/>
      <c r="M330" s="117"/>
      <c r="N330" s="117"/>
      <c r="O330" s="117"/>
    </row>
    <row r="331" spans="2:15">
      <c r="B331" s="116"/>
      <c r="C331" s="116"/>
      <c r="D331" s="116"/>
      <c r="E331" s="116"/>
      <c r="F331" s="117"/>
      <c r="G331" s="117"/>
      <c r="H331" s="117"/>
      <c r="I331" s="117"/>
      <c r="J331" s="117"/>
      <c r="K331" s="117"/>
      <c r="L331" s="117"/>
      <c r="M331" s="117"/>
      <c r="N331" s="117"/>
      <c r="O331" s="117"/>
    </row>
    <row r="332" spans="2:15">
      <c r="B332" s="116"/>
      <c r="C332" s="116"/>
      <c r="D332" s="116"/>
      <c r="E332" s="116"/>
      <c r="F332" s="117"/>
      <c r="G332" s="117"/>
      <c r="H332" s="117"/>
      <c r="I332" s="117"/>
      <c r="J332" s="117"/>
      <c r="K332" s="117"/>
      <c r="L332" s="117"/>
      <c r="M332" s="117"/>
      <c r="N332" s="117"/>
      <c r="O332" s="117"/>
    </row>
    <row r="333" spans="2:15">
      <c r="B333" s="116"/>
      <c r="C333" s="116"/>
      <c r="D333" s="116"/>
      <c r="E333" s="116"/>
      <c r="F333" s="117"/>
      <c r="G333" s="117"/>
      <c r="H333" s="117"/>
      <c r="I333" s="117"/>
      <c r="J333" s="117"/>
      <c r="K333" s="117"/>
      <c r="L333" s="117"/>
      <c r="M333" s="117"/>
      <c r="N333" s="117"/>
      <c r="O333" s="117"/>
    </row>
    <row r="334" spans="2:15">
      <c r="B334" s="116"/>
      <c r="C334" s="116"/>
      <c r="D334" s="116"/>
      <c r="E334" s="116"/>
      <c r="F334" s="117"/>
      <c r="G334" s="117"/>
      <c r="H334" s="117"/>
      <c r="I334" s="117"/>
      <c r="J334" s="117"/>
      <c r="K334" s="117"/>
      <c r="L334" s="117"/>
      <c r="M334" s="117"/>
      <c r="N334" s="117"/>
      <c r="O334" s="117"/>
    </row>
    <row r="335" spans="2:15">
      <c r="B335" s="116"/>
      <c r="C335" s="116"/>
      <c r="D335" s="116"/>
      <c r="E335" s="116"/>
      <c r="F335" s="117"/>
      <c r="G335" s="117"/>
      <c r="H335" s="117"/>
      <c r="I335" s="117"/>
      <c r="J335" s="117"/>
      <c r="K335" s="117"/>
      <c r="L335" s="117"/>
      <c r="M335" s="117"/>
      <c r="N335" s="117"/>
      <c r="O335" s="117"/>
    </row>
    <row r="336" spans="2:15">
      <c r="B336" s="116"/>
      <c r="C336" s="116"/>
      <c r="D336" s="116"/>
      <c r="E336" s="116"/>
      <c r="F336" s="117"/>
      <c r="G336" s="117"/>
      <c r="H336" s="117"/>
      <c r="I336" s="117"/>
      <c r="J336" s="117"/>
      <c r="K336" s="117"/>
      <c r="L336" s="117"/>
      <c r="M336" s="117"/>
      <c r="N336" s="117"/>
      <c r="O336" s="117"/>
    </row>
    <row r="337" spans="2:15">
      <c r="B337" s="116"/>
      <c r="C337" s="116"/>
      <c r="D337" s="116"/>
      <c r="E337" s="116"/>
      <c r="F337" s="117"/>
      <c r="G337" s="117"/>
      <c r="H337" s="117"/>
      <c r="I337" s="117"/>
      <c r="J337" s="117"/>
      <c r="K337" s="117"/>
      <c r="L337" s="117"/>
      <c r="M337" s="117"/>
      <c r="N337" s="117"/>
      <c r="O337" s="117"/>
    </row>
    <row r="338" spans="2:15">
      <c r="B338" s="116"/>
      <c r="C338" s="116"/>
      <c r="D338" s="116"/>
      <c r="E338" s="116"/>
      <c r="F338" s="117"/>
      <c r="G338" s="117"/>
      <c r="H338" s="117"/>
      <c r="I338" s="117"/>
      <c r="J338" s="117"/>
      <c r="K338" s="117"/>
      <c r="L338" s="117"/>
      <c r="M338" s="117"/>
      <c r="N338" s="117"/>
      <c r="O338" s="117"/>
    </row>
    <row r="339" spans="2:15">
      <c r="B339" s="116"/>
      <c r="C339" s="116"/>
      <c r="D339" s="116"/>
      <c r="E339" s="116"/>
      <c r="F339" s="117"/>
      <c r="G339" s="117"/>
      <c r="H339" s="117"/>
      <c r="I339" s="117"/>
      <c r="J339" s="117"/>
      <c r="K339" s="117"/>
      <c r="L339" s="117"/>
      <c r="M339" s="117"/>
      <c r="N339" s="117"/>
      <c r="O339" s="117"/>
    </row>
    <row r="340" spans="2:15">
      <c r="B340" s="116"/>
      <c r="C340" s="116"/>
      <c r="D340" s="116"/>
      <c r="E340" s="116"/>
      <c r="F340" s="117"/>
      <c r="G340" s="117"/>
      <c r="H340" s="117"/>
      <c r="I340" s="117"/>
      <c r="J340" s="117"/>
      <c r="K340" s="117"/>
      <c r="L340" s="117"/>
      <c r="M340" s="117"/>
      <c r="N340" s="117"/>
      <c r="O340" s="117"/>
    </row>
    <row r="341" spans="2:15">
      <c r="B341" s="116"/>
      <c r="C341" s="116"/>
      <c r="D341" s="116"/>
      <c r="E341" s="116"/>
      <c r="F341" s="117"/>
      <c r="G341" s="117"/>
      <c r="H341" s="117"/>
      <c r="I341" s="117"/>
      <c r="J341" s="117"/>
      <c r="K341" s="117"/>
      <c r="L341" s="117"/>
      <c r="M341" s="117"/>
      <c r="N341" s="117"/>
      <c r="O341" s="117"/>
    </row>
    <row r="342" spans="2:15">
      <c r="B342" s="116"/>
      <c r="C342" s="116"/>
      <c r="D342" s="116"/>
      <c r="E342" s="116"/>
      <c r="F342" s="117"/>
      <c r="G342" s="117"/>
      <c r="H342" s="117"/>
      <c r="I342" s="117"/>
      <c r="J342" s="117"/>
      <c r="K342" s="117"/>
      <c r="L342" s="117"/>
      <c r="M342" s="117"/>
      <c r="N342" s="117"/>
      <c r="O342" s="117"/>
    </row>
    <row r="343" spans="2:15">
      <c r="B343" s="116"/>
      <c r="C343" s="116"/>
      <c r="D343" s="116"/>
      <c r="E343" s="116"/>
      <c r="F343" s="117"/>
      <c r="G343" s="117"/>
      <c r="H343" s="117"/>
      <c r="I343" s="117"/>
      <c r="J343" s="117"/>
      <c r="K343" s="117"/>
      <c r="L343" s="117"/>
      <c r="M343" s="117"/>
      <c r="N343" s="117"/>
      <c r="O343" s="117"/>
    </row>
    <row r="344" spans="2:15">
      <c r="B344" s="116"/>
      <c r="C344" s="116"/>
      <c r="D344" s="116"/>
      <c r="E344" s="116"/>
      <c r="F344" s="117"/>
      <c r="G344" s="117"/>
      <c r="H344" s="117"/>
      <c r="I344" s="117"/>
      <c r="J344" s="117"/>
      <c r="K344" s="117"/>
      <c r="L344" s="117"/>
      <c r="M344" s="117"/>
      <c r="N344" s="117"/>
      <c r="O344" s="117"/>
    </row>
    <row r="345" spans="2:15">
      <c r="B345" s="116"/>
      <c r="C345" s="116"/>
      <c r="D345" s="116"/>
      <c r="E345" s="116"/>
      <c r="F345" s="117"/>
      <c r="G345" s="117"/>
      <c r="H345" s="117"/>
      <c r="I345" s="117"/>
      <c r="J345" s="117"/>
      <c r="K345" s="117"/>
      <c r="L345" s="117"/>
      <c r="M345" s="117"/>
      <c r="N345" s="117"/>
      <c r="O345" s="117"/>
    </row>
    <row r="346" spans="2:15">
      <c r="B346" s="116"/>
      <c r="C346" s="116"/>
      <c r="D346" s="116"/>
      <c r="E346" s="116"/>
      <c r="F346" s="117"/>
      <c r="G346" s="117"/>
      <c r="H346" s="117"/>
      <c r="I346" s="117"/>
      <c r="J346" s="117"/>
      <c r="K346" s="117"/>
      <c r="L346" s="117"/>
      <c r="M346" s="117"/>
      <c r="N346" s="117"/>
      <c r="O346" s="117"/>
    </row>
    <row r="347" spans="2:15">
      <c r="B347" s="116"/>
      <c r="C347" s="116"/>
      <c r="D347" s="116"/>
      <c r="E347" s="116"/>
      <c r="F347" s="117"/>
      <c r="G347" s="117"/>
      <c r="H347" s="117"/>
      <c r="I347" s="117"/>
      <c r="J347" s="117"/>
      <c r="K347" s="117"/>
      <c r="L347" s="117"/>
      <c r="M347" s="117"/>
      <c r="N347" s="117"/>
      <c r="O347" s="117"/>
    </row>
    <row r="348" spans="2:15">
      <c r="B348" s="116"/>
      <c r="C348" s="116"/>
      <c r="D348" s="116"/>
      <c r="E348" s="116"/>
      <c r="F348" s="117"/>
      <c r="G348" s="117"/>
      <c r="H348" s="117"/>
      <c r="I348" s="117"/>
      <c r="J348" s="117"/>
      <c r="K348" s="117"/>
      <c r="L348" s="117"/>
      <c r="M348" s="117"/>
      <c r="N348" s="117"/>
      <c r="O348" s="117"/>
    </row>
    <row r="349" spans="2:15">
      <c r="B349" s="116"/>
      <c r="C349" s="116"/>
      <c r="D349" s="116"/>
      <c r="E349" s="116"/>
      <c r="F349" s="117"/>
      <c r="G349" s="117"/>
      <c r="H349" s="117"/>
      <c r="I349" s="117"/>
      <c r="J349" s="117"/>
      <c r="K349" s="117"/>
      <c r="L349" s="117"/>
      <c r="M349" s="117"/>
      <c r="N349" s="117"/>
      <c r="O349" s="117"/>
    </row>
    <row r="350" spans="2:15">
      <c r="B350" s="116"/>
      <c r="C350" s="116"/>
      <c r="D350" s="116"/>
      <c r="E350" s="116"/>
      <c r="F350" s="117"/>
      <c r="G350" s="117"/>
      <c r="H350" s="117"/>
      <c r="I350" s="117"/>
      <c r="J350" s="117"/>
      <c r="K350" s="117"/>
      <c r="L350" s="117"/>
      <c r="M350" s="117"/>
      <c r="N350" s="117"/>
      <c r="O350" s="117"/>
    </row>
    <row r="351" spans="2:15">
      <c r="B351" s="116"/>
      <c r="C351" s="116"/>
      <c r="D351" s="116"/>
      <c r="E351" s="116"/>
      <c r="F351" s="117"/>
      <c r="G351" s="117"/>
      <c r="H351" s="117"/>
      <c r="I351" s="117"/>
      <c r="J351" s="117"/>
      <c r="K351" s="117"/>
      <c r="L351" s="117"/>
      <c r="M351" s="117"/>
      <c r="N351" s="117"/>
      <c r="O351" s="117"/>
    </row>
    <row r="352" spans="2:15">
      <c r="B352" s="116"/>
      <c r="C352" s="116"/>
      <c r="D352" s="116"/>
      <c r="E352" s="116"/>
      <c r="F352" s="117"/>
      <c r="G352" s="117"/>
      <c r="H352" s="117"/>
      <c r="I352" s="117"/>
      <c r="J352" s="117"/>
      <c r="K352" s="117"/>
      <c r="L352" s="117"/>
      <c r="M352" s="117"/>
      <c r="N352" s="117"/>
      <c r="O352" s="117"/>
    </row>
    <row r="353" spans="2:15">
      <c r="B353" s="116"/>
      <c r="C353" s="116"/>
      <c r="D353" s="116"/>
      <c r="E353" s="116"/>
      <c r="F353" s="117"/>
      <c r="G353" s="117"/>
      <c r="H353" s="117"/>
      <c r="I353" s="117"/>
      <c r="J353" s="117"/>
      <c r="K353" s="117"/>
      <c r="L353" s="117"/>
      <c r="M353" s="117"/>
      <c r="N353" s="117"/>
      <c r="O353" s="117"/>
    </row>
    <row r="354" spans="2:15">
      <c r="B354" s="116"/>
      <c r="C354" s="116"/>
      <c r="D354" s="116"/>
      <c r="E354" s="116"/>
      <c r="F354" s="117"/>
      <c r="G354" s="117"/>
      <c r="H354" s="117"/>
      <c r="I354" s="117"/>
      <c r="J354" s="117"/>
      <c r="K354" s="117"/>
      <c r="L354" s="117"/>
      <c r="M354" s="117"/>
      <c r="N354" s="117"/>
      <c r="O354" s="117"/>
    </row>
    <row r="355" spans="2:15">
      <c r="B355" s="116"/>
      <c r="C355" s="116"/>
      <c r="D355" s="116"/>
      <c r="E355" s="116"/>
      <c r="F355" s="117"/>
      <c r="G355" s="117"/>
      <c r="H355" s="117"/>
      <c r="I355" s="117"/>
      <c r="J355" s="117"/>
      <c r="K355" s="117"/>
      <c r="L355" s="117"/>
      <c r="M355" s="117"/>
      <c r="N355" s="117"/>
      <c r="O355" s="117"/>
    </row>
    <row r="356" spans="2:15">
      <c r="B356" s="116"/>
      <c r="C356" s="116"/>
      <c r="D356" s="116"/>
      <c r="E356" s="116"/>
      <c r="F356" s="117"/>
      <c r="G356" s="117"/>
      <c r="H356" s="117"/>
      <c r="I356" s="117"/>
      <c r="J356" s="117"/>
      <c r="K356" s="117"/>
      <c r="L356" s="117"/>
      <c r="M356" s="117"/>
      <c r="N356" s="117"/>
      <c r="O356" s="117"/>
    </row>
    <row r="357" spans="2:15">
      <c r="B357" s="116"/>
      <c r="C357" s="116"/>
      <c r="D357" s="116"/>
      <c r="E357" s="116"/>
      <c r="F357" s="117"/>
      <c r="G357" s="117"/>
      <c r="H357" s="117"/>
      <c r="I357" s="117"/>
      <c r="J357" s="117"/>
      <c r="K357" s="117"/>
      <c r="L357" s="117"/>
      <c r="M357" s="117"/>
      <c r="N357" s="117"/>
      <c r="O357" s="117"/>
    </row>
    <row r="358" spans="2:15">
      <c r="B358" s="116"/>
      <c r="C358" s="116"/>
      <c r="D358" s="116"/>
      <c r="E358" s="116"/>
      <c r="F358" s="117"/>
      <c r="G358" s="117"/>
      <c r="H358" s="117"/>
      <c r="I358" s="117"/>
      <c r="J358" s="117"/>
      <c r="K358" s="117"/>
      <c r="L358" s="117"/>
      <c r="M358" s="117"/>
      <c r="N358" s="117"/>
      <c r="O358" s="117"/>
    </row>
    <row r="359" spans="2:15">
      <c r="B359" s="116"/>
      <c r="C359" s="116"/>
      <c r="D359" s="116"/>
      <c r="E359" s="116"/>
      <c r="F359" s="117"/>
      <c r="G359" s="117"/>
      <c r="H359" s="117"/>
      <c r="I359" s="117"/>
      <c r="J359" s="117"/>
      <c r="K359" s="117"/>
      <c r="L359" s="117"/>
      <c r="M359" s="117"/>
      <c r="N359" s="117"/>
      <c r="O359" s="117"/>
    </row>
    <row r="360" spans="2:15">
      <c r="B360" s="116"/>
      <c r="C360" s="116"/>
      <c r="D360" s="116"/>
      <c r="E360" s="116"/>
      <c r="F360" s="117"/>
      <c r="G360" s="117"/>
      <c r="H360" s="117"/>
      <c r="I360" s="117"/>
      <c r="J360" s="117"/>
      <c r="K360" s="117"/>
      <c r="L360" s="117"/>
      <c r="M360" s="117"/>
      <c r="N360" s="117"/>
      <c r="O360" s="117"/>
    </row>
    <row r="361" spans="2:15">
      <c r="B361" s="116"/>
      <c r="C361" s="116"/>
      <c r="D361" s="116"/>
      <c r="E361" s="116"/>
      <c r="F361" s="117"/>
      <c r="G361" s="117"/>
      <c r="H361" s="117"/>
      <c r="I361" s="117"/>
      <c r="J361" s="117"/>
      <c r="K361" s="117"/>
      <c r="L361" s="117"/>
      <c r="M361" s="117"/>
      <c r="N361" s="117"/>
      <c r="O361" s="117"/>
    </row>
    <row r="362" spans="2:15">
      <c r="B362" s="116"/>
      <c r="C362" s="116"/>
      <c r="D362" s="116"/>
      <c r="E362" s="116"/>
      <c r="F362" s="117"/>
      <c r="G362" s="117"/>
      <c r="H362" s="117"/>
      <c r="I362" s="117"/>
      <c r="J362" s="117"/>
      <c r="K362" s="117"/>
      <c r="L362" s="117"/>
      <c r="M362" s="117"/>
      <c r="N362" s="117"/>
      <c r="O362" s="117"/>
    </row>
    <row r="363" spans="2:15">
      <c r="B363" s="116"/>
      <c r="C363" s="116"/>
      <c r="D363" s="116"/>
      <c r="E363" s="116"/>
      <c r="F363" s="117"/>
      <c r="G363" s="117"/>
      <c r="H363" s="117"/>
      <c r="I363" s="117"/>
      <c r="J363" s="117"/>
      <c r="K363" s="117"/>
      <c r="L363" s="117"/>
      <c r="M363" s="117"/>
      <c r="N363" s="117"/>
      <c r="O363" s="117"/>
    </row>
    <row r="364" spans="2:15">
      <c r="B364" s="116"/>
      <c r="C364" s="116"/>
      <c r="D364" s="116"/>
      <c r="E364" s="116"/>
      <c r="F364" s="117"/>
      <c r="G364" s="117"/>
      <c r="H364" s="117"/>
      <c r="I364" s="117"/>
      <c r="J364" s="117"/>
      <c r="K364" s="117"/>
      <c r="L364" s="117"/>
      <c r="M364" s="117"/>
      <c r="N364" s="117"/>
      <c r="O364" s="117"/>
    </row>
    <row r="365" spans="2:15">
      <c r="B365" s="116"/>
      <c r="C365" s="116"/>
      <c r="D365" s="116"/>
      <c r="E365" s="116"/>
      <c r="F365" s="117"/>
      <c r="G365" s="117"/>
      <c r="H365" s="117"/>
      <c r="I365" s="117"/>
      <c r="J365" s="117"/>
      <c r="K365" s="117"/>
      <c r="L365" s="117"/>
      <c r="M365" s="117"/>
      <c r="N365" s="117"/>
      <c r="O365" s="117"/>
    </row>
    <row r="366" spans="2:15">
      <c r="B366" s="116"/>
      <c r="C366" s="116"/>
      <c r="D366" s="116"/>
      <c r="E366" s="116"/>
      <c r="F366" s="117"/>
      <c r="G366" s="117"/>
      <c r="H366" s="117"/>
      <c r="I366" s="117"/>
      <c r="J366" s="117"/>
      <c r="K366" s="117"/>
      <c r="L366" s="117"/>
      <c r="M366" s="117"/>
      <c r="N366" s="117"/>
      <c r="O366" s="117"/>
    </row>
    <row r="367" spans="2:15">
      <c r="B367" s="116"/>
      <c r="C367" s="116"/>
      <c r="D367" s="116"/>
      <c r="E367" s="116"/>
      <c r="F367" s="117"/>
      <c r="G367" s="117"/>
      <c r="H367" s="117"/>
      <c r="I367" s="117"/>
      <c r="J367" s="117"/>
      <c r="K367" s="117"/>
      <c r="L367" s="117"/>
      <c r="M367" s="117"/>
      <c r="N367" s="117"/>
      <c r="O367" s="117"/>
    </row>
    <row r="368" spans="2:15">
      <c r="B368" s="116"/>
      <c r="C368" s="116"/>
      <c r="D368" s="116"/>
      <c r="E368" s="116"/>
      <c r="F368" s="117"/>
      <c r="G368" s="117"/>
      <c r="H368" s="117"/>
      <c r="I368" s="117"/>
      <c r="J368" s="117"/>
      <c r="K368" s="117"/>
      <c r="L368" s="117"/>
      <c r="M368" s="117"/>
      <c r="N368" s="117"/>
      <c r="O368" s="117"/>
    </row>
    <row r="369" spans="2:15">
      <c r="B369" s="116"/>
      <c r="C369" s="116"/>
      <c r="D369" s="116"/>
      <c r="E369" s="116"/>
      <c r="F369" s="117"/>
      <c r="G369" s="117"/>
      <c r="H369" s="117"/>
      <c r="I369" s="117"/>
      <c r="J369" s="117"/>
      <c r="K369" s="117"/>
      <c r="L369" s="117"/>
      <c r="M369" s="117"/>
      <c r="N369" s="117"/>
      <c r="O369" s="117"/>
    </row>
    <row r="370" spans="2:15">
      <c r="B370" s="116"/>
      <c r="C370" s="116"/>
      <c r="D370" s="116"/>
      <c r="E370" s="116"/>
      <c r="F370" s="117"/>
      <c r="G370" s="117"/>
      <c r="H370" s="117"/>
      <c r="I370" s="117"/>
      <c r="J370" s="117"/>
      <c r="K370" s="117"/>
      <c r="L370" s="117"/>
      <c r="M370" s="117"/>
      <c r="N370" s="117"/>
      <c r="O370" s="117"/>
    </row>
    <row r="371" spans="2:15">
      <c r="B371" s="116"/>
      <c r="C371" s="116"/>
      <c r="D371" s="116"/>
      <c r="E371" s="116"/>
      <c r="F371" s="117"/>
      <c r="G371" s="117"/>
      <c r="H371" s="117"/>
      <c r="I371" s="117"/>
      <c r="J371" s="117"/>
      <c r="K371" s="117"/>
      <c r="L371" s="117"/>
      <c r="M371" s="117"/>
      <c r="N371" s="117"/>
      <c r="O371" s="117"/>
    </row>
    <row r="372" spans="2:15">
      <c r="B372" s="116"/>
      <c r="C372" s="116"/>
      <c r="D372" s="116"/>
      <c r="E372" s="116"/>
      <c r="F372" s="117"/>
      <c r="G372" s="117"/>
      <c r="H372" s="117"/>
      <c r="I372" s="117"/>
      <c r="J372" s="117"/>
      <c r="K372" s="117"/>
      <c r="L372" s="117"/>
      <c r="M372" s="117"/>
      <c r="N372" s="117"/>
      <c r="O372" s="117"/>
    </row>
    <row r="373" spans="2:15">
      <c r="B373" s="116"/>
      <c r="C373" s="116"/>
      <c r="D373" s="116"/>
      <c r="E373" s="116"/>
      <c r="F373" s="117"/>
      <c r="G373" s="117"/>
      <c r="H373" s="117"/>
      <c r="I373" s="117"/>
      <c r="J373" s="117"/>
      <c r="K373" s="117"/>
      <c r="L373" s="117"/>
      <c r="M373" s="117"/>
      <c r="N373" s="117"/>
      <c r="O373" s="117"/>
    </row>
    <row r="374" spans="2:15">
      <c r="B374" s="116"/>
      <c r="C374" s="116"/>
      <c r="D374" s="116"/>
      <c r="E374" s="116"/>
      <c r="F374" s="117"/>
      <c r="G374" s="117"/>
      <c r="H374" s="117"/>
      <c r="I374" s="117"/>
      <c r="J374" s="117"/>
      <c r="K374" s="117"/>
      <c r="L374" s="117"/>
      <c r="M374" s="117"/>
      <c r="N374" s="117"/>
      <c r="O374" s="117"/>
    </row>
    <row r="375" spans="2:15">
      <c r="B375" s="116"/>
      <c r="C375" s="116"/>
      <c r="D375" s="116"/>
      <c r="E375" s="116"/>
      <c r="F375" s="117"/>
      <c r="G375" s="117"/>
      <c r="H375" s="117"/>
      <c r="I375" s="117"/>
      <c r="J375" s="117"/>
      <c r="K375" s="117"/>
      <c r="L375" s="117"/>
      <c r="M375" s="117"/>
      <c r="N375" s="117"/>
      <c r="O375" s="117"/>
    </row>
    <row r="376" spans="2:15">
      <c r="B376" s="116"/>
      <c r="C376" s="116"/>
      <c r="D376" s="116"/>
      <c r="E376" s="116"/>
      <c r="F376" s="117"/>
      <c r="G376" s="117"/>
      <c r="H376" s="117"/>
      <c r="I376" s="117"/>
      <c r="J376" s="117"/>
      <c r="K376" s="117"/>
      <c r="L376" s="117"/>
      <c r="M376" s="117"/>
      <c r="N376" s="117"/>
      <c r="O376" s="117"/>
    </row>
    <row r="377" spans="2:15">
      <c r="B377" s="116"/>
      <c r="C377" s="116"/>
      <c r="D377" s="116"/>
      <c r="E377" s="116"/>
      <c r="F377" s="117"/>
      <c r="G377" s="117"/>
      <c r="H377" s="117"/>
      <c r="I377" s="117"/>
      <c r="J377" s="117"/>
      <c r="K377" s="117"/>
      <c r="L377" s="117"/>
      <c r="M377" s="117"/>
      <c r="N377" s="117"/>
      <c r="O377" s="117"/>
    </row>
    <row r="378" spans="2:15">
      <c r="B378" s="116"/>
      <c r="C378" s="116"/>
      <c r="D378" s="116"/>
      <c r="E378" s="116"/>
      <c r="F378" s="117"/>
      <c r="G378" s="117"/>
      <c r="H378" s="117"/>
      <c r="I378" s="117"/>
      <c r="J378" s="117"/>
      <c r="K378" s="117"/>
      <c r="L378" s="117"/>
      <c r="M378" s="117"/>
      <c r="N378" s="117"/>
      <c r="O378" s="117"/>
    </row>
    <row r="379" spans="2:15">
      <c r="B379" s="116"/>
      <c r="C379" s="116"/>
      <c r="D379" s="116"/>
      <c r="E379" s="116"/>
      <c r="F379" s="117"/>
      <c r="G379" s="117"/>
      <c r="H379" s="117"/>
      <c r="I379" s="117"/>
      <c r="J379" s="117"/>
      <c r="K379" s="117"/>
      <c r="L379" s="117"/>
      <c r="M379" s="117"/>
      <c r="N379" s="117"/>
      <c r="O379" s="117"/>
    </row>
    <row r="380" spans="2:15">
      <c r="B380" s="116"/>
      <c r="C380" s="116"/>
      <c r="D380" s="116"/>
      <c r="E380" s="116"/>
      <c r="F380" s="117"/>
      <c r="G380" s="117"/>
      <c r="H380" s="117"/>
      <c r="I380" s="117"/>
      <c r="J380" s="117"/>
      <c r="K380" s="117"/>
      <c r="L380" s="117"/>
      <c r="M380" s="117"/>
      <c r="N380" s="117"/>
      <c r="O380" s="117"/>
    </row>
    <row r="381" spans="2:15">
      <c r="B381" s="116"/>
      <c r="C381" s="116"/>
      <c r="D381" s="116"/>
      <c r="E381" s="116"/>
      <c r="F381" s="117"/>
      <c r="G381" s="117"/>
      <c r="H381" s="117"/>
      <c r="I381" s="117"/>
      <c r="J381" s="117"/>
      <c r="K381" s="117"/>
      <c r="L381" s="117"/>
      <c r="M381" s="117"/>
      <c r="N381" s="117"/>
      <c r="O381" s="117"/>
    </row>
    <row r="382" spans="2:15">
      <c r="B382" s="116"/>
      <c r="C382" s="116"/>
      <c r="D382" s="116"/>
      <c r="E382" s="116"/>
      <c r="F382" s="117"/>
      <c r="G382" s="117"/>
      <c r="H382" s="117"/>
      <c r="I382" s="117"/>
      <c r="J382" s="117"/>
      <c r="K382" s="117"/>
      <c r="L382" s="117"/>
      <c r="M382" s="117"/>
      <c r="N382" s="117"/>
      <c r="O382" s="117"/>
    </row>
    <row r="383" spans="2:15">
      <c r="B383" s="116"/>
      <c r="C383" s="116"/>
      <c r="D383" s="116"/>
      <c r="E383" s="116"/>
      <c r="F383" s="117"/>
      <c r="G383" s="117"/>
      <c r="H383" s="117"/>
      <c r="I383" s="117"/>
      <c r="J383" s="117"/>
      <c r="K383" s="117"/>
      <c r="L383" s="117"/>
      <c r="M383" s="117"/>
      <c r="N383" s="117"/>
      <c r="O383" s="117"/>
    </row>
    <row r="384" spans="2:15">
      <c r="B384" s="116"/>
      <c r="C384" s="116"/>
      <c r="D384" s="116"/>
      <c r="E384" s="116"/>
      <c r="F384" s="117"/>
      <c r="G384" s="117"/>
      <c r="H384" s="117"/>
      <c r="I384" s="117"/>
      <c r="J384" s="117"/>
      <c r="K384" s="117"/>
      <c r="L384" s="117"/>
      <c r="M384" s="117"/>
      <c r="N384" s="117"/>
      <c r="O384" s="117"/>
    </row>
    <row r="385" spans="2:15">
      <c r="B385" s="116"/>
      <c r="C385" s="116"/>
      <c r="D385" s="116"/>
      <c r="E385" s="116"/>
      <c r="F385" s="117"/>
      <c r="G385" s="117"/>
      <c r="H385" s="117"/>
      <c r="I385" s="117"/>
      <c r="J385" s="117"/>
      <c r="K385" s="117"/>
      <c r="L385" s="117"/>
      <c r="M385" s="117"/>
      <c r="N385" s="117"/>
      <c r="O385" s="117"/>
    </row>
    <row r="386" spans="2:15">
      <c r="B386" s="116"/>
      <c r="C386" s="116"/>
      <c r="D386" s="116"/>
      <c r="E386" s="116"/>
      <c r="F386" s="117"/>
      <c r="G386" s="117"/>
      <c r="H386" s="117"/>
      <c r="I386" s="117"/>
      <c r="J386" s="117"/>
      <c r="K386" s="117"/>
      <c r="L386" s="117"/>
      <c r="M386" s="117"/>
      <c r="N386" s="117"/>
      <c r="O386" s="117"/>
    </row>
    <row r="387" spans="2:15">
      <c r="B387" s="116"/>
      <c r="C387" s="116"/>
      <c r="D387" s="116"/>
      <c r="E387" s="116"/>
      <c r="F387" s="117"/>
      <c r="G387" s="117"/>
      <c r="H387" s="117"/>
      <c r="I387" s="117"/>
      <c r="J387" s="117"/>
      <c r="K387" s="117"/>
      <c r="L387" s="117"/>
      <c r="M387" s="117"/>
      <c r="N387" s="117"/>
      <c r="O387" s="117"/>
    </row>
    <row r="388" spans="2:15">
      <c r="B388" s="116"/>
      <c r="C388" s="116"/>
      <c r="D388" s="116"/>
      <c r="E388" s="116"/>
      <c r="F388" s="117"/>
      <c r="G388" s="117"/>
      <c r="H388" s="117"/>
      <c r="I388" s="117"/>
      <c r="J388" s="117"/>
      <c r="K388" s="117"/>
      <c r="L388" s="117"/>
      <c r="M388" s="117"/>
      <c r="N388" s="117"/>
      <c r="O388" s="117"/>
    </row>
    <row r="389" spans="2:15">
      <c r="B389" s="116"/>
      <c r="C389" s="116"/>
      <c r="D389" s="116"/>
      <c r="E389" s="116"/>
      <c r="F389" s="117"/>
      <c r="G389" s="117"/>
      <c r="H389" s="117"/>
      <c r="I389" s="117"/>
      <c r="J389" s="117"/>
      <c r="K389" s="117"/>
      <c r="L389" s="117"/>
      <c r="M389" s="117"/>
      <c r="N389" s="117"/>
      <c r="O389" s="117"/>
    </row>
    <row r="390" spans="2:15">
      <c r="B390" s="116"/>
      <c r="C390" s="116"/>
      <c r="D390" s="116"/>
      <c r="E390" s="116"/>
      <c r="F390" s="117"/>
      <c r="G390" s="117"/>
      <c r="H390" s="117"/>
      <c r="I390" s="117"/>
      <c r="J390" s="117"/>
      <c r="K390" s="117"/>
      <c r="L390" s="117"/>
      <c r="M390" s="117"/>
      <c r="N390" s="117"/>
      <c r="O390" s="117"/>
    </row>
    <row r="391" spans="2:15">
      <c r="B391" s="116"/>
      <c r="C391" s="116"/>
      <c r="D391" s="116"/>
      <c r="E391" s="116"/>
      <c r="F391" s="117"/>
      <c r="G391" s="117"/>
      <c r="H391" s="117"/>
      <c r="I391" s="117"/>
      <c r="J391" s="117"/>
      <c r="K391" s="117"/>
      <c r="L391" s="117"/>
      <c r="M391" s="117"/>
      <c r="N391" s="117"/>
      <c r="O391" s="117"/>
    </row>
    <row r="392" spans="2:15">
      <c r="B392" s="116"/>
      <c r="C392" s="116"/>
      <c r="D392" s="116"/>
      <c r="E392" s="116"/>
      <c r="F392" s="117"/>
      <c r="G392" s="117"/>
      <c r="H392" s="117"/>
      <c r="I392" s="117"/>
      <c r="J392" s="117"/>
      <c r="K392" s="117"/>
      <c r="L392" s="117"/>
      <c r="M392" s="117"/>
      <c r="N392" s="117"/>
      <c r="O392" s="117"/>
    </row>
    <row r="393" spans="2:15">
      <c r="B393" s="116"/>
      <c r="C393" s="116"/>
      <c r="D393" s="116"/>
      <c r="E393" s="116"/>
      <c r="F393" s="117"/>
      <c r="G393" s="117"/>
      <c r="H393" s="117"/>
      <c r="I393" s="117"/>
      <c r="J393" s="117"/>
      <c r="K393" s="117"/>
      <c r="L393" s="117"/>
      <c r="M393" s="117"/>
      <c r="N393" s="117"/>
      <c r="O393" s="117"/>
    </row>
    <row r="394" spans="2:15">
      <c r="B394" s="116"/>
      <c r="C394" s="116"/>
      <c r="D394" s="116"/>
      <c r="E394" s="116"/>
      <c r="F394" s="117"/>
      <c r="G394" s="117"/>
      <c r="H394" s="117"/>
      <c r="I394" s="117"/>
      <c r="J394" s="117"/>
      <c r="K394" s="117"/>
      <c r="L394" s="117"/>
      <c r="M394" s="117"/>
      <c r="N394" s="117"/>
      <c r="O394" s="117"/>
    </row>
    <row r="395" spans="2:15">
      <c r="B395" s="116"/>
      <c r="C395" s="116"/>
      <c r="D395" s="116"/>
      <c r="E395" s="116"/>
      <c r="F395" s="117"/>
      <c r="G395" s="117"/>
      <c r="H395" s="117"/>
      <c r="I395" s="117"/>
      <c r="J395" s="117"/>
      <c r="K395" s="117"/>
      <c r="L395" s="117"/>
      <c r="M395" s="117"/>
      <c r="N395" s="117"/>
      <c r="O395" s="117"/>
    </row>
    <row r="396" spans="2:15">
      <c r="B396" s="116"/>
      <c r="C396" s="116"/>
      <c r="D396" s="116"/>
      <c r="E396" s="116"/>
      <c r="F396" s="117"/>
      <c r="G396" s="117"/>
      <c r="H396" s="117"/>
      <c r="I396" s="117"/>
      <c r="J396" s="117"/>
      <c r="K396" s="117"/>
      <c r="L396" s="117"/>
      <c r="M396" s="117"/>
      <c r="N396" s="117"/>
      <c r="O396" s="117"/>
    </row>
    <row r="397" spans="2:15">
      <c r="B397" s="116"/>
      <c r="C397" s="116"/>
      <c r="D397" s="116"/>
      <c r="E397" s="116"/>
      <c r="F397" s="117"/>
      <c r="G397" s="117"/>
      <c r="H397" s="117"/>
      <c r="I397" s="117"/>
      <c r="J397" s="117"/>
      <c r="K397" s="117"/>
      <c r="L397" s="117"/>
      <c r="M397" s="117"/>
      <c r="N397" s="117"/>
      <c r="O397" s="117"/>
    </row>
    <row r="398" spans="2:15">
      <c r="B398" s="116"/>
      <c r="C398" s="116"/>
      <c r="D398" s="116"/>
      <c r="E398" s="116"/>
      <c r="F398" s="117"/>
      <c r="G398" s="117"/>
      <c r="H398" s="117"/>
      <c r="I398" s="117"/>
      <c r="J398" s="117"/>
      <c r="K398" s="117"/>
      <c r="L398" s="117"/>
      <c r="M398" s="117"/>
      <c r="N398" s="117"/>
      <c r="O398" s="117"/>
    </row>
    <row r="399" spans="2:15">
      <c r="B399" s="116"/>
      <c r="C399" s="116"/>
      <c r="D399" s="116"/>
      <c r="E399" s="116"/>
      <c r="F399" s="117"/>
      <c r="G399" s="117"/>
      <c r="H399" s="117"/>
      <c r="I399" s="117"/>
      <c r="J399" s="117"/>
      <c r="K399" s="117"/>
      <c r="L399" s="117"/>
      <c r="M399" s="117"/>
      <c r="N399" s="117"/>
      <c r="O399" s="117"/>
    </row>
    <row r="400" spans="2:15">
      <c r="B400" s="116"/>
      <c r="C400" s="116"/>
      <c r="D400" s="116"/>
      <c r="E400" s="116"/>
      <c r="F400" s="117"/>
      <c r="G400" s="117"/>
      <c r="H400" s="117"/>
      <c r="I400" s="117"/>
      <c r="J400" s="117"/>
      <c r="K400" s="117"/>
      <c r="L400" s="117"/>
      <c r="M400" s="117"/>
      <c r="N400" s="117"/>
      <c r="O400" s="117"/>
    </row>
    <row r="401" spans="2:15">
      <c r="B401" s="116"/>
      <c r="C401" s="116"/>
      <c r="D401" s="116"/>
      <c r="E401" s="116"/>
      <c r="F401" s="117"/>
      <c r="G401" s="117"/>
      <c r="H401" s="117"/>
      <c r="I401" s="117"/>
      <c r="J401" s="117"/>
      <c r="K401" s="117"/>
      <c r="L401" s="117"/>
      <c r="M401" s="117"/>
      <c r="N401" s="117"/>
      <c r="O401" s="117"/>
    </row>
    <row r="402" spans="2:15">
      <c r="B402" s="116"/>
      <c r="C402" s="116"/>
      <c r="D402" s="116"/>
      <c r="E402" s="116"/>
      <c r="F402" s="117"/>
      <c r="G402" s="117"/>
      <c r="H402" s="117"/>
      <c r="I402" s="117"/>
      <c r="J402" s="117"/>
      <c r="K402" s="117"/>
      <c r="L402" s="117"/>
      <c r="M402" s="117"/>
      <c r="N402" s="117"/>
      <c r="O402" s="117"/>
    </row>
    <row r="403" spans="2:15">
      <c r="B403" s="116"/>
      <c r="C403" s="116"/>
      <c r="D403" s="116"/>
      <c r="E403" s="116"/>
      <c r="F403" s="117"/>
      <c r="G403" s="117"/>
      <c r="H403" s="117"/>
      <c r="I403" s="117"/>
      <c r="J403" s="117"/>
      <c r="K403" s="117"/>
      <c r="L403" s="117"/>
      <c r="M403" s="117"/>
      <c r="N403" s="117"/>
      <c r="O403" s="117"/>
    </row>
    <row r="404" spans="2:15">
      <c r="B404" s="116"/>
      <c r="C404" s="116"/>
      <c r="D404" s="116"/>
      <c r="E404" s="116"/>
      <c r="F404" s="117"/>
      <c r="G404" s="117"/>
      <c r="H404" s="117"/>
      <c r="I404" s="117"/>
      <c r="J404" s="117"/>
      <c r="K404" s="117"/>
      <c r="L404" s="117"/>
      <c r="M404" s="117"/>
      <c r="N404" s="117"/>
      <c r="O404" s="117"/>
    </row>
    <row r="405" spans="2:15">
      <c r="B405" s="116"/>
      <c r="C405" s="116"/>
      <c r="D405" s="116"/>
      <c r="E405" s="116"/>
      <c r="F405" s="117"/>
      <c r="G405" s="117"/>
      <c r="H405" s="117"/>
      <c r="I405" s="117"/>
      <c r="J405" s="117"/>
      <c r="K405" s="117"/>
      <c r="L405" s="117"/>
      <c r="M405" s="117"/>
      <c r="N405" s="117"/>
      <c r="O405" s="117"/>
    </row>
    <row r="406" spans="2:15">
      <c r="B406" s="116"/>
      <c r="C406" s="116"/>
      <c r="D406" s="116"/>
      <c r="E406" s="116"/>
      <c r="F406" s="117"/>
      <c r="G406" s="117"/>
      <c r="H406" s="117"/>
      <c r="I406" s="117"/>
      <c r="J406" s="117"/>
      <c r="K406" s="117"/>
      <c r="L406" s="117"/>
      <c r="M406" s="117"/>
      <c r="N406" s="117"/>
      <c r="O406" s="117"/>
    </row>
    <row r="407" spans="2:15">
      <c r="B407" s="116"/>
      <c r="C407" s="116"/>
      <c r="D407" s="116"/>
      <c r="E407" s="116"/>
      <c r="F407" s="117"/>
      <c r="G407" s="117"/>
      <c r="H407" s="117"/>
      <c r="I407" s="117"/>
      <c r="J407" s="117"/>
      <c r="K407" s="117"/>
      <c r="L407" s="117"/>
      <c r="M407" s="117"/>
      <c r="N407" s="117"/>
      <c r="O407" s="117"/>
    </row>
    <row r="408" spans="2:15">
      <c r="B408" s="116"/>
      <c r="C408" s="116"/>
      <c r="D408" s="116"/>
      <c r="E408" s="116"/>
      <c r="F408" s="117"/>
      <c r="G408" s="117"/>
      <c r="H408" s="117"/>
      <c r="I408" s="117"/>
      <c r="J408" s="117"/>
      <c r="K408" s="117"/>
      <c r="L408" s="117"/>
      <c r="M408" s="117"/>
      <c r="N408" s="117"/>
      <c r="O408" s="117"/>
    </row>
    <row r="409" spans="2:15">
      <c r="B409" s="116"/>
      <c r="C409" s="116"/>
      <c r="D409" s="116"/>
      <c r="E409" s="116"/>
      <c r="F409" s="117"/>
      <c r="G409" s="117"/>
      <c r="H409" s="117"/>
      <c r="I409" s="117"/>
      <c r="J409" s="117"/>
      <c r="K409" s="117"/>
      <c r="L409" s="117"/>
      <c r="M409" s="117"/>
      <c r="N409" s="117"/>
      <c r="O409" s="117"/>
    </row>
    <row r="410" spans="2:15">
      <c r="B410" s="116"/>
      <c r="C410" s="116"/>
      <c r="D410" s="116"/>
      <c r="E410" s="116"/>
      <c r="F410" s="117"/>
      <c r="G410" s="117"/>
      <c r="H410" s="117"/>
      <c r="I410" s="117"/>
      <c r="J410" s="117"/>
      <c r="K410" s="117"/>
      <c r="L410" s="117"/>
      <c r="M410" s="117"/>
      <c r="N410" s="117"/>
      <c r="O410" s="117"/>
    </row>
    <row r="411" spans="2:15">
      <c r="B411" s="116"/>
      <c r="C411" s="116"/>
      <c r="D411" s="116"/>
      <c r="E411" s="116"/>
      <c r="F411" s="117"/>
      <c r="G411" s="117"/>
      <c r="H411" s="117"/>
      <c r="I411" s="117"/>
      <c r="J411" s="117"/>
      <c r="K411" s="117"/>
      <c r="L411" s="117"/>
      <c r="M411" s="117"/>
      <c r="N411" s="117"/>
      <c r="O411" s="117"/>
    </row>
    <row r="412" spans="2:15">
      <c r="B412" s="116"/>
      <c r="C412" s="116"/>
      <c r="D412" s="116"/>
      <c r="E412" s="116"/>
      <c r="F412" s="117"/>
      <c r="G412" s="117"/>
      <c r="H412" s="117"/>
      <c r="I412" s="117"/>
      <c r="J412" s="117"/>
      <c r="K412" s="117"/>
      <c r="L412" s="117"/>
      <c r="M412" s="117"/>
      <c r="N412" s="117"/>
      <c r="O412" s="117"/>
    </row>
    <row r="413" spans="2:15">
      <c r="B413" s="116"/>
      <c r="C413" s="116"/>
      <c r="D413" s="116"/>
      <c r="E413" s="116"/>
      <c r="F413" s="117"/>
      <c r="G413" s="117"/>
      <c r="H413" s="117"/>
      <c r="I413" s="117"/>
      <c r="J413" s="117"/>
      <c r="K413" s="117"/>
      <c r="L413" s="117"/>
      <c r="M413" s="117"/>
      <c r="N413" s="117"/>
      <c r="O413" s="117"/>
    </row>
    <row r="414" spans="2:15">
      <c r="B414" s="116"/>
      <c r="C414" s="116"/>
      <c r="D414" s="116"/>
      <c r="E414" s="116"/>
      <c r="F414" s="117"/>
      <c r="G414" s="117"/>
      <c r="H414" s="117"/>
      <c r="I414" s="117"/>
      <c r="J414" s="117"/>
      <c r="K414" s="117"/>
      <c r="L414" s="117"/>
      <c r="M414" s="117"/>
      <c r="N414" s="117"/>
      <c r="O414" s="117"/>
    </row>
    <row r="415" spans="2:15">
      <c r="B415" s="116"/>
      <c r="C415" s="116"/>
      <c r="D415" s="116"/>
      <c r="E415" s="116"/>
      <c r="F415" s="117"/>
      <c r="G415" s="117"/>
      <c r="H415" s="117"/>
      <c r="I415" s="117"/>
      <c r="J415" s="117"/>
      <c r="K415" s="117"/>
      <c r="L415" s="117"/>
      <c r="M415" s="117"/>
      <c r="N415" s="117"/>
      <c r="O415" s="117"/>
    </row>
    <row r="416" spans="2:15">
      <c r="B416" s="116"/>
      <c r="C416" s="116"/>
      <c r="D416" s="116"/>
      <c r="E416" s="116"/>
      <c r="F416" s="117"/>
      <c r="G416" s="117"/>
      <c r="H416" s="117"/>
      <c r="I416" s="117"/>
      <c r="J416" s="117"/>
      <c r="K416" s="117"/>
      <c r="L416" s="117"/>
      <c r="M416" s="117"/>
      <c r="N416" s="117"/>
      <c r="O416" s="117"/>
    </row>
    <row r="417" spans="2:15">
      <c r="B417" s="116"/>
      <c r="C417" s="116"/>
      <c r="D417" s="116"/>
      <c r="E417" s="116"/>
      <c r="F417" s="117"/>
      <c r="G417" s="117"/>
      <c r="H417" s="117"/>
      <c r="I417" s="117"/>
      <c r="J417" s="117"/>
      <c r="K417" s="117"/>
      <c r="L417" s="117"/>
      <c r="M417" s="117"/>
      <c r="N417" s="117"/>
      <c r="O417" s="117"/>
    </row>
    <row r="418" spans="2:15">
      <c r="B418" s="116"/>
      <c r="C418" s="116"/>
      <c r="D418" s="116"/>
      <c r="E418" s="116"/>
      <c r="F418" s="117"/>
      <c r="G418" s="117"/>
      <c r="H418" s="117"/>
      <c r="I418" s="117"/>
      <c r="J418" s="117"/>
      <c r="K418" s="117"/>
      <c r="L418" s="117"/>
      <c r="M418" s="117"/>
      <c r="N418" s="117"/>
      <c r="O418" s="117"/>
    </row>
    <row r="419" spans="2:15">
      <c r="B419" s="116"/>
      <c r="C419" s="116"/>
      <c r="D419" s="116"/>
      <c r="E419" s="116"/>
      <c r="F419" s="117"/>
      <c r="G419" s="117"/>
      <c r="H419" s="117"/>
      <c r="I419" s="117"/>
      <c r="J419" s="117"/>
      <c r="K419" s="117"/>
      <c r="L419" s="117"/>
      <c r="M419" s="117"/>
      <c r="N419" s="117"/>
      <c r="O419" s="117"/>
    </row>
    <row r="420" spans="2:15">
      <c r="B420" s="116"/>
      <c r="C420" s="116"/>
      <c r="D420" s="116"/>
      <c r="E420" s="116"/>
      <c r="F420" s="117"/>
      <c r="G420" s="117"/>
      <c r="H420" s="117"/>
      <c r="I420" s="117"/>
      <c r="J420" s="117"/>
      <c r="K420" s="117"/>
      <c r="L420" s="117"/>
      <c r="M420" s="117"/>
      <c r="N420" s="117"/>
      <c r="O420" s="117"/>
    </row>
    <row r="421" spans="2:15">
      <c r="B421" s="116"/>
      <c r="C421" s="116"/>
      <c r="D421" s="116"/>
      <c r="E421" s="116"/>
      <c r="F421" s="117"/>
      <c r="G421" s="117"/>
      <c r="H421" s="117"/>
      <c r="I421" s="117"/>
      <c r="J421" s="117"/>
      <c r="K421" s="117"/>
      <c r="L421" s="117"/>
      <c r="M421" s="117"/>
      <c r="N421" s="117"/>
      <c r="O421" s="117"/>
    </row>
    <row r="422" spans="2:15">
      <c r="B422" s="116"/>
      <c r="C422" s="116"/>
      <c r="D422" s="116"/>
      <c r="E422" s="116"/>
      <c r="F422" s="117"/>
      <c r="G422" s="117"/>
      <c r="H422" s="117"/>
      <c r="I422" s="117"/>
      <c r="J422" s="117"/>
      <c r="K422" s="117"/>
      <c r="L422" s="117"/>
      <c r="M422" s="117"/>
      <c r="N422" s="117"/>
      <c r="O422" s="117"/>
    </row>
    <row r="423" spans="2:15">
      <c r="B423" s="116"/>
      <c r="C423" s="116"/>
      <c r="D423" s="116"/>
      <c r="E423" s="116"/>
      <c r="F423" s="117"/>
      <c r="G423" s="117"/>
      <c r="H423" s="117"/>
      <c r="I423" s="117"/>
      <c r="J423" s="117"/>
      <c r="K423" s="117"/>
      <c r="L423" s="117"/>
      <c r="M423" s="117"/>
      <c r="N423" s="117"/>
      <c r="O423" s="117"/>
    </row>
    <row r="424" spans="2:15">
      <c r="B424" s="116"/>
      <c r="C424" s="116"/>
      <c r="D424" s="116"/>
      <c r="E424" s="116"/>
      <c r="F424" s="117"/>
      <c r="G424" s="117"/>
      <c r="H424" s="117"/>
      <c r="I424" s="117"/>
      <c r="J424" s="117"/>
      <c r="K424" s="117"/>
      <c r="L424" s="117"/>
      <c r="M424" s="117"/>
      <c r="N424" s="117"/>
      <c r="O424" s="117"/>
    </row>
    <row r="425" spans="2:15">
      <c r="B425" s="116"/>
      <c r="C425" s="116"/>
      <c r="D425" s="116"/>
      <c r="E425" s="116"/>
      <c r="F425" s="117"/>
      <c r="G425" s="117"/>
      <c r="H425" s="117"/>
      <c r="I425" s="117"/>
      <c r="J425" s="117"/>
      <c r="K425" s="117"/>
      <c r="L425" s="117"/>
      <c r="M425" s="117"/>
      <c r="N425" s="117"/>
      <c r="O425" s="117"/>
    </row>
    <row r="426" spans="2:15">
      <c r="B426" s="116"/>
      <c r="C426" s="116"/>
      <c r="D426" s="116"/>
      <c r="E426" s="116"/>
      <c r="F426" s="117"/>
      <c r="G426" s="117"/>
      <c r="H426" s="117"/>
      <c r="I426" s="117"/>
      <c r="J426" s="117"/>
      <c r="K426" s="117"/>
      <c r="L426" s="117"/>
      <c r="M426" s="117"/>
      <c r="N426" s="117"/>
      <c r="O426" s="117"/>
    </row>
    <row r="427" spans="2:15">
      <c r="B427" s="116"/>
      <c r="C427" s="116"/>
      <c r="D427" s="116"/>
      <c r="E427" s="116"/>
      <c r="F427" s="117"/>
      <c r="G427" s="117"/>
      <c r="H427" s="117"/>
      <c r="I427" s="117"/>
      <c r="J427" s="117"/>
      <c r="K427" s="117"/>
      <c r="L427" s="117"/>
      <c r="M427" s="117"/>
      <c r="N427" s="117"/>
      <c r="O427" s="117"/>
    </row>
    <row r="428" spans="2:15">
      <c r="B428" s="116"/>
      <c r="C428" s="116"/>
      <c r="D428" s="116"/>
      <c r="E428" s="116"/>
      <c r="F428" s="117"/>
      <c r="G428" s="117"/>
      <c r="H428" s="117"/>
      <c r="I428" s="117"/>
      <c r="J428" s="117"/>
      <c r="K428" s="117"/>
      <c r="L428" s="117"/>
      <c r="M428" s="117"/>
      <c r="N428" s="117"/>
      <c r="O428" s="117"/>
    </row>
    <row r="429" spans="2:15">
      <c r="B429" s="116"/>
      <c r="C429" s="116"/>
      <c r="D429" s="116"/>
      <c r="E429" s="116"/>
      <c r="F429" s="117"/>
      <c r="G429" s="117"/>
      <c r="H429" s="117"/>
      <c r="I429" s="117"/>
      <c r="J429" s="117"/>
      <c r="K429" s="117"/>
      <c r="L429" s="117"/>
      <c r="M429" s="117"/>
      <c r="N429" s="117"/>
      <c r="O429" s="117"/>
    </row>
    <row r="430" spans="2:15">
      <c r="B430" s="116"/>
      <c r="C430" s="116"/>
      <c r="D430" s="116"/>
      <c r="E430" s="116"/>
      <c r="F430" s="117"/>
      <c r="G430" s="117"/>
      <c r="H430" s="117"/>
      <c r="I430" s="117"/>
      <c r="J430" s="117"/>
      <c r="K430" s="117"/>
      <c r="L430" s="117"/>
      <c r="M430" s="117"/>
      <c r="N430" s="117"/>
      <c r="O430" s="117"/>
    </row>
    <row r="431" spans="2:15">
      <c r="B431" s="116"/>
      <c r="C431" s="116"/>
      <c r="D431" s="116"/>
      <c r="E431" s="116"/>
      <c r="F431" s="117"/>
      <c r="G431" s="117"/>
      <c r="H431" s="117"/>
      <c r="I431" s="117"/>
      <c r="J431" s="117"/>
      <c r="K431" s="117"/>
      <c r="L431" s="117"/>
      <c r="M431" s="117"/>
      <c r="N431" s="117"/>
      <c r="O431" s="117"/>
    </row>
    <row r="432" spans="2:15">
      <c r="B432" s="116"/>
      <c r="C432" s="116"/>
      <c r="D432" s="116"/>
      <c r="E432" s="116"/>
      <c r="F432" s="117"/>
      <c r="G432" s="117"/>
      <c r="H432" s="117"/>
      <c r="I432" s="117"/>
      <c r="J432" s="117"/>
      <c r="K432" s="117"/>
      <c r="L432" s="117"/>
      <c r="M432" s="117"/>
      <c r="N432" s="117"/>
      <c r="O432" s="117"/>
    </row>
    <row r="433" spans="2:15">
      <c r="B433" s="116"/>
      <c r="C433" s="116"/>
      <c r="D433" s="116"/>
      <c r="E433" s="116"/>
      <c r="F433" s="117"/>
      <c r="G433" s="117"/>
      <c r="H433" s="117"/>
      <c r="I433" s="117"/>
      <c r="J433" s="117"/>
      <c r="K433" s="117"/>
      <c r="L433" s="117"/>
      <c r="M433" s="117"/>
      <c r="N433" s="117"/>
      <c r="O433" s="117"/>
    </row>
    <row r="434" spans="2:15">
      <c r="B434" s="116"/>
      <c r="C434" s="116"/>
      <c r="D434" s="116"/>
      <c r="E434" s="116"/>
      <c r="F434" s="117"/>
      <c r="G434" s="117"/>
      <c r="H434" s="117"/>
      <c r="I434" s="117"/>
      <c r="J434" s="117"/>
      <c r="K434" s="117"/>
      <c r="L434" s="117"/>
      <c r="M434" s="117"/>
      <c r="N434" s="117"/>
      <c r="O434" s="117"/>
    </row>
    <row r="435" spans="2:15">
      <c r="B435" s="116"/>
      <c r="C435" s="116"/>
      <c r="D435" s="116"/>
      <c r="E435" s="116"/>
      <c r="F435" s="117"/>
      <c r="G435" s="117"/>
      <c r="H435" s="117"/>
      <c r="I435" s="117"/>
      <c r="J435" s="117"/>
      <c r="K435" s="117"/>
      <c r="L435" s="117"/>
      <c r="M435" s="117"/>
      <c r="N435" s="117"/>
      <c r="O435" s="117"/>
    </row>
    <row r="436" spans="2:15">
      <c r="B436" s="116"/>
      <c r="C436" s="116"/>
      <c r="D436" s="116"/>
      <c r="E436" s="116"/>
      <c r="F436" s="117"/>
      <c r="G436" s="117"/>
      <c r="H436" s="117"/>
      <c r="I436" s="117"/>
      <c r="J436" s="117"/>
      <c r="K436" s="117"/>
      <c r="L436" s="117"/>
      <c r="M436" s="117"/>
      <c r="N436" s="117"/>
      <c r="O436" s="117"/>
    </row>
    <row r="437" spans="2:15">
      <c r="B437" s="116"/>
      <c r="C437" s="116"/>
      <c r="D437" s="116"/>
      <c r="E437" s="116"/>
      <c r="F437" s="117"/>
      <c r="G437" s="117"/>
      <c r="H437" s="117"/>
      <c r="I437" s="117"/>
      <c r="J437" s="117"/>
      <c r="K437" s="117"/>
      <c r="L437" s="117"/>
      <c r="M437" s="117"/>
      <c r="N437" s="117"/>
      <c r="O437" s="117"/>
    </row>
    <row r="438" spans="2:15">
      <c r="B438" s="116"/>
      <c r="C438" s="116"/>
      <c r="D438" s="116"/>
      <c r="E438" s="116"/>
      <c r="F438" s="117"/>
      <c r="G438" s="117"/>
      <c r="H438" s="117"/>
      <c r="I438" s="117"/>
      <c r="J438" s="117"/>
      <c r="K438" s="117"/>
      <c r="L438" s="117"/>
      <c r="M438" s="117"/>
      <c r="N438" s="117"/>
      <c r="O438" s="117"/>
    </row>
    <row r="439" spans="2:15">
      <c r="B439" s="116"/>
      <c r="C439" s="116"/>
      <c r="D439" s="116"/>
      <c r="E439" s="116"/>
      <c r="F439" s="117"/>
      <c r="G439" s="117"/>
      <c r="H439" s="117"/>
      <c r="I439" s="117"/>
      <c r="J439" s="117"/>
      <c r="K439" s="117"/>
      <c r="L439" s="117"/>
      <c r="M439" s="117"/>
      <c r="N439" s="117"/>
      <c r="O439" s="117"/>
    </row>
    <row r="440" spans="2:15">
      <c r="B440" s="116"/>
      <c r="C440" s="116"/>
      <c r="D440" s="116"/>
      <c r="E440" s="116"/>
      <c r="F440" s="117"/>
      <c r="G440" s="117"/>
      <c r="H440" s="117"/>
      <c r="I440" s="117"/>
      <c r="J440" s="117"/>
      <c r="K440" s="117"/>
      <c r="L440" s="117"/>
      <c r="M440" s="117"/>
      <c r="N440" s="117"/>
      <c r="O440" s="117"/>
    </row>
    <row r="441" spans="2:15">
      <c r="B441" s="116"/>
      <c r="C441" s="116"/>
      <c r="D441" s="116"/>
      <c r="E441" s="116"/>
      <c r="F441" s="117"/>
      <c r="G441" s="117"/>
      <c r="H441" s="117"/>
      <c r="I441" s="117"/>
      <c r="J441" s="117"/>
      <c r="K441" s="117"/>
      <c r="L441" s="117"/>
      <c r="M441" s="117"/>
      <c r="N441" s="117"/>
      <c r="O441" s="117"/>
    </row>
    <row r="442" spans="2:15">
      <c r="B442" s="116"/>
      <c r="C442" s="116"/>
      <c r="D442" s="116"/>
      <c r="E442" s="116"/>
      <c r="F442" s="117"/>
      <c r="G442" s="117"/>
      <c r="H442" s="117"/>
      <c r="I442" s="117"/>
      <c r="J442" s="117"/>
      <c r="K442" s="117"/>
      <c r="L442" s="117"/>
      <c r="M442" s="117"/>
      <c r="N442" s="117"/>
      <c r="O442" s="117"/>
    </row>
    <row r="443" spans="2:15">
      <c r="B443" s="116"/>
      <c r="C443" s="116"/>
      <c r="D443" s="116"/>
      <c r="E443" s="116"/>
      <c r="F443" s="117"/>
      <c r="G443" s="117"/>
      <c r="H443" s="117"/>
      <c r="I443" s="117"/>
      <c r="J443" s="117"/>
      <c r="K443" s="117"/>
      <c r="L443" s="117"/>
      <c r="M443" s="117"/>
      <c r="N443" s="117"/>
      <c r="O443" s="117"/>
    </row>
    <row r="444" spans="2:15">
      <c r="B444" s="116"/>
      <c r="C444" s="116"/>
      <c r="D444" s="116"/>
      <c r="E444" s="116"/>
      <c r="F444" s="117"/>
      <c r="G444" s="117"/>
      <c r="H444" s="117"/>
      <c r="I444" s="117"/>
      <c r="J444" s="117"/>
      <c r="K444" s="117"/>
      <c r="L444" s="117"/>
      <c r="M444" s="117"/>
      <c r="N444" s="117"/>
      <c r="O444" s="117"/>
    </row>
    <row r="445" spans="2:15">
      <c r="B445" s="116"/>
      <c r="C445" s="116"/>
      <c r="D445" s="116"/>
      <c r="E445" s="116"/>
      <c r="F445" s="117"/>
      <c r="G445" s="117"/>
      <c r="H445" s="117"/>
      <c r="I445" s="117"/>
      <c r="J445" s="117"/>
      <c r="K445" s="117"/>
      <c r="L445" s="117"/>
      <c r="M445" s="117"/>
      <c r="N445" s="117"/>
      <c r="O445" s="117"/>
    </row>
    <row r="446" spans="2:15">
      <c r="B446" s="116"/>
      <c r="C446" s="116"/>
      <c r="D446" s="116"/>
      <c r="E446" s="116"/>
      <c r="F446" s="117"/>
      <c r="G446" s="117"/>
      <c r="H446" s="117"/>
      <c r="I446" s="117"/>
      <c r="J446" s="117"/>
      <c r="K446" s="117"/>
      <c r="L446" s="117"/>
      <c r="M446" s="117"/>
      <c r="N446" s="117"/>
      <c r="O446" s="117"/>
    </row>
    <row r="447" spans="2:15">
      <c r="B447" s="116"/>
      <c r="C447" s="116"/>
      <c r="D447" s="116"/>
      <c r="E447" s="116"/>
      <c r="F447" s="117"/>
      <c r="G447" s="117"/>
      <c r="H447" s="117"/>
      <c r="I447" s="117"/>
      <c r="J447" s="117"/>
      <c r="K447" s="117"/>
      <c r="L447" s="117"/>
      <c r="M447" s="117"/>
      <c r="N447" s="117"/>
      <c r="O447" s="117"/>
    </row>
    <row r="448" spans="2:15">
      <c r="B448" s="116"/>
      <c r="C448" s="116"/>
      <c r="D448" s="116"/>
      <c r="E448" s="116"/>
      <c r="F448" s="117"/>
      <c r="G448" s="117"/>
      <c r="H448" s="117"/>
      <c r="I448" s="117"/>
      <c r="J448" s="117"/>
      <c r="K448" s="117"/>
      <c r="L448" s="117"/>
      <c r="M448" s="117"/>
      <c r="N448" s="117"/>
      <c r="O448" s="117"/>
    </row>
    <row r="449" spans="2:15">
      <c r="B449" s="116"/>
      <c r="C449" s="116"/>
      <c r="D449" s="116"/>
      <c r="E449" s="116"/>
      <c r="F449" s="117"/>
      <c r="G449" s="117"/>
      <c r="H449" s="117"/>
      <c r="I449" s="117"/>
      <c r="J449" s="117"/>
      <c r="K449" s="117"/>
      <c r="L449" s="117"/>
      <c r="M449" s="117"/>
      <c r="N449" s="117"/>
      <c r="O449" s="117"/>
    </row>
    <row r="450" spans="2:15">
      <c r="B450" s="116"/>
      <c r="C450" s="116"/>
      <c r="D450" s="116"/>
      <c r="E450" s="116"/>
      <c r="F450" s="117"/>
      <c r="G450" s="117"/>
      <c r="H450" s="117"/>
      <c r="I450" s="117"/>
      <c r="J450" s="117"/>
      <c r="K450" s="117"/>
      <c r="L450" s="117"/>
      <c r="M450" s="117"/>
      <c r="N450" s="117"/>
      <c r="O450" s="117"/>
    </row>
    <row r="451" spans="2:15">
      <c r="B451" s="116"/>
      <c r="C451" s="116"/>
      <c r="D451" s="116"/>
      <c r="E451" s="116"/>
      <c r="F451" s="117"/>
      <c r="G451" s="117"/>
      <c r="H451" s="117"/>
      <c r="I451" s="117"/>
      <c r="J451" s="117"/>
      <c r="K451" s="117"/>
      <c r="L451" s="117"/>
      <c r="M451" s="117"/>
      <c r="N451" s="117"/>
      <c r="O451" s="117"/>
    </row>
    <row r="452" spans="2:15">
      <c r="B452" s="116"/>
      <c r="C452" s="116"/>
      <c r="D452" s="116"/>
      <c r="E452" s="116"/>
      <c r="F452" s="117"/>
      <c r="G452" s="117"/>
      <c r="H452" s="117"/>
      <c r="I452" s="117"/>
      <c r="J452" s="117"/>
      <c r="K452" s="117"/>
      <c r="L452" s="117"/>
      <c r="M452" s="117"/>
      <c r="N452" s="117"/>
      <c r="O452" s="117"/>
    </row>
    <row r="453" spans="2:15">
      <c r="B453" s="116"/>
      <c r="C453" s="116"/>
      <c r="D453" s="116"/>
      <c r="E453" s="116"/>
      <c r="F453" s="117"/>
      <c r="G453" s="117"/>
      <c r="H453" s="117"/>
      <c r="I453" s="117"/>
      <c r="J453" s="117"/>
      <c r="K453" s="117"/>
      <c r="L453" s="117"/>
      <c r="M453" s="117"/>
      <c r="N453" s="117"/>
      <c r="O453" s="117"/>
    </row>
    <row r="454" spans="2:15">
      <c r="B454" s="116"/>
      <c r="C454" s="116"/>
      <c r="D454" s="116"/>
      <c r="E454" s="116"/>
      <c r="F454" s="117"/>
      <c r="G454" s="117"/>
      <c r="H454" s="117"/>
      <c r="I454" s="117"/>
      <c r="J454" s="117"/>
      <c r="K454" s="117"/>
      <c r="L454" s="117"/>
      <c r="M454" s="117"/>
      <c r="N454" s="117"/>
      <c r="O454" s="117"/>
    </row>
    <row r="455" spans="2:15">
      <c r="B455" s="116"/>
      <c r="C455" s="116"/>
      <c r="D455" s="116"/>
      <c r="E455" s="116"/>
      <c r="F455" s="117"/>
      <c r="G455" s="117"/>
      <c r="H455" s="117"/>
      <c r="I455" s="117"/>
      <c r="J455" s="117"/>
      <c r="K455" s="117"/>
      <c r="L455" s="117"/>
      <c r="M455" s="117"/>
      <c r="N455" s="117"/>
      <c r="O455" s="117"/>
    </row>
    <row r="456" spans="2:15">
      <c r="B456" s="116"/>
      <c r="C456" s="116"/>
      <c r="D456" s="116"/>
      <c r="E456" s="116"/>
      <c r="F456" s="117"/>
      <c r="G456" s="117"/>
      <c r="H456" s="117"/>
      <c r="I456" s="117"/>
      <c r="J456" s="117"/>
      <c r="K456" s="117"/>
      <c r="L456" s="117"/>
      <c r="M456" s="117"/>
      <c r="N456" s="117"/>
      <c r="O456" s="117"/>
    </row>
    <row r="457" spans="2:15">
      <c r="B457" s="116"/>
      <c r="C457" s="116"/>
      <c r="D457" s="116"/>
      <c r="E457" s="116"/>
      <c r="F457" s="117"/>
      <c r="G457" s="117"/>
      <c r="H457" s="117"/>
      <c r="I457" s="117"/>
      <c r="J457" s="117"/>
      <c r="K457" s="117"/>
      <c r="L457" s="117"/>
      <c r="M457" s="117"/>
      <c r="N457" s="117"/>
      <c r="O457" s="117"/>
    </row>
    <row r="458" spans="2:15">
      <c r="B458" s="116"/>
      <c r="C458" s="116"/>
      <c r="D458" s="116"/>
      <c r="E458" s="116"/>
      <c r="F458" s="117"/>
      <c r="G458" s="117"/>
      <c r="H458" s="117"/>
      <c r="I458" s="117"/>
      <c r="J458" s="117"/>
      <c r="K458" s="117"/>
      <c r="L458" s="117"/>
      <c r="M458" s="117"/>
      <c r="N458" s="117"/>
      <c r="O458" s="117"/>
    </row>
    <row r="459" spans="2:15">
      <c r="B459" s="116"/>
      <c r="C459" s="116"/>
      <c r="D459" s="116"/>
      <c r="E459" s="116"/>
      <c r="F459" s="117"/>
      <c r="G459" s="117"/>
      <c r="H459" s="117"/>
      <c r="I459" s="117"/>
      <c r="J459" s="117"/>
      <c r="K459" s="117"/>
      <c r="L459" s="117"/>
      <c r="M459" s="117"/>
      <c r="N459" s="117"/>
      <c r="O459" s="117"/>
    </row>
    <row r="460" spans="2:15">
      <c r="B460" s="116"/>
      <c r="C460" s="116"/>
      <c r="D460" s="116"/>
      <c r="E460" s="116"/>
      <c r="F460" s="117"/>
      <c r="G460" s="117"/>
      <c r="H460" s="117"/>
      <c r="I460" s="117"/>
      <c r="J460" s="117"/>
      <c r="K460" s="117"/>
      <c r="L460" s="117"/>
      <c r="M460" s="117"/>
      <c r="N460" s="117"/>
      <c r="O460" s="117"/>
    </row>
    <row r="461" spans="2:15">
      <c r="B461" s="116"/>
      <c r="C461" s="116"/>
      <c r="D461" s="116"/>
      <c r="E461" s="116"/>
      <c r="F461" s="117"/>
      <c r="G461" s="117"/>
      <c r="H461" s="117"/>
      <c r="I461" s="117"/>
      <c r="J461" s="117"/>
      <c r="K461" s="117"/>
      <c r="L461" s="117"/>
      <c r="M461" s="117"/>
      <c r="N461" s="117"/>
      <c r="O461" s="117"/>
    </row>
    <row r="462" spans="2:15">
      <c r="B462" s="116"/>
      <c r="C462" s="116"/>
      <c r="D462" s="116"/>
      <c r="E462" s="116"/>
      <c r="F462" s="117"/>
      <c r="G462" s="117"/>
      <c r="H462" s="117"/>
      <c r="I462" s="117"/>
      <c r="J462" s="117"/>
      <c r="K462" s="117"/>
      <c r="L462" s="117"/>
      <c r="M462" s="117"/>
      <c r="N462" s="117"/>
      <c r="O462" s="117"/>
    </row>
    <row r="463" spans="2:15">
      <c r="B463" s="116"/>
      <c r="C463" s="116"/>
      <c r="D463" s="116"/>
      <c r="E463" s="116"/>
      <c r="F463" s="117"/>
      <c r="G463" s="117"/>
      <c r="H463" s="117"/>
      <c r="I463" s="117"/>
      <c r="J463" s="117"/>
      <c r="K463" s="117"/>
      <c r="L463" s="117"/>
      <c r="M463" s="117"/>
      <c r="N463" s="117"/>
      <c r="O463" s="117"/>
    </row>
    <row r="464" spans="2:15">
      <c r="B464" s="116"/>
      <c r="C464" s="116"/>
      <c r="D464" s="116"/>
      <c r="E464" s="116"/>
      <c r="F464" s="117"/>
      <c r="G464" s="117"/>
      <c r="H464" s="117"/>
      <c r="I464" s="117"/>
      <c r="J464" s="117"/>
      <c r="K464" s="117"/>
      <c r="L464" s="117"/>
      <c r="M464" s="117"/>
      <c r="N464" s="117"/>
      <c r="O464" s="117"/>
    </row>
    <row r="465" spans="2:15">
      <c r="B465" s="116"/>
      <c r="C465" s="116"/>
      <c r="D465" s="116"/>
      <c r="E465" s="116"/>
      <c r="F465" s="117"/>
      <c r="G465" s="117"/>
      <c r="H465" s="117"/>
      <c r="I465" s="117"/>
      <c r="J465" s="117"/>
      <c r="K465" s="117"/>
      <c r="L465" s="117"/>
      <c r="M465" s="117"/>
      <c r="N465" s="117"/>
      <c r="O465" s="117"/>
    </row>
    <row r="466" spans="2:15">
      <c r="B466" s="116"/>
      <c r="C466" s="116"/>
      <c r="D466" s="116"/>
      <c r="E466" s="116"/>
      <c r="F466" s="117"/>
      <c r="G466" s="117"/>
      <c r="H466" s="117"/>
      <c r="I466" s="117"/>
      <c r="J466" s="117"/>
      <c r="K466" s="117"/>
      <c r="L466" s="117"/>
      <c r="M466" s="117"/>
      <c r="N466" s="117"/>
      <c r="O466" s="117"/>
    </row>
    <row r="467" spans="2:15">
      <c r="B467" s="116"/>
      <c r="C467" s="116"/>
      <c r="D467" s="116"/>
      <c r="E467" s="116"/>
      <c r="F467" s="117"/>
      <c r="G467" s="117"/>
      <c r="H467" s="117"/>
      <c r="I467" s="117"/>
      <c r="J467" s="117"/>
      <c r="K467" s="117"/>
      <c r="L467" s="117"/>
      <c r="M467" s="117"/>
      <c r="N467" s="117"/>
      <c r="O467" s="117"/>
    </row>
    <row r="468" spans="2:15">
      <c r="B468" s="116"/>
      <c r="C468" s="116"/>
      <c r="D468" s="116"/>
      <c r="E468" s="116"/>
      <c r="F468" s="117"/>
      <c r="G468" s="117"/>
      <c r="H468" s="117"/>
      <c r="I468" s="117"/>
      <c r="J468" s="117"/>
      <c r="K468" s="117"/>
      <c r="L468" s="117"/>
      <c r="M468" s="117"/>
      <c r="N468" s="117"/>
      <c r="O468" s="117"/>
    </row>
    <row r="469" spans="2:15">
      <c r="B469" s="116"/>
      <c r="C469" s="116"/>
      <c r="D469" s="116"/>
      <c r="E469" s="116"/>
      <c r="F469" s="117"/>
      <c r="G469" s="117"/>
      <c r="H469" s="117"/>
      <c r="I469" s="117"/>
      <c r="J469" s="117"/>
      <c r="K469" s="117"/>
      <c r="L469" s="117"/>
      <c r="M469" s="117"/>
      <c r="N469" s="117"/>
      <c r="O469" s="117"/>
    </row>
    <row r="470" spans="2:15">
      <c r="B470" s="116"/>
      <c r="C470" s="116"/>
      <c r="D470" s="116"/>
      <c r="E470" s="116"/>
      <c r="F470" s="117"/>
      <c r="G470" s="117"/>
      <c r="H470" s="117"/>
      <c r="I470" s="117"/>
      <c r="J470" s="117"/>
      <c r="K470" s="117"/>
      <c r="L470" s="117"/>
      <c r="M470" s="117"/>
      <c r="N470" s="117"/>
      <c r="O470" s="117"/>
    </row>
    <row r="471" spans="2:15">
      <c r="B471" s="116"/>
      <c r="C471" s="116"/>
      <c r="D471" s="116"/>
      <c r="E471" s="116"/>
      <c r="F471" s="117"/>
      <c r="G471" s="117"/>
      <c r="H471" s="117"/>
      <c r="I471" s="117"/>
      <c r="J471" s="117"/>
      <c r="K471" s="117"/>
      <c r="L471" s="117"/>
      <c r="M471" s="117"/>
      <c r="N471" s="117"/>
      <c r="O471" s="117"/>
    </row>
    <row r="472" spans="2:15">
      <c r="B472" s="116"/>
      <c r="C472" s="116"/>
      <c r="D472" s="116"/>
      <c r="E472" s="116"/>
      <c r="F472" s="117"/>
      <c r="G472" s="117"/>
      <c r="H472" s="117"/>
      <c r="I472" s="117"/>
      <c r="J472" s="117"/>
      <c r="K472" s="117"/>
      <c r="L472" s="117"/>
      <c r="M472" s="117"/>
      <c r="N472" s="117"/>
      <c r="O472" s="117"/>
    </row>
    <row r="473" spans="2:15">
      <c r="B473" s="116"/>
      <c r="C473" s="116"/>
      <c r="D473" s="116"/>
      <c r="E473" s="116"/>
      <c r="F473" s="117"/>
      <c r="G473" s="117"/>
      <c r="H473" s="117"/>
      <c r="I473" s="117"/>
      <c r="J473" s="117"/>
      <c r="K473" s="117"/>
      <c r="L473" s="117"/>
      <c r="M473" s="117"/>
      <c r="N473" s="117"/>
      <c r="O473" s="117"/>
    </row>
    <row r="474" spans="2:15">
      <c r="B474" s="116"/>
      <c r="C474" s="116"/>
      <c r="D474" s="116"/>
      <c r="E474" s="116"/>
      <c r="F474" s="117"/>
      <c r="G474" s="117"/>
      <c r="H474" s="117"/>
      <c r="I474" s="117"/>
      <c r="J474" s="117"/>
      <c r="K474" s="117"/>
      <c r="L474" s="117"/>
      <c r="M474" s="117"/>
      <c r="N474" s="117"/>
      <c r="O474" s="117"/>
    </row>
    <row r="475" spans="2:15">
      <c r="B475" s="116"/>
      <c r="C475" s="116"/>
      <c r="D475" s="116"/>
      <c r="E475" s="116"/>
      <c r="F475" s="117"/>
      <c r="G475" s="117"/>
      <c r="H475" s="117"/>
      <c r="I475" s="117"/>
      <c r="J475" s="117"/>
      <c r="K475" s="117"/>
      <c r="L475" s="117"/>
      <c r="M475" s="117"/>
      <c r="N475" s="117"/>
      <c r="O475" s="117"/>
    </row>
    <row r="476" spans="2:15">
      <c r="B476" s="116"/>
      <c r="C476" s="116"/>
      <c r="D476" s="116"/>
      <c r="E476" s="116"/>
      <c r="F476" s="117"/>
      <c r="G476" s="117"/>
      <c r="H476" s="117"/>
      <c r="I476" s="117"/>
      <c r="J476" s="117"/>
      <c r="K476" s="117"/>
      <c r="L476" s="117"/>
      <c r="M476" s="117"/>
      <c r="N476" s="117"/>
      <c r="O476" s="117"/>
    </row>
    <row r="477" spans="2:15">
      <c r="B477" s="116"/>
      <c r="C477" s="116"/>
      <c r="D477" s="116"/>
      <c r="E477" s="116"/>
      <c r="F477" s="117"/>
      <c r="G477" s="117"/>
      <c r="H477" s="117"/>
      <c r="I477" s="117"/>
      <c r="J477" s="117"/>
      <c r="K477" s="117"/>
      <c r="L477" s="117"/>
      <c r="M477" s="117"/>
      <c r="N477" s="117"/>
      <c r="O477" s="117"/>
    </row>
    <row r="478" spans="2:15">
      <c r="B478" s="116"/>
      <c r="C478" s="116"/>
      <c r="D478" s="116"/>
      <c r="E478" s="116"/>
      <c r="F478" s="117"/>
      <c r="G478" s="117"/>
      <c r="H478" s="117"/>
      <c r="I478" s="117"/>
      <c r="J478" s="117"/>
      <c r="K478" s="117"/>
      <c r="L478" s="117"/>
      <c r="M478" s="117"/>
      <c r="N478" s="117"/>
      <c r="O478" s="117"/>
    </row>
    <row r="479" spans="2:15">
      <c r="B479" s="116"/>
      <c r="C479" s="116"/>
      <c r="D479" s="116"/>
      <c r="E479" s="116"/>
      <c r="F479" s="117"/>
      <c r="G479" s="117"/>
      <c r="H479" s="117"/>
      <c r="I479" s="117"/>
      <c r="J479" s="117"/>
      <c r="K479" s="117"/>
      <c r="L479" s="117"/>
      <c r="M479" s="117"/>
      <c r="N479" s="117"/>
      <c r="O479" s="117"/>
    </row>
    <row r="480" spans="2:15">
      <c r="B480" s="116"/>
      <c r="C480" s="116"/>
      <c r="D480" s="116"/>
      <c r="E480" s="116"/>
      <c r="F480" s="117"/>
      <c r="G480" s="117"/>
      <c r="H480" s="117"/>
      <c r="I480" s="117"/>
      <c r="J480" s="117"/>
      <c r="K480" s="117"/>
      <c r="L480" s="117"/>
      <c r="M480" s="117"/>
      <c r="N480" s="117"/>
      <c r="O480" s="117"/>
    </row>
    <row r="481" spans="2:15">
      <c r="B481" s="116"/>
      <c r="C481" s="116"/>
      <c r="D481" s="116"/>
      <c r="E481" s="116"/>
      <c r="F481" s="117"/>
      <c r="G481" s="117"/>
      <c r="H481" s="117"/>
      <c r="I481" s="117"/>
      <c r="J481" s="117"/>
      <c r="K481" s="117"/>
      <c r="L481" s="117"/>
      <c r="M481" s="117"/>
      <c r="N481" s="117"/>
      <c r="O481" s="117"/>
    </row>
    <row r="482" spans="2:15">
      <c r="B482" s="116"/>
      <c r="C482" s="116"/>
      <c r="D482" s="116"/>
      <c r="E482" s="116"/>
      <c r="F482" s="117"/>
      <c r="G482" s="117"/>
      <c r="H482" s="117"/>
      <c r="I482" s="117"/>
      <c r="J482" s="117"/>
      <c r="K482" s="117"/>
      <c r="L482" s="117"/>
      <c r="M482" s="117"/>
      <c r="N482" s="117"/>
      <c r="O482" s="117"/>
    </row>
    <row r="483" spans="2:15">
      <c r="B483" s="116"/>
      <c r="C483" s="116"/>
      <c r="D483" s="116"/>
      <c r="E483" s="116"/>
      <c r="F483" s="117"/>
      <c r="G483" s="117"/>
      <c r="H483" s="117"/>
      <c r="I483" s="117"/>
      <c r="J483" s="117"/>
      <c r="K483" s="117"/>
      <c r="L483" s="117"/>
      <c r="M483" s="117"/>
      <c r="N483" s="117"/>
      <c r="O483" s="117"/>
    </row>
    <row r="484" spans="2:15">
      <c r="B484" s="116"/>
      <c r="C484" s="116"/>
      <c r="D484" s="116"/>
      <c r="E484" s="116"/>
      <c r="F484" s="117"/>
      <c r="G484" s="117"/>
      <c r="H484" s="117"/>
      <c r="I484" s="117"/>
      <c r="J484" s="117"/>
      <c r="K484" s="117"/>
      <c r="L484" s="117"/>
      <c r="M484" s="117"/>
      <c r="N484" s="117"/>
      <c r="O484" s="117"/>
    </row>
    <row r="485" spans="2:15">
      <c r="B485" s="116"/>
      <c r="C485" s="116"/>
      <c r="D485" s="116"/>
      <c r="E485" s="116"/>
      <c r="F485" s="117"/>
      <c r="G485" s="117"/>
      <c r="H485" s="117"/>
      <c r="I485" s="117"/>
      <c r="J485" s="117"/>
      <c r="K485" s="117"/>
      <c r="L485" s="117"/>
      <c r="M485" s="117"/>
      <c r="N485" s="117"/>
      <c r="O485" s="117"/>
    </row>
    <row r="486" spans="2:15">
      <c r="B486" s="116"/>
      <c r="C486" s="116"/>
      <c r="D486" s="116"/>
      <c r="E486" s="116"/>
      <c r="F486" s="117"/>
      <c r="G486" s="117"/>
      <c r="H486" s="117"/>
      <c r="I486" s="117"/>
      <c r="J486" s="117"/>
      <c r="K486" s="117"/>
      <c r="L486" s="117"/>
      <c r="M486" s="117"/>
      <c r="N486" s="117"/>
      <c r="O486" s="117"/>
    </row>
    <row r="487" spans="2:15">
      <c r="B487" s="116"/>
      <c r="C487" s="116"/>
      <c r="D487" s="116"/>
      <c r="E487" s="116"/>
      <c r="F487" s="117"/>
      <c r="G487" s="117"/>
      <c r="H487" s="117"/>
      <c r="I487" s="117"/>
      <c r="J487" s="117"/>
      <c r="K487" s="117"/>
      <c r="L487" s="117"/>
      <c r="M487" s="117"/>
      <c r="N487" s="117"/>
      <c r="O487" s="117"/>
    </row>
    <row r="488" spans="2:15">
      <c r="B488" s="116"/>
      <c r="C488" s="116"/>
      <c r="D488" s="116"/>
      <c r="E488" s="116"/>
      <c r="F488" s="117"/>
      <c r="G488" s="117"/>
      <c r="H488" s="117"/>
      <c r="I488" s="117"/>
      <c r="J488" s="117"/>
      <c r="K488" s="117"/>
      <c r="L488" s="117"/>
      <c r="M488" s="117"/>
      <c r="N488" s="117"/>
      <c r="O488" s="117"/>
    </row>
    <row r="489" spans="2:15">
      <c r="B489" s="116"/>
      <c r="C489" s="116"/>
      <c r="D489" s="116"/>
      <c r="E489" s="116"/>
      <c r="F489" s="117"/>
      <c r="G489" s="117"/>
      <c r="H489" s="117"/>
      <c r="I489" s="117"/>
      <c r="J489" s="117"/>
      <c r="K489" s="117"/>
      <c r="L489" s="117"/>
      <c r="M489" s="117"/>
      <c r="N489" s="117"/>
      <c r="O489" s="117"/>
    </row>
    <row r="490" spans="2:15">
      <c r="B490" s="116"/>
      <c r="C490" s="116"/>
      <c r="D490" s="116"/>
      <c r="E490" s="116"/>
      <c r="F490" s="117"/>
      <c r="G490" s="117"/>
      <c r="H490" s="117"/>
      <c r="I490" s="117"/>
      <c r="J490" s="117"/>
      <c r="K490" s="117"/>
      <c r="L490" s="117"/>
      <c r="M490" s="117"/>
      <c r="N490" s="117"/>
      <c r="O490" s="117"/>
    </row>
    <row r="491" spans="2:15">
      <c r="B491" s="116"/>
      <c r="C491" s="116"/>
      <c r="D491" s="116"/>
      <c r="E491" s="116"/>
      <c r="F491" s="117"/>
      <c r="G491" s="117"/>
      <c r="H491" s="117"/>
      <c r="I491" s="117"/>
      <c r="J491" s="117"/>
      <c r="K491" s="117"/>
      <c r="L491" s="117"/>
      <c r="M491" s="117"/>
      <c r="N491" s="117"/>
      <c r="O491" s="117"/>
    </row>
    <row r="492" spans="2:15">
      <c r="B492" s="116"/>
      <c r="C492" s="116"/>
      <c r="D492" s="116"/>
      <c r="E492" s="116"/>
      <c r="F492" s="117"/>
      <c r="G492" s="117"/>
      <c r="H492" s="117"/>
      <c r="I492" s="117"/>
      <c r="J492" s="117"/>
      <c r="K492" s="117"/>
      <c r="L492" s="117"/>
      <c r="M492" s="117"/>
      <c r="N492" s="117"/>
      <c r="O492" s="117"/>
    </row>
    <row r="493" spans="2:15">
      <c r="B493" s="116"/>
      <c r="C493" s="116"/>
      <c r="D493" s="116"/>
      <c r="E493" s="116"/>
      <c r="F493" s="117"/>
      <c r="G493" s="117"/>
      <c r="H493" s="117"/>
      <c r="I493" s="117"/>
      <c r="J493" s="117"/>
      <c r="K493" s="117"/>
      <c r="L493" s="117"/>
      <c r="M493" s="117"/>
      <c r="N493" s="117"/>
      <c r="O493" s="117"/>
    </row>
    <row r="494" spans="2:15">
      <c r="B494" s="116"/>
      <c r="C494" s="116"/>
      <c r="D494" s="116"/>
      <c r="E494" s="116"/>
      <c r="F494" s="117"/>
      <c r="G494" s="117"/>
      <c r="H494" s="117"/>
      <c r="I494" s="117"/>
      <c r="J494" s="117"/>
      <c r="K494" s="117"/>
      <c r="L494" s="117"/>
      <c r="M494" s="117"/>
      <c r="N494" s="117"/>
      <c r="O494" s="117"/>
    </row>
    <row r="495" spans="2:15">
      <c r="B495" s="116"/>
      <c r="C495" s="116"/>
      <c r="D495" s="116"/>
      <c r="E495" s="116"/>
      <c r="F495" s="117"/>
      <c r="G495" s="117"/>
      <c r="H495" s="117"/>
      <c r="I495" s="117"/>
      <c r="J495" s="117"/>
      <c r="K495" s="117"/>
      <c r="L495" s="117"/>
      <c r="M495" s="117"/>
      <c r="N495" s="117"/>
      <c r="O495" s="117"/>
    </row>
    <row r="496" spans="2:15">
      <c r="B496" s="116"/>
      <c r="C496" s="116"/>
      <c r="D496" s="116"/>
      <c r="E496" s="116"/>
      <c r="F496" s="117"/>
      <c r="G496" s="117"/>
      <c r="H496" s="117"/>
      <c r="I496" s="117"/>
      <c r="J496" s="117"/>
      <c r="K496" s="117"/>
      <c r="L496" s="117"/>
      <c r="M496" s="117"/>
      <c r="N496" s="117"/>
      <c r="O496" s="117"/>
    </row>
    <row r="497" spans="2:15">
      <c r="B497" s="116"/>
      <c r="C497" s="116"/>
      <c r="D497" s="116"/>
      <c r="E497" s="116"/>
      <c r="F497" s="117"/>
      <c r="G497" s="117"/>
      <c r="H497" s="117"/>
      <c r="I497" s="117"/>
      <c r="J497" s="117"/>
      <c r="K497" s="117"/>
      <c r="L497" s="117"/>
      <c r="M497" s="117"/>
      <c r="N497" s="117"/>
      <c r="O497" s="117"/>
    </row>
    <row r="498" spans="2:15">
      <c r="B498" s="116"/>
      <c r="C498" s="116"/>
      <c r="D498" s="116"/>
      <c r="E498" s="116"/>
      <c r="F498" s="117"/>
      <c r="G498" s="117"/>
      <c r="H498" s="117"/>
      <c r="I498" s="117"/>
      <c r="J498" s="117"/>
      <c r="K498" s="117"/>
      <c r="L498" s="117"/>
      <c r="M498" s="117"/>
      <c r="N498" s="117"/>
      <c r="O498" s="117"/>
    </row>
    <row r="499" spans="2:15">
      <c r="B499" s="116"/>
      <c r="C499" s="116"/>
      <c r="D499" s="116"/>
      <c r="E499" s="116"/>
      <c r="F499" s="117"/>
      <c r="G499" s="117"/>
      <c r="H499" s="117"/>
      <c r="I499" s="117"/>
      <c r="J499" s="117"/>
      <c r="K499" s="117"/>
      <c r="L499" s="117"/>
      <c r="M499" s="117"/>
      <c r="N499" s="117"/>
      <c r="O499" s="117"/>
    </row>
    <row r="500" spans="2:15">
      <c r="B500" s="116"/>
      <c r="C500" s="116"/>
      <c r="D500" s="116"/>
      <c r="E500" s="116"/>
      <c r="F500" s="117"/>
      <c r="G500" s="117"/>
      <c r="H500" s="117"/>
      <c r="I500" s="117"/>
      <c r="J500" s="117"/>
      <c r="K500" s="117"/>
      <c r="L500" s="117"/>
      <c r="M500" s="117"/>
      <c r="N500" s="117"/>
      <c r="O500" s="117"/>
    </row>
    <row r="501" spans="2:15">
      <c r="B501" s="116"/>
      <c r="C501" s="116"/>
      <c r="D501" s="116"/>
      <c r="E501" s="116"/>
      <c r="F501" s="117"/>
      <c r="G501" s="117"/>
      <c r="H501" s="117"/>
      <c r="I501" s="117"/>
      <c r="J501" s="117"/>
      <c r="K501" s="117"/>
      <c r="L501" s="117"/>
      <c r="M501" s="117"/>
      <c r="N501" s="117"/>
      <c r="O501" s="117"/>
    </row>
    <row r="502" spans="2:15">
      <c r="B502" s="116"/>
      <c r="C502" s="116"/>
      <c r="D502" s="116"/>
      <c r="E502" s="116"/>
      <c r="F502" s="117"/>
      <c r="G502" s="117"/>
      <c r="H502" s="117"/>
      <c r="I502" s="117"/>
      <c r="J502" s="117"/>
      <c r="K502" s="117"/>
      <c r="L502" s="117"/>
      <c r="M502" s="117"/>
      <c r="N502" s="117"/>
      <c r="O502" s="117"/>
    </row>
    <row r="503" spans="2:15">
      <c r="B503" s="116"/>
      <c r="C503" s="116"/>
      <c r="D503" s="116"/>
      <c r="E503" s="116"/>
      <c r="F503" s="117"/>
      <c r="G503" s="117"/>
      <c r="H503" s="117"/>
      <c r="I503" s="117"/>
      <c r="J503" s="117"/>
      <c r="K503" s="117"/>
      <c r="L503" s="117"/>
      <c r="M503" s="117"/>
      <c r="N503" s="117"/>
      <c r="O503" s="117"/>
    </row>
    <row r="504" spans="2:15">
      <c r="B504" s="116"/>
      <c r="C504" s="116"/>
      <c r="D504" s="116"/>
      <c r="E504" s="116"/>
      <c r="F504" s="117"/>
      <c r="G504" s="117"/>
      <c r="H504" s="117"/>
      <c r="I504" s="117"/>
      <c r="J504" s="117"/>
      <c r="K504" s="117"/>
      <c r="L504" s="117"/>
      <c r="M504" s="117"/>
      <c r="N504" s="117"/>
      <c r="O504" s="117"/>
    </row>
    <row r="505" spans="2:15">
      <c r="B505" s="116"/>
      <c r="C505" s="116"/>
      <c r="D505" s="116"/>
      <c r="E505" s="116"/>
      <c r="F505" s="117"/>
      <c r="G505" s="117"/>
      <c r="H505" s="117"/>
      <c r="I505" s="117"/>
      <c r="J505" s="117"/>
      <c r="K505" s="117"/>
      <c r="L505" s="117"/>
      <c r="M505" s="117"/>
      <c r="N505" s="117"/>
      <c r="O505" s="117"/>
    </row>
    <row r="506" spans="2:15">
      <c r="B506" s="116"/>
      <c r="C506" s="116"/>
      <c r="D506" s="116"/>
      <c r="E506" s="116"/>
      <c r="F506" s="117"/>
      <c r="G506" s="117"/>
      <c r="H506" s="117"/>
      <c r="I506" s="117"/>
      <c r="J506" s="117"/>
      <c r="K506" s="117"/>
      <c r="L506" s="117"/>
      <c r="M506" s="117"/>
      <c r="N506" s="117"/>
      <c r="O506" s="117"/>
    </row>
    <row r="507" spans="2:15">
      <c r="B507" s="116"/>
      <c r="C507" s="116"/>
      <c r="D507" s="116"/>
      <c r="E507" s="116"/>
      <c r="F507" s="117"/>
      <c r="G507" s="117"/>
      <c r="H507" s="117"/>
      <c r="I507" s="117"/>
      <c r="J507" s="117"/>
      <c r="K507" s="117"/>
      <c r="L507" s="117"/>
      <c r="M507" s="117"/>
      <c r="N507" s="117"/>
      <c r="O507" s="117"/>
    </row>
    <row r="508" spans="2:15">
      <c r="B508" s="116"/>
      <c r="C508" s="116"/>
      <c r="D508" s="116"/>
      <c r="E508" s="116"/>
      <c r="F508" s="117"/>
      <c r="G508" s="117"/>
      <c r="H508" s="117"/>
      <c r="I508" s="117"/>
      <c r="J508" s="117"/>
      <c r="K508" s="117"/>
      <c r="L508" s="117"/>
      <c r="M508" s="117"/>
      <c r="N508" s="117"/>
      <c r="O508" s="117"/>
    </row>
    <row r="509" spans="2:15">
      <c r="B509" s="116"/>
      <c r="C509" s="116"/>
      <c r="D509" s="116"/>
      <c r="E509" s="116"/>
      <c r="F509" s="117"/>
      <c r="G509" s="117"/>
      <c r="H509" s="117"/>
      <c r="I509" s="117"/>
      <c r="J509" s="117"/>
      <c r="K509" s="117"/>
      <c r="L509" s="117"/>
      <c r="M509" s="117"/>
      <c r="N509" s="117"/>
      <c r="O509" s="117"/>
    </row>
    <row r="510" spans="2:15">
      <c r="B510" s="116"/>
      <c r="C510" s="116"/>
      <c r="D510" s="116"/>
      <c r="E510" s="116"/>
      <c r="F510" s="117"/>
      <c r="G510" s="117"/>
      <c r="H510" s="117"/>
      <c r="I510" s="117"/>
      <c r="J510" s="117"/>
      <c r="K510" s="117"/>
      <c r="L510" s="117"/>
      <c r="M510" s="117"/>
      <c r="N510" s="117"/>
      <c r="O510" s="117"/>
    </row>
    <row r="511" spans="2:15">
      <c r="B511" s="116"/>
      <c r="C511" s="116"/>
      <c r="D511" s="116"/>
      <c r="E511" s="116"/>
      <c r="F511" s="117"/>
      <c r="G511" s="117"/>
      <c r="H511" s="117"/>
      <c r="I511" s="117"/>
      <c r="J511" s="117"/>
      <c r="K511" s="117"/>
      <c r="L511" s="117"/>
      <c r="M511" s="117"/>
      <c r="N511" s="117"/>
      <c r="O511" s="117"/>
    </row>
    <row r="512" spans="2:15">
      <c r="B512" s="116"/>
      <c r="C512" s="116"/>
      <c r="D512" s="116"/>
      <c r="E512" s="116"/>
      <c r="F512" s="117"/>
      <c r="G512" s="117"/>
      <c r="H512" s="117"/>
      <c r="I512" s="117"/>
      <c r="J512" s="117"/>
      <c r="K512" s="117"/>
      <c r="L512" s="117"/>
      <c r="M512" s="117"/>
      <c r="N512" s="117"/>
      <c r="O512" s="117"/>
    </row>
    <row r="513" spans="2:15">
      <c r="B513" s="116"/>
      <c r="C513" s="116"/>
      <c r="D513" s="116"/>
      <c r="E513" s="116"/>
      <c r="F513" s="117"/>
      <c r="G513" s="117"/>
      <c r="H513" s="117"/>
      <c r="I513" s="117"/>
      <c r="J513" s="117"/>
      <c r="K513" s="117"/>
      <c r="L513" s="117"/>
      <c r="M513" s="117"/>
      <c r="N513" s="117"/>
      <c r="O513" s="117"/>
    </row>
    <row r="514" spans="2:15">
      <c r="B514" s="116"/>
      <c r="C514" s="116"/>
      <c r="D514" s="116"/>
      <c r="E514" s="116"/>
      <c r="F514" s="117"/>
      <c r="G514" s="117"/>
      <c r="H514" s="117"/>
      <c r="I514" s="117"/>
      <c r="J514" s="117"/>
      <c r="K514" s="117"/>
      <c r="L514" s="117"/>
      <c r="M514" s="117"/>
      <c r="N514" s="117"/>
      <c r="O514" s="117"/>
    </row>
    <row r="515" spans="2:15">
      <c r="B515" s="116"/>
      <c r="C515" s="116"/>
      <c r="D515" s="116"/>
      <c r="E515" s="116"/>
      <c r="F515" s="117"/>
      <c r="G515" s="117"/>
      <c r="H515" s="117"/>
      <c r="I515" s="117"/>
      <c r="J515" s="117"/>
      <c r="K515" s="117"/>
      <c r="L515" s="117"/>
      <c r="M515" s="117"/>
      <c r="N515" s="117"/>
      <c r="O515" s="117"/>
    </row>
    <row r="516" spans="2:15">
      <c r="B516" s="116"/>
      <c r="C516" s="116"/>
      <c r="D516" s="116"/>
      <c r="E516" s="116"/>
      <c r="F516" s="117"/>
      <c r="G516" s="117"/>
      <c r="H516" s="117"/>
      <c r="I516" s="117"/>
      <c r="J516" s="117"/>
      <c r="K516" s="117"/>
      <c r="L516" s="117"/>
      <c r="M516" s="117"/>
      <c r="N516" s="117"/>
      <c r="O516" s="117"/>
    </row>
    <row r="517" spans="2:15">
      <c r="B517" s="116"/>
      <c r="C517" s="116"/>
      <c r="D517" s="116"/>
      <c r="E517" s="116"/>
      <c r="F517" s="117"/>
      <c r="G517" s="117"/>
      <c r="H517" s="117"/>
      <c r="I517" s="117"/>
      <c r="J517" s="117"/>
      <c r="K517" s="117"/>
      <c r="L517" s="117"/>
      <c r="M517" s="117"/>
      <c r="N517" s="117"/>
      <c r="O517" s="117"/>
    </row>
    <row r="518" spans="2:15">
      <c r="B518" s="116"/>
      <c r="C518" s="116"/>
      <c r="D518" s="116"/>
      <c r="E518" s="116"/>
      <c r="F518" s="117"/>
      <c r="G518" s="117"/>
      <c r="H518" s="117"/>
      <c r="I518" s="117"/>
      <c r="J518" s="117"/>
      <c r="K518" s="117"/>
      <c r="L518" s="117"/>
      <c r="M518" s="117"/>
      <c r="N518" s="117"/>
      <c r="O518" s="117"/>
    </row>
    <row r="519" spans="2:15">
      <c r="B519" s="116"/>
      <c r="C519" s="116"/>
      <c r="D519" s="116"/>
      <c r="E519" s="116"/>
      <c r="F519" s="117"/>
      <c r="G519" s="117"/>
      <c r="H519" s="117"/>
      <c r="I519" s="117"/>
      <c r="J519" s="117"/>
      <c r="K519" s="117"/>
      <c r="L519" s="117"/>
      <c r="M519" s="117"/>
      <c r="N519" s="117"/>
      <c r="O519" s="117"/>
    </row>
    <row r="520" spans="2:15">
      <c r="B520" s="116"/>
      <c r="C520" s="116"/>
      <c r="D520" s="116"/>
      <c r="E520" s="116"/>
      <c r="F520" s="117"/>
      <c r="G520" s="117"/>
      <c r="H520" s="117"/>
      <c r="I520" s="117"/>
      <c r="J520" s="117"/>
      <c r="K520" s="117"/>
      <c r="L520" s="117"/>
      <c r="M520" s="117"/>
      <c r="N520" s="117"/>
      <c r="O520" s="117"/>
    </row>
    <row r="521" spans="2:15">
      <c r="B521" s="116"/>
      <c r="C521" s="116"/>
      <c r="D521" s="116"/>
      <c r="E521" s="116"/>
      <c r="F521" s="117"/>
      <c r="G521" s="117"/>
      <c r="H521" s="117"/>
      <c r="I521" s="117"/>
      <c r="J521" s="117"/>
      <c r="K521" s="117"/>
      <c r="L521" s="117"/>
      <c r="M521" s="117"/>
      <c r="N521" s="117"/>
      <c r="O521" s="117"/>
    </row>
    <row r="522" spans="2:15">
      <c r="B522" s="116"/>
      <c r="C522" s="116"/>
      <c r="D522" s="116"/>
      <c r="E522" s="116"/>
      <c r="F522" s="117"/>
      <c r="G522" s="117"/>
      <c r="H522" s="117"/>
      <c r="I522" s="117"/>
      <c r="J522" s="117"/>
      <c r="K522" s="117"/>
      <c r="L522" s="117"/>
      <c r="M522" s="117"/>
      <c r="N522" s="117"/>
      <c r="O522" s="117"/>
    </row>
    <row r="523" spans="2:15">
      <c r="B523" s="116"/>
      <c r="C523" s="116"/>
      <c r="D523" s="116"/>
      <c r="E523" s="116"/>
      <c r="F523" s="117"/>
      <c r="G523" s="117"/>
      <c r="H523" s="117"/>
      <c r="I523" s="117"/>
      <c r="J523" s="117"/>
      <c r="K523" s="117"/>
      <c r="L523" s="117"/>
      <c r="M523" s="117"/>
      <c r="N523" s="117"/>
      <c r="O523" s="117"/>
    </row>
    <row r="524" spans="2:15">
      <c r="B524" s="116"/>
      <c r="C524" s="116"/>
      <c r="D524" s="116"/>
      <c r="E524" s="116"/>
      <c r="F524" s="117"/>
      <c r="G524" s="117"/>
      <c r="H524" s="117"/>
      <c r="I524" s="117"/>
      <c r="J524" s="117"/>
      <c r="K524" s="117"/>
      <c r="L524" s="117"/>
      <c r="M524" s="117"/>
      <c r="N524" s="117"/>
      <c r="O524" s="117"/>
    </row>
    <row r="525" spans="2:15">
      <c r="B525" s="116"/>
      <c r="C525" s="116"/>
      <c r="D525" s="116"/>
      <c r="E525" s="116"/>
      <c r="F525" s="117"/>
      <c r="G525" s="117"/>
      <c r="H525" s="117"/>
      <c r="I525" s="117"/>
      <c r="J525" s="117"/>
      <c r="K525" s="117"/>
      <c r="L525" s="117"/>
      <c r="M525" s="117"/>
      <c r="N525" s="117"/>
      <c r="O525" s="117"/>
    </row>
  </sheetData>
  <sheetProtection sheet="1" objects="1" scenarios="1"/>
  <mergeCells count="2">
    <mergeCell ref="B6:O6"/>
    <mergeCell ref="B7:O7"/>
  </mergeCells>
  <phoneticPr fontId="3" type="noConversion"/>
  <dataValidations count="1">
    <dataValidation allowBlank="1" showInputMessage="1" showErrorMessage="1" sqref="A1:A1048576 B39:B1048576 C5:C1048576 B1:B19 B21:B37 D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גיליון9">
    <tabColor indexed="44"/>
    <pageSetUpPr fitToPage="1"/>
  </sheetPr>
  <dimension ref="B1:L796"/>
  <sheetViews>
    <sheetView rightToLeft="1" workbookViewId="0"/>
  </sheetViews>
  <sheetFormatPr defaultColWidth="9.140625" defaultRowHeight="18"/>
  <cols>
    <col min="1" max="1" width="6.28515625" style="1" customWidth="1"/>
    <col min="2" max="2" width="32.85546875" style="2" bestFit="1" customWidth="1"/>
    <col min="3" max="3" width="42.28515625" style="2" customWidth="1"/>
    <col min="4" max="4" width="9.7109375" style="2" bestFit="1" customWidth="1"/>
    <col min="5" max="5" width="21" style="2" bestFit="1" customWidth="1"/>
    <col min="6" max="6" width="12" style="1" bestFit="1" customWidth="1"/>
    <col min="7" max="7" width="9" style="1" bestFit="1" customWidth="1"/>
    <col min="8" max="8" width="6.42578125" style="1" bestFit="1" customWidth="1"/>
    <col min="9" max="10" width="6.85546875" style="1" bestFit="1" customWidth="1"/>
    <col min="11" max="11" width="9.140625" style="1" bestFit="1" customWidth="1"/>
    <col min="12" max="12" width="9" style="1" bestFit="1" customWidth="1"/>
    <col min="13" max="16384" width="9.140625" style="1"/>
  </cols>
  <sheetData>
    <row r="1" spans="2:12">
      <c r="B1" s="46" t="s">
        <v>142</v>
      </c>
      <c r="C1" s="67" t="s" vm="1">
        <v>224</v>
      </c>
    </row>
    <row r="2" spans="2:12">
      <c r="B2" s="46" t="s">
        <v>141</v>
      </c>
      <c r="C2" s="67" t="s">
        <v>225</v>
      </c>
    </row>
    <row r="3" spans="2:12">
      <c r="B3" s="46" t="s">
        <v>143</v>
      </c>
      <c r="C3" s="67" t="s">
        <v>226</v>
      </c>
    </row>
    <row r="4" spans="2:12">
      <c r="B4" s="46" t="s">
        <v>144</v>
      </c>
      <c r="C4" s="67">
        <v>2207</v>
      </c>
    </row>
    <row r="6" spans="2:12" ht="26.25" customHeight="1">
      <c r="B6" s="153" t="s">
        <v>169</v>
      </c>
      <c r="C6" s="154"/>
      <c r="D6" s="154"/>
      <c r="E6" s="154"/>
      <c r="F6" s="154"/>
      <c r="G6" s="154"/>
      <c r="H6" s="154"/>
      <c r="I6" s="154"/>
      <c r="J6" s="154"/>
      <c r="K6" s="154"/>
      <c r="L6" s="155"/>
    </row>
    <row r="7" spans="2:12" ht="26.25" customHeight="1">
      <c r="B7" s="153" t="s">
        <v>90</v>
      </c>
      <c r="C7" s="154"/>
      <c r="D7" s="154"/>
      <c r="E7" s="154"/>
      <c r="F7" s="154"/>
      <c r="G7" s="154"/>
      <c r="H7" s="154"/>
      <c r="I7" s="154"/>
      <c r="J7" s="154"/>
      <c r="K7" s="154"/>
      <c r="L7" s="155"/>
    </row>
    <row r="8" spans="2:12" s="3" customFormat="1" ht="78.75">
      <c r="B8" s="21" t="s">
        <v>112</v>
      </c>
      <c r="C8" s="29" t="s">
        <v>44</v>
      </c>
      <c r="D8" s="29" t="s">
        <v>115</v>
      </c>
      <c r="E8" s="29" t="s">
        <v>63</v>
      </c>
      <c r="F8" s="29" t="s">
        <v>99</v>
      </c>
      <c r="G8" s="29" t="s">
        <v>201</v>
      </c>
      <c r="H8" s="29" t="s">
        <v>200</v>
      </c>
      <c r="I8" s="29" t="s">
        <v>60</v>
      </c>
      <c r="J8" s="29" t="s">
        <v>57</v>
      </c>
      <c r="K8" s="29" t="s">
        <v>145</v>
      </c>
      <c r="L8" s="65" t="s">
        <v>147</v>
      </c>
    </row>
    <row r="9" spans="2:12" s="3" customFormat="1" ht="25.5">
      <c r="B9" s="14"/>
      <c r="C9" s="15"/>
      <c r="D9" s="15"/>
      <c r="E9" s="15"/>
      <c r="F9" s="15"/>
      <c r="G9" s="15" t="s">
        <v>208</v>
      </c>
      <c r="H9" s="15"/>
      <c r="I9" s="15" t="s">
        <v>204</v>
      </c>
      <c r="J9" s="15" t="s">
        <v>19</v>
      </c>
      <c r="K9" s="31" t="s">
        <v>19</v>
      </c>
      <c r="L9" s="16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</row>
    <row r="11" spans="2:12" s="4" customFormat="1" ht="18" customHeight="1">
      <c r="B11" s="68" t="s">
        <v>47</v>
      </c>
      <c r="C11" s="69"/>
      <c r="D11" s="69"/>
      <c r="E11" s="69"/>
      <c r="F11" s="69"/>
      <c r="G11" s="76"/>
      <c r="H11" s="78"/>
      <c r="I11" s="76">
        <v>1.05660263</v>
      </c>
      <c r="J11" s="69"/>
      <c r="K11" s="77">
        <f>IFERROR(I11/$I$11,0)</f>
        <v>1</v>
      </c>
      <c r="L11" s="77">
        <f>I11/'סכום נכסי הקרן'!$C$42</f>
        <v>3.3329331726647789E-7</v>
      </c>
    </row>
    <row r="12" spans="2:12" s="4" customFormat="1" ht="18" customHeight="1">
      <c r="B12" s="92" t="s">
        <v>24</v>
      </c>
      <c r="C12" s="69"/>
      <c r="D12" s="69"/>
      <c r="E12" s="69"/>
      <c r="F12" s="69"/>
      <c r="G12" s="76"/>
      <c r="H12" s="78"/>
      <c r="I12" s="76">
        <v>0.78144850600000004</v>
      </c>
      <c r="J12" s="69"/>
      <c r="K12" s="77">
        <f t="shared" ref="K12:K20" si="0">IFERROR(I12/$I$11,0)</f>
        <v>0.73958599364834066</v>
      </c>
      <c r="L12" s="77">
        <f>I12/'סכום נכסי הקרן'!$C$42</f>
        <v>2.4649906922687968E-7</v>
      </c>
    </row>
    <row r="13" spans="2:12">
      <c r="B13" s="86" t="s">
        <v>1405</v>
      </c>
      <c r="C13" s="71"/>
      <c r="D13" s="71"/>
      <c r="E13" s="71"/>
      <c r="F13" s="71"/>
      <c r="G13" s="79"/>
      <c r="H13" s="81"/>
      <c r="I13" s="79">
        <v>0.78144850600000004</v>
      </c>
      <c r="J13" s="71"/>
      <c r="K13" s="80">
        <f t="shared" si="0"/>
        <v>0.73958599364834066</v>
      </c>
      <c r="L13" s="80">
        <f>I13/'סכום נכסי הקרן'!$C$42</f>
        <v>2.4649906922687968E-7</v>
      </c>
    </row>
    <row r="14" spans="2:12">
      <c r="B14" s="75" t="s">
        <v>1406</v>
      </c>
      <c r="C14" s="69" t="s">
        <v>1407</v>
      </c>
      <c r="D14" s="82" t="s">
        <v>116</v>
      </c>
      <c r="E14" s="82" t="s">
        <v>264</v>
      </c>
      <c r="F14" s="82" t="s">
        <v>129</v>
      </c>
      <c r="G14" s="76">
        <v>7143.6382400000011</v>
      </c>
      <c r="H14" s="78">
        <v>8.1999999999999993</v>
      </c>
      <c r="I14" s="76">
        <v>0.58577833600000007</v>
      </c>
      <c r="J14" s="77">
        <v>8.1808843910578327E-5</v>
      </c>
      <c r="K14" s="77">
        <f t="shared" si="0"/>
        <v>0.55439795375107104</v>
      </c>
      <c r="L14" s="77">
        <f>I14/'סכום נכסי הקרן'!$C$42</f>
        <v>1.8477713309144186E-7</v>
      </c>
    </row>
    <row r="15" spans="2:12">
      <c r="B15" s="75" t="s">
        <v>1408</v>
      </c>
      <c r="C15" s="69" t="s">
        <v>1409</v>
      </c>
      <c r="D15" s="82" t="s">
        <v>116</v>
      </c>
      <c r="E15" s="82" t="s">
        <v>153</v>
      </c>
      <c r="F15" s="82" t="s">
        <v>129</v>
      </c>
      <c r="G15" s="76">
        <v>1918.3350000000003</v>
      </c>
      <c r="H15" s="78">
        <v>10.199999999999999</v>
      </c>
      <c r="I15" s="76">
        <v>0.19567017000000003</v>
      </c>
      <c r="J15" s="77">
        <v>1.2792867494639006E-4</v>
      </c>
      <c r="K15" s="77">
        <f t="shared" si="0"/>
        <v>0.18518803989726965</v>
      </c>
      <c r="L15" s="77">
        <f>I15/'סכום נכסי הקרן'!$C$42</f>
        <v>6.172193613543785E-8</v>
      </c>
    </row>
    <row r="16" spans="2:12">
      <c r="B16" s="72"/>
      <c r="C16" s="69"/>
      <c r="D16" s="69"/>
      <c r="E16" s="69"/>
      <c r="F16" s="69"/>
      <c r="G16" s="76"/>
      <c r="H16" s="78"/>
      <c r="I16" s="69"/>
      <c r="J16" s="69"/>
      <c r="K16" s="77"/>
      <c r="L16" s="69"/>
    </row>
    <row r="17" spans="2:12">
      <c r="B17" s="92" t="s">
        <v>39</v>
      </c>
      <c r="C17" s="69"/>
      <c r="D17" s="69"/>
      <c r="E17" s="69"/>
      <c r="F17" s="69"/>
      <c r="G17" s="76"/>
      <c r="H17" s="78"/>
      <c r="I17" s="76">
        <v>0.275154124</v>
      </c>
      <c r="J17" s="69"/>
      <c r="K17" s="77">
        <f t="shared" si="0"/>
        <v>0.2604140063516594</v>
      </c>
      <c r="L17" s="77">
        <f>I17/'סכום נכסי הקרן'!$C$42</f>
        <v>8.6794248039598197E-8</v>
      </c>
    </row>
    <row r="18" spans="2:12">
      <c r="B18" s="86" t="s">
        <v>1410</v>
      </c>
      <c r="C18" s="71"/>
      <c r="D18" s="71"/>
      <c r="E18" s="71"/>
      <c r="F18" s="71"/>
      <c r="G18" s="79"/>
      <c r="H18" s="81"/>
      <c r="I18" s="79">
        <v>0.275154124</v>
      </c>
      <c r="J18" s="71"/>
      <c r="K18" s="80">
        <f t="shared" si="0"/>
        <v>0.2604140063516594</v>
      </c>
      <c r="L18" s="80">
        <f>I18/'סכום נכסי הקרן'!$C$42</f>
        <v>8.6794248039598197E-8</v>
      </c>
    </row>
    <row r="19" spans="2:12">
      <c r="B19" s="75" t="s">
        <v>1411</v>
      </c>
      <c r="C19" s="69" t="s">
        <v>1412</v>
      </c>
      <c r="D19" s="82" t="s">
        <v>1090</v>
      </c>
      <c r="E19" s="82" t="s">
        <v>1208</v>
      </c>
      <c r="F19" s="82" t="s">
        <v>128</v>
      </c>
      <c r="G19" s="76">
        <v>289.56000000000006</v>
      </c>
      <c r="H19" s="78">
        <v>23</v>
      </c>
      <c r="I19" s="76">
        <v>0.25467381100000003</v>
      </c>
      <c r="J19" s="77">
        <v>8.6694610778443139E-6</v>
      </c>
      <c r="K19" s="77">
        <f t="shared" si="0"/>
        <v>0.24103083199783445</v>
      </c>
      <c r="L19" s="77">
        <f>I19/'סכום נכסי הקרן'!$C$42</f>
        <v>8.0333965560057366E-8</v>
      </c>
    </row>
    <row r="20" spans="2:12">
      <c r="B20" s="75" t="s">
        <v>1413</v>
      </c>
      <c r="C20" s="69" t="s">
        <v>1414</v>
      </c>
      <c r="D20" s="82" t="s">
        <v>1113</v>
      </c>
      <c r="E20" s="82" t="s">
        <v>1193</v>
      </c>
      <c r="F20" s="82" t="s">
        <v>128</v>
      </c>
      <c r="G20" s="76">
        <v>76.510439000000019</v>
      </c>
      <c r="H20" s="78">
        <v>7</v>
      </c>
      <c r="I20" s="76">
        <v>2.0480313000000003E-2</v>
      </c>
      <c r="J20" s="77">
        <v>3.024128023715416E-6</v>
      </c>
      <c r="K20" s="77">
        <f t="shared" si="0"/>
        <v>1.9383174353824962E-2</v>
      </c>
      <c r="L20" s="77">
        <f>I20/'סכום נכסי הקרן'!$C$42</f>
        <v>6.4602824795408401E-9</v>
      </c>
    </row>
    <row r="21" spans="2:12">
      <c r="B21" s="72"/>
      <c r="C21" s="69"/>
      <c r="D21" s="69"/>
      <c r="E21" s="69"/>
      <c r="F21" s="69"/>
      <c r="G21" s="76"/>
      <c r="H21" s="78"/>
      <c r="I21" s="69"/>
      <c r="J21" s="69"/>
      <c r="K21" s="77"/>
      <c r="L21" s="69"/>
    </row>
    <row r="22" spans="2:12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</row>
    <row r="23" spans="2:12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</row>
    <row r="24" spans="2:12">
      <c r="B24" s="126" t="s">
        <v>216</v>
      </c>
      <c r="C24" s="68"/>
      <c r="D24" s="68"/>
      <c r="E24" s="68"/>
      <c r="F24" s="68"/>
      <c r="G24" s="68"/>
      <c r="H24" s="68"/>
      <c r="I24" s="68"/>
      <c r="J24" s="68"/>
      <c r="K24" s="68"/>
      <c r="L24" s="68"/>
    </row>
    <row r="25" spans="2:12">
      <c r="B25" s="126" t="s">
        <v>108</v>
      </c>
      <c r="C25" s="68"/>
      <c r="D25" s="68"/>
      <c r="E25" s="68"/>
      <c r="F25" s="68"/>
      <c r="G25" s="68"/>
      <c r="H25" s="68"/>
      <c r="I25" s="68"/>
      <c r="J25" s="68"/>
      <c r="K25" s="68"/>
      <c r="L25" s="68"/>
    </row>
    <row r="26" spans="2:12">
      <c r="B26" s="126" t="s">
        <v>199</v>
      </c>
      <c r="C26" s="68"/>
      <c r="D26" s="68"/>
      <c r="E26" s="68"/>
      <c r="F26" s="68"/>
      <c r="G26" s="68"/>
      <c r="H26" s="68"/>
      <c r="I26" s="68"/>
      <c r="J26" s="68"/>
      <c r="K26" s="68"/>
      <c r="L26" s="68"/>
    </row>
    <row r="27" spans="2:12">
      <c r="B27" s="126" t="s">
        <v>207</v>
      </c>
      <c r="C27" s="68"/>
      <c r="D27" s="68"/>
      <c r="E27" s="68"/>
      <c r="F27" s="68"/>
      <c r="G27" s="68"/>
      <c r="H27" s="68"/>
      <c r="I27" s="68"/>
      <c r="J27" s="68"/>
      <c r="K27" s="68"/>
      <c r="L27" s="68"/>
    </row>
    <row r="28" spans="2:12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</row>
    <row r="29" spans="2:12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</row>
    <row r="30" spans="2:12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</row>
    <row r="31" spans="2:12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</row>
    <row r="32" spans="2:12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</row>
    <row r="33" spans="2:12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</row>
    <row r="34" spans="2:12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</row>
    <row r="35" spans="2:12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</row>
    <row r="36" spans="2:12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</row>
    <row r="37" spans="2:12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</row>
    <row r="38" spans="2:12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</row>
    <row r="39" spans="2:12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</row>
    <row r="40" spans="2:12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</row>
    <row r="41" spans="2:12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</row>
    <row r="42" spans="2:12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</row>
    <row r="43" spans="2:12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</row>
    <row r="44" spans="2:12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</row>
    <row r="45" spans="2:12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</row>
    <row r="46" spans="2:12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</row>
    <row r="47" spans="2:12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</row>
    <row r="48" spans="2:12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</row>
    <row r="49" spans="2:12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</row>
    <row r="50" spans="2:12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</row>
    <row r="51" spans="2:12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</row>
    <row r="52" spans="2:12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</row>
    <row r="53" spans="2:12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</row>
    <row r="54" spans="2:12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</row>
    <row r="55" spans="2:12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</row>
    <row r="56" spans="2:12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</row>
    <row r="57" spans="2:12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</row>
    <row r="58" spans="2:12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</row>
    <row r="59" spans="2:12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</row>
    <row r="60" spans="2:12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</row>
    <row r="61" spans="2:12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</row>
    <row r="62" spans="2:12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</row>
    <row r="63" spans="2:12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</row>
    <row r="64" spans="2:12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</row>
    <row r="65" spans="2:12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</row>
    <row r="66" spans="2:12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</row>
    <row r="67" spans="2:12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</row>
    <row r="68" spans="2:12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</row>
    <row r="69" spans="2:12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</row>
    <row r="70" spans="2:12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</row>
    <row r="71" spans="2:12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</row>
    <row r="72" spans="2:12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</row>
    <row r="73" spans="2:12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</row>
    <row r="74" spans="2:12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</row>
    <row r="75" spans="2:12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</row>
    <row r="76" spans="2:12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</row>
    <row r="77" spans="2:12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</row>
    <row r="78" spans="2:12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</row>
    <row r="79" spans="2:12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</row>
    <row r="80" spans="2:12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</row>
    <row r="81" spans="2:12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</row>
    <row r="82" spans="2:12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</row>
    <row r="83" spans="2:12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</row>
    <row r="84" spans="2:12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</row>
    <row r="85" spans="2:12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</row>
    <row r="86" spans="2:12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</row>
    <row r="87" spans="2:12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</row>
    <row r="88" spans="2:12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</row>
    <row r="89" spans="2:12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</row>
    <row r="90" spans="2:12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</row>
    <row r="91" spans="2:12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</row>
    <row r="92" spans="2:12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</row>
    <row r="93" spans="2:12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</row>
    <row r="94" spans="2:12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</row>
    <row r="95" spans="2:12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</row>
    <row r="96" spans="2:12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</row>
    <row r="97" spans="2:12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</row>
    <row r="98" spans="2:12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</row>
    <row r="99" spans="2:12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</row>
    <row r="100" spans="2:12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</row>
    <row r="101" spans="2:12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</row>
    <row r="102" spans="2:12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2:12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</row>
    <row r="104" spans="2:12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</row>
    <row r="105" spans="2:12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</row>
    <row r="106" spans="2:12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</row>
    <row r="107" spans="2:12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</row>
    <row r="108" spans="2:12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</row>
    <row r="109" spans="2:12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</row>
    <row r="110" spans="2:12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</row>
    <row r="111" spans="2:12"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</row>
    <row r="112" spans="2:12"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</row>
    <row r="113" spans="2:12"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</row>
    <row r="114" spans="2:12"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</row>
    <row r="115" spans="2:12"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</row>
    <row r="116" spans="2:12">
      <c r="B116" s="68"/>
      <c r="C116" s="68"/>
      <c r="D116" s="68"/>
      <c r="E116" s="68"/>
      <c r="F116" s="68"/>
      <c r="G116" s="68"/>
      <c r="H116" s="68"/>
      <c r="I116" s="68"/>
      <c r="J116" s="68"/>
      <c r="K116" s="68"/>
      <c r="L116" s="68"/>
    </row>
    <row r="117" spans="2:12">
      <c r="B117" s="68"/>
      <c r="C117" s="68"/>
      <c r="D117" s="68"/>
      <c r="E117" s="68"/>
      <c r="F117" s="68"/>
      <c r="G117" s="68"/>
      <c r="H117" s="68"/>
      <c r="I117" s="68"/>
      <c r="J117" s="68"/>
      <c r="K117" s="68"/>
      <c r="L117" s="68"/>
    </row>
    <row r="118" spans="2:12">
      <c r="B118" s="68"/>
      <c r="C118" s="68"/>
      <c r="D118" s="68"/>
      <c r="E118" s="68"/>
      <c r="F118" s="68"/>
      <c r="G118" s="68"/>
      <c r="H118" s="68"/>
      <c r="I118" s="68"/>
      <c r="J118" s="68"/>
      <c r="K118" s="68"/>
      <c r="L118" s="68"/>
    </row>
    <row r="119" spans="2:12">
      <c r="B119" s="68"/>
      <c r="C119" s="68"/>
      <c r="D119" s="68"/>
      <c r="E119" s="68"/>
      <c r="F119" s="68"/>
      <c r="G119" s="68"/>
      <c r="H119" s="68"/>
      <c r="I119" s="68"/>
      <c r="J119" s="68"/>
      <c r="K119" s="68"/>
      <c r="L119" s="68"/>
    </row>
    <row r="120" spans="2:12">
      <c r="B120" s="68"/>
      <c r="C120" s="68"/>
      <c r="D120" s="68"/>
      <c r="E120" s="68"/>
      <c r="F120" s="68"/>
      <c r="G120" s="68"/>
      <c r="H120" s="68"/>
      <c r="I120" s="68"/>
      <c r="J120" s="68"/>
      <c r="K120" s="68"/>
      <c r="L120" s="68"/>
    </row>
    <row r="121" spans="2:12">
      <c r="B121" s="116"/>
      <c r="C121" s="116"/>
      <c r="D121" s="117"/>
      <c r="E121" s="117"/>
      <c r="F121" s="117"/>
      <c r="G121" s="117"/>
      <c r="H121" s="117"/>
      <c r="I121" s="117"/>
      <c r="J121" s="117"/>
      <c r="K121" s="117"/>
      <c r="L121" s="117"/>
    </row>
    <row r="122" spans="2:12">
      <c r="B122" s="116"/>
      <c r="C122" s="116"/>
      <c r="D122" s="117"/>
      <c r="E122" s="117"/>
      <c r="F122" s="117"/>
      <c r="G122" s="117"/>
      <c r="H122" s="117"/>
      <c r="I122" s="117"/>
      <c r="J122" s="117"/>
      <c r="K122" s="117"/>
      <c r="L122" s="117"/>
    </row>
    <row r="123" spans="2:12">
      <c r="B123" s="116"/>
      <c r="C123" s="116"/>
      <c r="D123" s="117"/>
      <c r="E123" s="117"/>
      <c r="F123" s="117"/>
      <c r="G123" s="117"/>
      <c r="H123" s="117"/>
      <c r="I123" s="117"/>
      <c r="J123" s="117"/>
      <c r="K123" s="117"/>
      <c r="L123" s="117"/>
    </row>
    <row r="124" spans="2:12">
      <c r="B124" s="116"/>
      <c r="C124" s="116"/>
      <c r="D124" s="117"/>
      <c r="E124" s="117"/>
      <c r="F124" s="117"/>
      <c r="G124" s="117"/>
      <c r="H124" s="117"/>
      <c r="I124" s="117"/>
      <c r="J124" s="117"/>
      <c r="K124" s="117"/>
      <c r="L124" s="117"/>
    </row>
    <row r="125" spans="2:12">
      <c r="B125" s="116"/>
      <c r="C125" s="116"/>
      <c r="D125" s="117"/>
      <c r="E125" s="117"/>
      <c r="F125" s="117"/>
      <c r="G125" s="117"/>
      <c r="H125" s="117"/>
      <c r="I125" s="117"/>
      <c r="J125" s="117"/>
      <c r="K125" s="117"/>
      <c r="L125" s="117"/>
    </row>
    <row r="126" spans="2:12">
      <c r="B126" s="116"/>
      <c r="C126" s="116"/>
      <c r="D126" s="117"/>
      <c r="E126" s="117"/>
      <c r="F126" s="117"/>
      <c r="G126" s="117"/>
      <c r="H126" s="117"/>
      <c r="I126" s="117"/>
      <c r="J126" s="117"/>
      <c r="K126" s="117"/>
      <c r="L126" s="117"/>
    </row>
    <row r="127" spans="2:12">
      <c r="B127" s="116"/>
      <c r="C127" s="116"/>
      <c r="D127" s="117"/>
      <c r="E127" s="117"/>
      <c r="F127" s="117"/>
      <c r="G127" s="117"/>
      <c r="H127" s="117"/>
      <c r="I127" s="117"/>
      <c r="J127" s="117"/>
      <c r="K127" s="117"/>
      <c r="L127" s="117"/>
    </row>
    <row r="128" spans="2:12">
      <c r="B128" s="116"/>
      <c r="C128" s="116"/>
      <c r="D128" s="117"/>
      <c r="E128" s="117"/>
      <c r="F128" s="117"/>
      <c r="G128" s="117"/>
      <c r="H128" s="117"/>
      <c r="I128" s="117"/>
      <c r="J128" s="117"/>
      <c r="K128" s="117"/>
      <c r="L128" s="117"/>
    </row>
    <row r="129" spans="2:12">
      <c r="B129" s="116"/>
      <c r="C129" s="116"/>
      <c r="D129" s="117"/>
      <c r="E129" s="117"/>
      <c r="F129" s="117"/>
      <c r="G129" s="117"/>
      <c r="H129" s="117"/>
      <c r="I129" s="117"/>
      <c r="J129" s="117"/>
      <c r="K129" s="117"/>
      <c r="L129" s="117"/>
    </row>
    <row r="130" spans="2:12">
      <c r="B130" s="116"/>
      <c r="C130" s="116"/>
      <c r="D130" s="117"/>
      <c r="E130" s="117"/>
      <c r="F130" s="117"/>
      <c r="G130" s="117"/>
      <c r="H130" s="117"/>
      <c r="I130" s="117"/>
      <c r="J130" s="117"/>
      <c r="K130" s="117"/>
      <c r="L130" s="117"/>
    </row>
    <row r="131" spans="2:12">
      <c r="B131" s="116"/>
      <c r="C131" s="116"/>
      <c r="D131" s="117"/>
      <c r="E131" s="117"/>
      <c r="F131" s="117"/>
      <c r="G131" s="117"/>
      <c r="H131" s="117"/>
      <c r="I131" s="117"/>
      <c r="J131" s="117"/>
      <c r="K131" s="117"/>
      <c r="L131" s="117"/>
    </row>
    <row r="132" spans="2:12">
      <c r="B132" s="116"/>
      <c r="C132" s="116"/>
      <c r="D132" s="117"/>
      <c r="E132" s="117"/>
      <c r="F132" s="117"/>
      <c r="G132" s="117"/>
      <c r="H132" s="117"/>
      <c r="I132" s="117"/>
      <c r="J132" s="117"/>
      <c r="K132" s="117"/>
      <c r="L132" s="117"/>
    </row>
    <row r="133" spans="2:12">
      <c r="B133" s="116"/>
      <c r="C133" s="116"/>
      <c r="D133" s="117"/>
      <c r="E133" s="117"/>
      <c r="F133" s="117"/>
      <c r="G133" s="117"/>
      <c r="H133" s="117"/>
      <c r="I133" s="117"/>
      <c r="J133" s="117"/>
      <c r="K133" s="117"/>
      <c r="L133" s="117"/>
    </row>
    <row r="134" spans="2:12">
      <c r="B134" s="116"/>
      <c r="C134" s="116"/>
      <c r="D134" s="117"/>
      <c r="E134" s="117"/>
      <c r="F134" s="117"/>
      <c r="G134" s="117"/>
      <c r="H134" s="117"/>
      <c r="I134" s="117"/>
      <c r="J134" s="117"/>
      <c r="K134" s="117"/>
      <c r="L134" s="117"/>
    </row>
    <row r="135" spans="2:12">
      <c r="B135" s="116"/>
      <c r="C135" s="116"/>
      <c r="D135" s="117"/>
      <c r="E135" s="117"/>
      <c r="F135" s="117"/>
      <c r="G135" s="117"/>
      <c r="H135" s="117"/>
      <c r="I135" s="117"/>
      <c r="J135" s="117"/>
      <c r="K135" s="117"/>
      <c r="L135" s="117"/>
    </row>
    <row r="136" spans="2:12">
      <c r="B136" s="116"/>
      <c r="C136" s="116"/>
      <c r="D136" s="117"/>
      <c r="E136" s="117"/>
      <c r="F136" s="117"/>
      <c r="G136" s="117"/>
      <c r="H136" s="117"/>
      <c r="I136" s="117"/>
      <c r="J136" s="117"/>
      <c r="K136" s="117"/>
      <c r="L136" s="117"/>
    </row>
    <row r="137" spans="2:12">
      <c r="B137" s="116"/>
      <c r="C137" s="116"/>
      <c r="D137" s="117"/>
      <c r="E137" s="117"/>
      <c r="F137" s="117"/>
      <c r="G137" s="117"/>
      <c r="H137" s="117"/>
      <c r="I137" s="117"/>
      <c r="J137" s="117"/>
      <c r="K137" s="117"/>
      <c r="L137" s="117"/>
    </row>
    <row r="138" spans="2:12">
      <c r="B138" s="116"/>
      <c r="C138" s="116"/>
      <c r="D138" s="117"/>
      <c r="E138" s="117"/>
      <c r="F138" s="117"/>
      <c r="G138" s="117"/>
      <c r="H138" s="117"/>
      <c r="I138" s="117"/>
      <c r="J138" s="117"/>
      <c r="K138" s="117"/>
      <c r="L138" s="117"/>
    </row>
    <row r="139" spans="2:12">
      <c r="B139" s="116"/>
      <c r="C139" s="116"/>
      <c r="D139" s="117"/>
      <c r="E139" s="117"/>
      <c r="F139" s="117"/>
      <c r="G139" s="117"/>
      <c r="H139" s="117"/>
      <c r="I139" s="117"/>
      <c r="J139" s="117"/>
      <c r="K139" s="117"/>
      <c r="L139" s="117"/>
    </row>
    <row r="140" spans="2:12">
      <c r="B140" s="116"/>
      <c r="C140" s="116"/>
      <c r="D140" s="117"/>
      <c r="E140" s="117"/>
      <c r="F140" s="117"/>
      <c r="G140" s="117"/>
      <c r="H140" s="117"/>
      <c r="I140" s="117"/>
      <c r="J140" s="117"/>
      <c r="K140" s="117"/>
      <c r="L140" s="117"/>
    </row>
    <row r="141" spans="2:12">
      <c r="B141" s="116"/>
      <c r="C141" s="116"/>
      <c r="D141" s="117"/>
      <c r="E141" s="117"/>
      <c r="F141" s="117"/>
      <c r="G141" s="117"/>
      <c r="H141" s="117"/>
      <c r="I141" s="117"/>
      <c r="J141" s="117"/>
      <c r="K141" s="117"/>
      <c r="L141" s="117"/>
    </row>
    <row r="142" spans="2:12">
      <c r="B142" s="116"/>
      <c r="C142" s="116"/>
      <c r="D142" s="117"/>
      <c r="E142" s="117"/>
      <c r="F142" s="117"/>
      <c r="G142" s="117"/>
      <c r="H142" s="117"/>
      <c r="I142" s="117"/>
      <c r="J142" s="117"/>
      <c r="K142" s="117"/>
      <c r="L142" s="117"/>
    </row>
    <row r="143" spans="2:12">
      <c r="B143" s="116"/>
      <c r="C143" s="116"/>
      <c r="D143" s="117"/>
      <c r="E143" s="117"/>
      <c r="F143" s="117"/>
      <c r="G143" s="117"/>
      <c r="H143" s="117"/>
      <c r="I143" s="117"/>
      <c r="J143" s="117"/>
      <c r="K143" s="117"/>
      <c r="L143" s="117"/>
    </row>
    <row r="144" spans="2:12">
      <c r="B144" s="116"/>
      <c r="C144" s="116"/>
      <c r="D144" s="117"/>
      <c r="E144" s="117"/>
      <c r="F144" s="117"/>
      <c r="G144" s="117"/>
      <c r="H144" s="117"/>
      <c r="I144" s="117"/>
      <c r="J144" s="117"/>
      <c r="K144" s="117"/>
      <c r="L144" s="117"/>
    </row>
    <row r="145" spans="2:12">
      <c r="B145" s="116"/>
      <c r="C145" s="116"/>
      <c r="D145" s="117"/>
      <c r="E145" s="117"/>
      <c r="F145" s="117"/>
      <c r="G145" s="117"/>
      <c r="H145" s="117"/>
      <c r="I145" s="117"/>
      <c r="J145" s="117"/>
      <c r="K145" s="117"/>
      <c r="L145" s="117"/>
    </row>
    <row r="146" spans="2:12">
      <c r="B146" s="116"/>
      <c r="C146" s="116"/>
      <c r="D146" s="117"/>
      <c r="E146" s="117"/>
      <c r="F146" s="117"/>
      <c r="G146" s="117"/>
      <c r="H146" s="117"/>
      <c r="I146" s="117"/>
      <c r="J146" s="117"/>
      <c r="K146" s="117"/>
      <c r="L146" s="117"/>
    </row>
    <row r="147" spans="2:12">
      <c r="B147" s="116"/>
      <c r="C147" s="116"/>
      <c r="D147" s="117"/>
      <c r="E147" s="117"/>
      <c r="F147" s="117"/>
      <c r="G147" s="117"/>
      <c r="H147" s="117"/>
      <c r="I147" s="117"/>
      <c r="J147" s="117"/>
      <c r="K147" s="117"/>
      <c r="L147" s="117"/>
    </row>
    <row r="148" spans="2:12">
      <c r="B148" s="116"/>
      <c r="C148" s="116"/>
      <c r="D148" s="117"/>
      <c r="E148" s="117"/>
      <c r="F148" s="117"/>
      <c r="G148" s="117"/>
      <c r="H148" s="117"/>
      <c r="I148" s="117"/>
      <c r="J148" s="117"/>
      <c r="K148" s="117"/>
      <c r="L148" s="117"/>
    </row>
    <row r="149" spans="2:12">
      <c r="B149" s="116"/>
      <c r="C149" s="116"/>
      <c r="D149" s="117"/>
      <c r="E149" s="117"/>
      <c r="F149" s="117"/>
      <c r="G149" s="117"/>
      <c r="H149" s="117"/>
      <c r="I149" s="117"/>
      <c r="J149" s="117"/>
      <c r="K149" s="117"/>
      <c r="L149" s="117"/>
    </row>
    <row r="150" spans="2:12">
      <c r="B150" s="116"/>
      <c r="C150" s="116"/>
      <c r="D150" s="117"/>
      <c r="E150" s="117"/>
      <c r="F150" s="117"/>
      <c r="G150" s="117"/>
      <c r="H150" s="117"/>
      <c r="I150" s="117"/>
      <c r="J150" s="117"/>
      <c r="K150" s="117"/>
      <c r="L150" s="117"/>
    </row>
    <row r="151" spans="2:12">
      <c r="B151" s="116"/>
      <c r="C151" s="116"/>
      <c r="D151" s="117"/>
      <c r="E151" s="117"/>
      <c r="F151" s="117"/>
      <c r="G151" s="117"/>
      <c r="H151" s="117"/>
      <c r="I151" s="117"/>
      <c r="J151" s="117"/>
      <c r="K151" s="117"/>
      <c r="L151" s="117"/>
    </row>
    <row r="152" spans="2:12">
      <c r="B152" s="116"/>
      <c r="C152" s="116"/>
      <c r="D152" s="117"/>
      <c r="E152" s="117"/>
      <c r="F152" s="117"/>
      <c r="G152" s="117"/>
      <c r="H152" s="117"/>
      <c r="I152" s="117"/>
      <c r="J152" s="117"/>
      <c r="K152" s="117"/>
      <c r="L152" s="117"/>
    </row>
    <row r="153" spans="2:12">
      <c r="B153" s="116"/>
      <c r="C153" s="116"/>
      <c r="D153" s="117"/>
      <c r="E153" s="117"/>
      <c r="F153" s="117"/>
      <c r="G153" s="117"/>
      <c r="H153" s="117"/>
      <c r="I153" s="117"/>
      <c r="J153" s="117"/>
      <c r="K153" s="117"/>
      <c r="L153" s="117"/>
    </row>
    <row r="154" spans="2:12">
      <c r="B154" s="116"/>
      <c r="C154" s="116"/>
      <c r="D154" s="117"/>
      <c r="E154" s="117"/>
      <c r="F154" s="117"/>
      <c r="G154" s="117"/>
      <c r="H154" s="117"/>
      <c r="I154" s="117"/>
      <c r="J154" s="117"/>
      <c r="K154" s="117"/>
      <c r="L154" s="117"/>
    </row>
    <row r="155" spans="2:12">
      <c r="B155" s="116"/>
      <c r="C155" s="116"/>
      <c r="D155" s="117"/>
      <c r="E155" s="117"/>
      <c r="F155" s="117"/>
      <c r="G155" s="117"/>
      <c r="H155" s="117"/>
      <c r="I155" s="117"/>
      <c r="J155" s="117"/>
      <c r="K155" s="117"/>
      <c r="L155" s="117"/>
    </row>
    <row r="156" spans="2:12">
      <c r="B156" s="116"/>
      <c r="C156" s="116"/>
      <c r="D156" s="117"/>
      <c r="E156" s="117"/>
      <c r="F156" s="117"/>
      <c r="G156" s="117"/>
      <c r="H156" s="117"/>
      <c r="I156" s="117"/>
      <c r="J156" s="117"/>
      <c r="K156" s="117"/>
      <c r="L156" s="117"/>
    </row>
    <row r="157" spans="2:12">
      <c r="B157" s="116"/>
      <c r="C157" s="116"/>
      <c r="D157" s="117"/>
      <c r="E157" s="117"/>
      <c r="F157" s="117"/>
      <c r="G157" s="117"/>
      <c r="H157" s="117"/>
      <c r="I157" s="117"/>
      <c r="J157" s="117"/>
      <c r="K157" s="117"/>
      <c r="L157" s="117"/>
    </row>
    <row r="158" spans="2:12">
      <c r="B158" s="116"/>
      <c r="C158" s="116"/>
      <c r="D158" s="117"/>
      <c r="E158" s="117"/>
      <c r="F158" s="117"/>
      <c r="G158" s="117"/>
      <c r="H158" s="117"/>
      <c r="I158" s="117"/>
      <c r="J158" s="117"/>
      <c r="K158" s="117"/>
      <c r="L158" s="117"/>
    </row>
    <row r="159" spans="2:12">
      <c r="B159" s="116"/>
      <c r="C159" s="116"/>
      <c r="D159" s="117"/>
      <c r="E159" s="117"/>
      <c r="F159" s="117"/>
      <c r="G159" s="117"/>
      <c r="H159" s="117"/>
      <c r="I159" s="117"/>
      <c r="J159" s="117"/>
      <c r="K159" s="117"/>
      <c r="L159" s="117"/>
    </row>
    <row r="160" spans="2:12">
      <c r="B160" s="116"/>
      <c r="C160" s="116"/>
      <c r="D160" s="117"/>
      <c r="E160" s="117"/>
      <c r="F160" s="117"/>
      <c r="G160" s="117"/>
      <c r="H160" s="117"/>
      <c r="I160" s="117"/>
      <c r="J160" s="117"/>
      <c r="K160" s="117"/>
      <c r="L160" s="117"/>
    </row>
    <row r="161" spans="2:12">
      <c r="B161" s="116"/>
      <c r="C161" s="116"/>
      <c r="D161" s="117"/>
      <c r="E161" s="117"/>
      <c r="F161" s="117"/>
      <c r="G161" s="117"/>
      <c r="H161" s="117"/>
      <c r="I161" s="117"/>
      <c r="J161" s="117"/>
      <c r="K161" s="117"/>
      <c r="L161" s="117"/>
    </row>
    <row r="162" spans="2:12">
      <c r="B162" s="116"/>
      <c r="C162" s="116"/>
      <c r="D162" s="117"/>
      <c r="E162" s="117"/>
      <c r="F162" s="117"/>
      <c r="G162" s="117"/>
      <c r="H162" s="117"/>
      <c r="I162" s="117"/>
      <c r="J162" s="117"/>
      <c r="K162" s="117"/>
      <c r="L162" s="117"/>
    </row>
    <row r="163" spans="2:12">
      <c r="B163" s="116"/>
      <c r="C163" s="116"/>
      <c r="D163" s="117"/>
      <c r="E163" s="117"/>
      <c r="F163" s="117"/>
      <c r="G163" s="117"/>
      <c r="H163" s="117"/>
      <c r="I163" s="117"/>
      <c r="J163" s="117"/>
      <c r="K163" s="117"/>
      <c r="L163" s="117"/>
    </row>
    <row r="164" spans="2:12">
      <c r="B164" s="116"/>
      <c r="C164" s="116"/>
      <c r="D164" s="117"/>
      <c r="E164" s="117"/>
      <c r="F164" s="117"/>
      <c r="G164" s="117"/>
      <c r="H164" s="117"/>
      <c r="I164" s="117"/>
      <c r="J164" s="117"/>
      <c r="K164" s="117"/>
      <c r="L164" s="117"/>
    </row>
    <row r="165" spans="2:12">
      <c r="B165" s="116"/>
      <c r="C165" s="116"/>
      <c r="D165" s="117"/>
      <c r="E165" s="117"/>
      <c r="F165" s="117"/>
      <c r="G165" s="117"/>
      <c r="H165" s="117"/>
      <c r="I165" s="117"/>
      <c r="J165" s="117"/>
      <c r="K165" s="117"/>
      <c r="L165" s="117"/>
    </row>
    <row r="166" spans="2:12">
      <c r="B166" s="116"/>
      <c r="C166" s="116"/>
      <c r="D166" s="117"/>
      <c r="E166" s="117"/>
      <c r="F166" s="117"/>
      <c r="G166" s="117"/>
      <c r="H166" s="117"/>
      <c r="I166" s="117"/>
      <c r="J166" s="117"/>
      <c r="K166" s="117"/>
      <c r="L166" s="117"/>
    </row>
    <row r="167" spans="2:12">
      <c r="B167" s="116"/>
      <c r="C167" s="116"/>
      <c r="D167" s="117"/>
      <c r="E167" s="117"/>
      <c r="F167" s="117"/>
      <c r="G167" s="117"/>
      <c r="H167" s="117"/>
      <c r="I167" s="117"/>
      <c r="J167" s="117"/>
      <c r="K167" s="117"/>
      <c r="L167" s="117"/>
    </row>
    <row r="168" spans="2:12">
      <c r="B168" s="116"/>
      <c r="C168" s="116"/>
      <c r="D168" s="117"/>
      <c r="E168" s="117"/>
      <c r="F168" s="117"/>
      <c r="G168" s="117"/>
      <c r="H168" s="117"/>
      <c r="I168" s="117"/>
      <c r="J168" s="117"/>
      <c r="K168" s="117"/>
      <c r="L168" s="117"/>
    </row>
    <row r="169" spans="2:12">
      <c r="B169" s="116"/>
      <c r="C169" s="116"/>
      <c r="D169" s="117"/>
      <c r="E169" s="117"/>
      <c r="F169" s="117"/>
      <c r="G169" s="117"/>
      <c r="H169" s="117"/>
      <c r="I169" s="117"/>
      <c r="J169" s="117"/>
      <c r="K169" s="117"/>
      <c r="L169" s="117"/>
    </row>
    <row r="170" spans="2:12">
      <c r="B170" s="116"/>
      <c r="C170" s="116"/>
      <c r="D170" s="117"/>
      <c r="E170" s="117"/>
      <c r="F170" s="117"/>
      <c r="G170" s="117"/>
      <c r="H170" s="117"/>
      <c r="I170" s="117"/>
      <c r="J170" s="117"/>
      <c r="K170" s="117"/>
      <c r="L170" s="117"/>
    </row>
    <row r="171" spans="2:12">
      <c r="B171" s="116"/>
      <c r="C171" s="116"/>
      <c r="D171" s="117"/>
      <c r="E171" s="117"/>
      <c r="F171" s="117"/>
      <c r="G171" s="117"/>
      <c r="H171" s="117"/>
      <c r="I171" s="117"/>
      <c r="J171" s="117"/>
      <c r="K171" s="117"/>
      <c r="L171" s="117"/>
    </row>
    <row r="172" spans="2:12">
      <c r="B172" s="116"/>
      <c r="C172" s="116"/>
      <c r="D172" s="117"/>
      <c r="E172" s="117"/>
      <c r="F172" s="117"/>
      <c r="G172" s="117"/>
      <c r="H172" s="117"/>
      <c r="I172" s="117"/>
      <c r="J172" s="117"/>
      <c r="K172" s="117"/>
      <c r="L172" s="117"/>
    </row>
    <row r="173" spans="2:12">
      <c r="B173" s="116"/>
      <c r="C173" s="116"/>
      <c r="D173" s="117"/>
      <c r="E173" s="117"/>
      <c r="F173" s="117"/>
      <c r="G173" s="117"/>
      <c r="H173" s="117"/>
      <c r="I173" s="117"/>
      <c r="J173" s="117"/>
      <c r="K173" s="117"/>
      <c r="L173" s="117"/>
    </row>
    <row r="174" spans="2:12">
      <c r="B174" s="116"/>
      <c r="C174" s="116"/>
      <c r="D174" s="117"/>
      <c r="E174" s="117"/>
      <c r="F174" s="117"/>
      <c r="G174" s="117"/>
      <c r="H174" s="117"/>
      <c r="I174" s="117"/>
      <c r="J174" s="117"/>
      <c r="K174" s="117"/>
      <c r="L174" s="117"/>
    </row>
    <row r="175" spans="2:12">
      <c r="B175" s="116"/>
      <c r="C175" s="116"/>
      <c r="D175" s="117"/>
      <c r="E175" s="117"/>
      <c r="F175" s="117"/>
      <c r="G175" s="117"/>
      <c r="H175" s="117"/>
      <c r="I175" s="117"/>
      <c r="J175" s="117"/>
      <c r="K175" s="117"/>
      <c r="L175" s="117"/>
    </row>
    <row r="176" spans="2:12">
      <c r="B176" s="116"/>
      <c r="C176" s="116"/>
      <c r="D176" s="117"/>
      <c r="E176" s="117"/>
      <c r="F176" s="117"/>
      <c r="G176" s="117"/>
      <c r="H176" s="117"/>
      <c r="I176" s="117"/>
      <c r="J176" s="117"/>
      <c r="K176" s="117"/>
      <c r="L176" s="117"/>
    </row>
    <row r="177" spans="2:12">
      <c r="B177" s="116"/>
      <c r="C177" s="116"/>
      <c r="D177" s="117"/>
      <c r="E177" s="117"/>
      <c r="F177" s="117"/>
      <c r="G177" s="117"/>
      <c r="H177" s="117"/>
      <c r="I177" s="117"/>
      <c r="J177" s="117"/>
      <c r="K177" s="117"/>
      <c r="L177" s="117"/>
    </row>
    <row r="178" spans="2:12">
      <c r="B178" s="116"/>
      <c r="C178" s="116"/>
      <c r="D178" s="117"/>
      <c r="E178" s="117"/>
      <c r="F178" s="117"/>
      <c r="G178" s="117"/>
      <c r="H178" s="117"/>
      <c r="I178" s="117"/>
      <c r="J178" s="117"/>
      <c r="K178" s="117"/>
      <c r="L178" s="117"/>
    </row>
    <row r="179" spans="2:12">
      <c r="B179" s="116"/>
      <c r="C179" s="116"/>
      <c r="D179" s="117"/>
      <c r="E179" s="117"/>
      <c r="F179" s="117"/>
      <c r="G179" s="117"/>
      <c r="H179" s="117"/>
      <c r="I179" s="117"/>
      <c r="J179" s="117"/>
      <c r="K179" s="117"/>
      <c r="L179" s="117"/>
    </row>
    <row r="180" spans="2:12">
      <c r="B180" s="116"/>
      <c r="C180" s="116"/>
      <c r="D180" s="117"/>
      <c r="E180" s="117"/>
      <c r="F180" s="117"/>
      <c r="G180" s="117"/>
      <c r="H180" s="117"/>
      <c r="I180" s="117"/>
      <c r="J180" s="117"/>
      <c r="K180" s="117"/>
      <c r="L180" s="117"/>
    </row>
    <row r="181" spans="2:12">
      <c r="B181" s="116"/>
      <c r="C181" s="116"/>
      <c r="D181" s="117"/>
      <c r="E181" s="117"/>
      <c r="F181" s="117"/>
      <c r="G181" s="117"/>
      <c r="H181" s="117"/>
      <c r="I181" s="117"/>
      <c r="J181" s="117"/>
      <c r="K181" s="117"/>
      <c r="L181" s="117"/>
    </row>
    <row r="182" spans="2:12">
      <c r="B182" s="116"/>
      <c r="C182" s="116"/>
      <c r="D182" s="117"/>
      <c r="E182" s="117"/>
      <c r="F182" s="117"/>
      <c r="G182" s="117"/>
      <c r="H182" s="117"/>
      <c r="I182" s="117"/>
      <c r="J182" s="117"/>
      <c r="K182" s="117"/>
      <c r="L182" s="117"/>
    </row>
    <row r="183" spans="2:12">
      <c r="B183" s="116"/>
      <c r="C183" s="116"/>
      <c r="D183" s="117"/>
      <c r="E183" s="117"/>
      <c r="F183" s="117"/>
      <c r="G183" s="117"/>
      <c r="H183" s="117"/>
      <c r="I183" s="117"/>
      <c r="J183" s="117"/>
      <c r="K183" s="117"/>
      <c r="L183" s="117"/>
    </row>
    <row r="184" spans="2:12">
      <c r="B184" s="116"/>
      <c r="C184" s="116"/>
      <c r="D184" s="117"/>
      <c r="E184" s="117"/>
      <c r="F184" s="117"/>
      <c r="G184" s="117"/>
      <c r="H184" s="117"/>
      <c r="I184" s="117"/>
      <c r="J184" s="117"/>
      <c r="K184" s="117"/>
      <c r="L184" s="117"/>
    </row>
    <row r="185" spans="2:12">
      <c r="B185" s="116"/>
      <c r="C185" s="116"/>
      <c r="D185" s="117"/>
      <c r="E185" s="117"/>
      <c r="F185" s="117"/>
      <c r="G185" s="117"/>
      <c r="H185" s="117"/>
      <c r="I185" s="117"/>
      <c r="J185" s="117"/>
      <c r="K185" s="117"/>
      <c r="L185" s="117"/>
    </row>
    <row r="186" spans="2:12">
      <c r="B186" s="116"/>
      <c r="C186" s="116"/>
      <c r="D186" s="117"/>
      <c r="E186" s="117"/>
      <c r="F186" s="117"/>
      <c r="G186" s="117"/>
      <c r="H186" s="117"/>
      <c r="I186" s="117"/>
      <c r="J186" s="117"/>
      <c r="K186" s="117"/>
      <c r="L186" s="117"/>
    </row>
    <row r="187" spans="2:12">
      <c r="B187" s="116"/>
      <c r="C187" s="116"/>
      <c r="D187" s="117"/>
      <c r="E187" s="117"/>
      <c r="F187" s="117"/>
      <c r="G187" s="117"/>
      <c r="H187" s="117"/>
      <c r="I187" s="117"/>
      <c r="J187" s="117"/>
      <c r="K187" s="117"/>
      <c r="L187" s="117"/>
    </row>
    <row r="188" spans="2:12">
      <c r="B188" s="116"/>
      <c r="C188" s="116"/>
      <c r="D188" s="117"/>
      <c r="E188" s="117"/>
      <c r="F188" s="117"/>
      <c r="G188" s="117"/>
      <c r="H188" s="117"/>
      <c r="I188" s="117"/>
      <c r="J188" s="117"/>
      <c r="K188" s="117"/>
      <c r="L188" s="117"/>
    </row>
    <row r="189" spans="2:12">
      <c r="B189" s="116"/>
      <c r="C189" s="116"/>
      <c r="D189" s="117"/>
      <c r="E189" s="117"/>
      <c r="F189" s="117"/>
      <c r="G189" s="117"/>
      <c r="H189" s="117"/>
      <c r="I189" s="117"/>
      <c r="J189" s="117"/>
      <c r="K189" s="117"/>
      <c r="L189" s="117"/>
    </row>
    <row r="190" spans="2:12">
      <c r="B190" s="116"/>
      <c r="C190" s="116"/>
      <c r="D190" s="117"/>
      <c r="E190" s="117"/>
      <c r="F190" s="117"/>
      <c r="G190" s="117"/>
      <c r="H190" s="117"/>
      <c r="I190" s="117"/>
      <c r="J190" s="117"/>
      <c r="K190" s="117"/>
      <c r="L190" s="117"/>
    </row>
    <row r="191" spans="2:12">
      <c r="B191" s="116"/>
      <c r="C191" s="116"/>
      <c r="D191" s="117"/>
      <c r="E191" s="117"/>
      <c r="F191" s="117"/>
      <c r="G191" s="117"/>
      <c r="H191" s="117"/>
      <c r="I191" s="117"/>
      <c r="J191" s="117"/>
      <c r="K191" s="117"/>
      <c r="L191" s="117"/>
    </row>
    <row r="192" spans="2:12">
      <c r="B192" s="116"/>
      <c r="C192" s="116"/>
      <c r="D192" s="117"/>
      <c r="E192" s="117"/>
      <c r="F192" s="117"/>
      <c r="G192" s="117"/>
      <c r="H192" s="117"/>
      <c r="I192" s="117"/>
      <c r="J192" s="117"/>
      <c r="K192" s="117"/>
      <c r="L192" s="117"/>
    </row>
    <row r="193" spans="2:12">
      <c r="B193" s="116"/>
      <c r="C193" s="116"/>
      <c r="D193" s="117"/>
      <c r="E193" s="117"/>
      <c r="F193" s="117"/>
      <c r="G193" s="117"/>
      <c r="H193" s="117"/>
      <c r="I193" s="117"/>
      <c r="J193" s="117"/>
      <c r="K193" s="117"/>
      <c r="L193" s="117"/>
    </row>
    <row r="194" spans="2:12">
      <c r="B194" s="116"/>
      <c r="C194" s="116"/>
      <c r="D194" s="117"/>
      <c r="E194" s="117"/>
      <c r="F194" s="117"/>
      <c r="G194" s="117"/>
      <c r="H194" s="117"/>
      <c r="I194" s="117"/>
      <c r="J194" s="117"/>
      <c r="K194" s="117"/>
      <c r="L194" s="117"/>
    </row>
    <row r="195" spans="2:12">
      <c r="B195" s="116"/>
      <c r="C195" s="116"/>
      <c r="D195" s="117"/>
      <c r="E195" s="117"/>
      <c r="F195" s="117"/>
      <c r="G195" s="117"/>
      <c r="H195" s="117"/>
      <c r="I195" s="117"/>
      <c r="J195" s="117"/>
      <c r="K195" s="117"/>
      <c r="L195" s="117"/>
    </row>
    <row r="196" spans="2:12">
      <c r="B196" s="116"/>
      <c r="C196" s="116"/>
      <c r="D196" s="117"/>
      <c r="E196" s="117"/>
      <c r="F196" s="117"/>
      <c r="G196" s="117"/>
      <c r="H196" s="117"/>
      <c r="I196" s="117"/>
      <c r="J196" s="117"/>
      <c r="K196" s="117"/>
      <c r="L196" s="117"/>
    </row>
    <row r="197" spans="2:12">
      <c r="B197" s="116"/>
      <c r="C197" s="116"/>
      <c r="D197" s="117"/>
      <c r="E197" s="117"/>
      <c r="F197" s="117"/>
      <c r="G197" s="117"/>
      <c r="H197" s="117"/>
      <c r="I197" s="117"/>
      <c r="J197" s="117"/>
      <c r="K197" s="117"/>
      <c r="L197" s="117"/>
    </row>
    <row r="198" spans="2:12">
      <c r="B198" s="116"/>
      <c r="C198" s="116"/>
      <c r="D198" s="117"/>
      <c r="E198" s="117"/>
      <c r="F198" s="117"/>
      <c r="G198" s="117"/>
      <c r="H198" s="117"/>
      <c r="I198" s="117"/>
      <c r="J198" s="117"/>
      <c r="K198" s="117"/>
      <c r="L198" s="117"/>
    </row>
    <row r="199" spans="2:12">
      <c r="B199" s="116"/>
      <c r="C199" s="116"/>
      <c r="D199" s="117"/>
      <c r="E199" s="117"/>
      <c r="F199" s="117"/>
      <c r="G199" s="117"/>
      <c r="H199" s="117"/>
      <c r="I199" s="117"/>
      <c r="J199" s="117"/>
      <c r="K199" s="117"/>
      <c r="L199" s="117"/>
    </row>
    <row r="200" spans="2:12">
      <c r="B200" s="116"/>
      <c r="C200" s="116"/>
      <c r="D200" s="117"/>
      <c r="E200" s="117"/>
      <c r="F200" s="117"/>
      <c r="G200" s="117"/>
      <c r="H200" s="117"/>
      <c r="I200" s="117"/>
      <c r="J200" s="117"/>
      <c r="K200" s="117"/>
      <c r="L200" s="117"/>
    </row>
    <row r="201" spans="2:12">
      <c r="B201" s="116"/>
      <c r="C201" s="116"/>
      <c r="D201" s="117"/>
      <c r="E201" s="117"/>
      <c r="F201" s="117"/>
      <c r="G201" s="117"/>
      <c r="H201" s="117"/>
      <c r="I201" s="117"/>
      <c r="J201" s="117"/>
      <c r="K201" s="117"/>
      <c r="L201" s="117"/>
    </row>
    <row r="202" spans="2:12">
      <c r="B202" s="116"/>
      <c r="C202" s="116"/>
      <c r="D202" s="117"/>
      <c r="E202" s="117"/>
      <c r="F202" s="117"/>
      <c r="G202" s="117"/>
      <c r="H202" s="117"/>
      <c r="I202" s="117"/>
      <c r="J202" s="117"/>
      <c r="K202" s="117"/>
      <c r="L202" s="117"/>
    </row>
    <row r="203" spans="2:12">
      <c r="B203" s="116"/>
      <c r="C203" s="116"/>
      <c r="D203" s="117"/>
      <c r="E203" s="117"/>
      <c r="F203" s="117"/>
      <c r="G203" s="117"/>
      <c r="H203" s="117"/>
      <c r="I203" s="117"/>
      <c r="J203" s="117"/>
      <c r="K203" s="117"/>
      <c r="L203" s="117"/>
    </row>
    <row r="204" spans="2:12">
      <c r="B204" s="116"/>
      <c r="C204" s="116"/>
      <c r="D204" s="117"/>
      <c r="E204" s="117"/>
      <c r="F204" s="117"/>
      <c r="G204" s="117"/>
      <c r="H204" s="117"/>
      <c r="I204" s="117"/>
      <c r="J204" s="117"/>
      <c r="K204" s="117"/>
      <c r="L204" s="117"/>
    </row>
    <row r="205" spans="2:12">
      <c r="B205" s="116"/>
      <c r="C205" s="116"/>
      <c r="D205" s="117"/>
      <c r="E205" s="117"/>
      <c r="F205" s="117"/>
      <c r="G205" s="117"/>
      <c r="H205" s="117"/>
      <c r="I205" s="117"/>
      <c r="J205" s="117"/>
      <c r="K205" s="117"/>
      <c r="L205" s="117"/>
    </row>
    <row r="206" spans="2:12">
      <c r="B206" s="116"/>
      <c r="C206" s="116"/>
      <c r="D206" s="117"/>
      <c r="E206" s="117"/>
      <c r="F206" s="117"/>
      <c r="G206" s="117"/>
      <c r="H206" s="117"/>
      <c r="I206" s="117"/>
      <c r="J206" s="117"/>
      <c r="K206" s="117"/>
      <c r="L206" s="117"/>
    </row>
    <row r="207" spans="2:12">
      <c r="B207" s="116"/>
      <c r="C207" s="116"/>
      <c r="D207" s="117"/>
      <c r="E207" s="117"/>
      <c r="F207" s="117"/>
      <c r="G207" s="117"/>
      <c r="H207" s="117"/>
      <c r="I207" s="117"/>
      <c r="J207" s="117"/>
      <c r="K207" s="117"/>
      <c r="L207" s="117"/>
    </row>
    <row r="208" spans="2:12">
      <c r="B208" s="116"/>
      <c r="C208" s="116"/>
      <c r="D208" s="117"/>
      <c r="E208" s="117"/>
      <c r="F208" s="117"/>
      <c r="G208" s="117"/>
      <c r="H208" s="117"/>
      <c r="I208" s="117"/>
      <c r="J208" s="117"/>
      <c r="K208" s="117"/>
      <c r="L208" s="117"/>
    </row>
    <row r="209" spans="2:12">
      <c r="B209" s="116"/>
      <c r="C209" s="116"/>
      <c r="D209" s="117"/>
      <c r="E209" s="117"/>
      <c r="F209" s="117"/>
      <c r="G209" s="117"/>
      <c r="H209" s="117"/>
      <c r="I209" s="117"/>
      <c r="J209" s="117"/>
      <c r="K209" s="117"/>
      <c r="L209" s="117"/>
    </row>
    <row r="210" spans="2:12">
      <c r="B210" s="116"/>
      <c r="C210" s="116"/>
      <c r="D210" s="117"/>
      <c r="E210" s="117"/>
      <c r="F210" s="117"/>
      <c r="G210" s="117"/>
      <c r="H210" s="117"/>
      <c r="I210" s="117"/>
      <c r="J210" s="117"/>
      <c r="K210" s="117"/>
      <c r="L210" s="117"/>
    </row>
    <row r="211" spans="2:12">
      <c r="B211" s="116"/>
      <c r="C211" s="116"/>
      <c r="D211" s="117"/>
      <c r="E211" s="117"/>
      <c r="F211" s="117"/>
      <c r="G211" s="117"/>
      <c r="H211" s="117"/>
      <c r="I211" s="117"/>
      <c r="J211" s="117"/>
      <c r="K211" s="117"/>
      <c r="L211" s="117"/>
    </row>
    <row r="212" spans="2:12">
      <c r="B212" s="116"/>
      <c r="C212" s="116"/>
      <c r="D212" s="117"/>
      <c r="E212" s="117"/>
      <c r="F212" s="117"/>
      <c r="G212" s="117"/>
      <c r="H212" s="117"/>
      <c r="I212" s="117"/>
      <c r="J212" s="117"/>
      <c r="K212" s="117"/>
      <c r="L212" s="117"/>
    </row>
    <row r="213" spans="2:12">
      <c r="B213" s="116"/>
      <c r="C213" s="116"/>
      <c r="D213" s="117"/>
      <c r="E213" s="117"/>
      <c r="F213" s="117"/>
      <c r="G213" s="117"/>
      <c r="H213" s="117"/>
      <c r="I213" s="117"/>
      <c r="J213" s="117"/>
      <c r="K213" s="117"/>
      <c r="L213" s="117"/>
    </row>
    <row r="214" spans="2:12">
      <c r="B214" s="116"/>
      <c r="C214" s="116"/>
      <c r="D214" s="117"/>
      <c r="E214" s="117"/>
      <c r="F214" s="117"/>
      <c r="G214" s="117"/>
      <c r="H214" s="117"/>
      <c r="I214" s="117"/>
      <c r="J214" s="117"/>
      <c r="K214" s="117"/>
      <c r="L214" s="117"/>
    </row>
    <row r="215" spans="2:12">
      <c r="B215" s="116"/>
      <c r="C215" s="116"/>
      <c r="D215" s="117"/>
      <c r="E215" s="117"/>
      <c r="F215" s="117"/>
      <c r="G215" s="117"/>
      <c r="H215" s="117"/>
      <c r="I215" s="117"/>
      <c r="J215" s="117"/>
      <c r="K215" s="117"/>
      <c r="L215" s="117"/>
    </row>
    <row r="216" spans="2:12">
      <c r="B216" s="116"/>
      <c r="C216" s="116"/>
      <c r="D216" s="117"/>
      <c r="E216" s="117"/>
      <c r="F216" s="117"/>
      <c r="G216" s="117"/>
      <c r="H216" s="117"/>
      <c r="I216" s="117"/>
      <c r="J216" s="117"/>
      <c r="K216" s="117"/>
      <c r="L216" s="117"/>
    </row>
    <row r="217" spans="2:12">
      <c r="B217" s="116"/>
      <c r="C217" s="116"/>
      <c r="D217" s="117"/>
      <c r="E217" s="117"/>
      <c r="F217" s="117"/>
      <c r="G217" s="117"/>
      <c r="H217" s="117"/>
      <c r="I217" s="117"/>
      <c r="J217" s="117"/>
      <c r="K217" s="117"/>
      <c r="L217" s="117"/>
    </row>
    <row r="218" spans="2:12">
      <c r="B218" s="116"/>
      <c r="C218" s="116"/>
      <c r="D218" s="117"/>
      <c r="E218" s="117"/>
      <c r="F218" s="117"/>
      <c r="G218" s="117"/>
      <c r="H218" s="117"/>
      <c r="I218" s="117"/>
      <c r="J218" s="117"/>
      <c r="K218" s="117"/>
      <c r="L218" s="117"/>
    </row>
    <row r="219" spans="2:12">
      <c r="B219" s="116"/>
      <c r="C219" s="116"/>
      <c r="D219" s="117"/>
      <c r="E219" s="117"/>
      <c r="F219" s="117"/>
      <c r="G219" s="117"/>
      <c r="H219" s="117"/>
      <c r="I219" s="117"/>
      <c r="J219" s="117"/>
      <c r="K219" s="117"/>
      <c r="L219" s="117"/>
    </row>
    <row r="220" spans="2:12">
      <c r="B220" s="116"/>
      <c r="C220" s="116"/>
      <c r="D220" s="117"/>
      <c r="E220" s="117"/>
      <c r="F220" s="117"/>
      <c r="G220" s="117"/>
      <c r="H220" s="117"/>
      <c r="I220" s="117"/>
      <c r="J220" s="117"/>
      <c r="K220" s="117"/>
      <c r="L220" s="117"/>
    </row>
    <row r="221" spans="2:12">
      <c r="B221" s="116"/>
      <c r="C221" s="116"/>
      <c r="D221" s="117"/>
      <c r="E221" s="117"/>
      <c r="F221" s="117"/>
      <c r="G221" s="117"/>
      <c r="H221" s="117"/>
      <c r="I221" s="117"/>
      <c r="J221" s="117"/>
      <c r="K221" s="117"/>
      <c r="L221" s="117"/>
    </row>
    <row r="222" spans="2:12">
      <c r="B222" s="116"/>
      <c r="C222" s="116"/>
      <c r="D222" s="117"/>
      <c r="E222" s="117"/>
      <c r="F222" s="117"/>
      <c r="G222" s="117"/>
      <c r="H222" s="117"/>
      <c r="I222" s="117"/>
      <c r="J222" s="117"/>
      <c r="K222" s="117"/>
      <c r="L222" s="117"/>
    </row>
    <row r="223" spans="2:12">
      <c r="B223" s="116"/>
      <c r="C223" s="116"/>
      <c r="D223" s="117"/>
      <c r="E223" s="117"/>
      <c r="F223" s="117"/>
      <c r="G223" s="117"/>
      <c r="H223" s="117"/>
      <c r="I223" s="117"/>
      <c r="J223" s="117"/>
      <c r="K223" s="117"/>
      <c r="L223" s="117"/>
    </row>
    <row r="224" spans="2:12">
      <c r="B224" s="116"/>
      <c r="C224" s="116"/>
      <c r="D224" s="117"/>
      <c r="E224" s="117"/>
      <c r="F224" s="117"/>
      <c r="G224" s="117"/>
      <c r="H224" s="117"/>
      <c r="I224" s="117"/>
      <c r="J224" s="117"/>
      <c r="K224" s="117"/>
      <c r="L224" s="117"/>
    </row>
    <row r="225" spans="2:12">
      <c r="B225" s="116"/>
      <c r="C225" s="116"/>
      <c r="D225" s="117"/>
      <c r="E225" s="117"/>
      <c r="F225" s="117"/>
      <c r="G225" s="117"/>
      <c r="H225" s="117"/>
      <c r="I225" s="117"/>
      <c r="J225" s="117"/>
      <c r="K225" s="117"/>
      <c r="L225" s="117"/>
    </row>
    <row r="226" spans="2:12">
      <c r="B226" s="116"/>
      <c r="C226" s="116"/>
      <c r="D226" s="117"/>
      <c r="E226" s="117"/>
      <c r="F226" s="117"/>
      <c r="G226" s="117"/>
      <c r="H226" s="117"/>
      <c r="I226" s="117"/>
      <c r="J226" s="117"/>
      <c r="K226" s="117"/>
      <c r="L226" s="117"/>
    </row>
    <row r="227" spans="2:12">
      <c r="B227" s="116"/>
      <c r="C227" s="116"/>
      <c r="D227" s="117"/>
      <c r="E227" s="117"/>
      <c r="F227" s="117"/>
      <c r="G227" s="117"/>
      <c r="H227" s="117"/>
      <c r="I227" s="117"/>
      <c r="J227" s="117"/>
      <c r="K227" s="117"/>
      <c r="L227" s="117"/>
    </row>
    <row r="228" spans="2:12">
      <c r="B228" s="116"/>
      <c r="C228" s="116"/>
      <c r="D228" s="117"/>
      <c r="E228" s="117"/>
      <c r="F228" s="117"/>
      <c r="G228" s="117"/>
      <c r="H228" s="117"/>
      <c r="I228" s="117"/>
      <c r="J228" s="117"/>
      <c r="K228" s="117"/>
      <c r="L228" s="117"/>
    </row>
    <row r="229" spans="2:12">
      <c r="B229" s="116"/>
      <c r="C229" s="116"/>
      <c r="D229" s="117"/>
      <c r="E229" s="117"/>
      <c r="F229" s="117"/>
      <c r="G229" s="117"/>
      <c r="H229" s="117"/>
      <c r="I229" s="117"/>
      <c r="J229" s="117"/>
      <c r="K229" s="117"/>
      <c r="L229" s="117"/>
    </row>
    <row r="230" spans="2:12">
      <c r="B230" s="116"/>
      <c r="C230" s="116"/>
      <c r="D230" s="117"/>
      <c r="E230" s="117"/>
      <c r="F230" s="117"/>
      <c r="G230" s="117"/>
      <c r="H230" s="117"/>
      <c r="I230" s="117"/>
      <c r="J230" s="117"/>
      <c r="K230" s="117"/>
      <c r="L230" s="117"/>
    </row>
    <row r="231" spans="2:12">
      <c r="B231" s="116"/>
      <c r="C231" s="116"/>
      <c r="D231" s="117"/>
      <c r="E231" s="117"/>
      <c r="F231" s="117"/>
      <c r="G231" s="117"/>
      <c r="H231" s="117"/>
      <c r="I231" s="117"/>
      <c r="J231" s="117"/>
      <c r="K231" s="117"/>
      <c r="L231" s="117"/>
    </row>
    <row r="232" spans="2:12">
      <c r="B232" s="116"/>
      <c r="C232" s="116"/>
      <c r="D232" s="117"/>
      <c r="E232" s="117"/>
      <c r="F232" s="117"/>
      <c r="G232" s="117"/>
      <c r="H232" s="117"/>
      <c r="I232" s="117"/>
      <c r="J232" s="117"/>
      <c r="K232" s="117"/>
      <c r="L232" s="117"/>
    </row>
    <row r="233" spans="2:12">
      <c r="B233" s="116"/>
      <c r="C233" s="116"/>
      <c r="D233" s="117"/>
      <c r="E233" s="117"/>
      <c r="F233" s="117"/>
      <c r="G233" s="117"/>
      <c r="H233" s="117"/>
      <c r="I233" s="117"/>
      <c r="J233" s="117"/>
      <c r="K233" s="117"/>
      <c r="L233" s="117"/>
    </row>
    <row r="234" spans="2:12">
      <c r="B234" s="116"/>
      <c r="C234" s="116"/>
      <c r="D234" s="117"/>
      <c r="E234" s="117"/>
      <c r="F234" s="117"/>
      <c r="G234" s="117"/>
      <c r="H234" s="117"/>
      <c r="I234" s="117"/>
      <c r="J234" s="117"/>
      <c r="K234" s="117"/>
      <c r="L234" s="117"/>
    </row>
    <row r="235" spans="2:12">
      <c r="B235" s="116"/>
      <c r="C235" s="116"/>
      <c r="D235" s="117"/>
      <c r="E235" s="117"/>
      <c r="F235" s="117"/>
      <c r="G235" s="117"/>
      <c r="H235" s="117"/>
      <c r="I235" s="117"/>
      <c r="J235" s="117"/>
      <c r="K235" s="117"/>
      <c r="L235" s="117"/>
    </row>
    <row r="236" spans="2:12">
      <c r="B236" s="116"/>
      <c r="C236" s="116"/>
      <c r="D236" s="117"/>
      <c r="E236" s="117"/>
      <c r="F236" s="117"/>
      <c r="G236" s="117"/>
      <c r="H236" s="117"/>
      <c r="I236" s="117"/>
      <c r="J236" s="117"/>
      <c r="K236" s="117"/>
      <c r="L236" s="117"/>
    </row>
    <row r="237" spans="2:12">
      <c r="B237" s="116"/>
      <c r="C237" s="116"/>
      <c r="D237" s="117"/>
      <c r="E237" s="117"/>
      <c r="F237" s="117"/>
      <c r="G237" s="117"/>
      <c r="H237" s="117"/>
      <c r="I237" s="117"/>
      <c r="J237" s="117"/>
      <c r="K237" s="117"/>
      <c r="L237" s="117"/>
    </row>
    <row r="238" spans="2:12">
      <c r="B238" s="116"/>
      <c r="C238" s="116"/>
      <c r="D238" s="117"/>
      <c r="E238" s="117"/>
      <c r="F238" s="117"/>
      <c r="G238" s="117"/>
      <c r="H238" s="117"/>
      <c r="I238" s="117"/>
      <c r="J238" s="117"/>
      <c r="K238" s="117"/>
      <c r="L238" s="117"/>
    </row>
    <row r="239" spans="2:12">
      <c r="B239" s="116"/>
      <c r="C239" s="116"/>
      <c r="D239" s="117"/>
      <c r="E239" s="117"/>
      <c r="F239" s="117"/>
      <c r="G239" s="117"/>
      <c r="H239" s="117"/>
      <c r="I239" s="117"/>
      <c r="J239" s="117"/>
      <c r="K239" s="117"/>
      <c r="L239" s="117"/>
    </row>
    <row r="240" spans="2:12">
      <c r="B240" s="116"/>
      <c r="C240" s="116"/>
      <c r="D240" s="117"/>
      <c r="E240" s="117"/>
      <c r="F240" s="117"/>
      <c r="G240" s="117"/>
      <c r="H240" s="117"/>
      <c r="I240" s="117"/>
      <c r="J240" s="117"/>
      <c r="K240" s="117"/>
      <c r="L240" s="117"/>
    </row>
    <row r="241" spans="2:12">
      <c r="B241" s="116"/>
      <c r="C241" s="116"/>
      <c r="D241" s="117"/>
      <c r="E241" s="117"/>
      <c r="F241" s="117"/>
      <c r="G241" s="117"/>
      <c r="H241" s="117"/>
      <c r="I241" s="117"/>
      <c r="J241" s="117"/>
      <c r="K241" s="117"/>
      <c r="L241" s="117"/>
    </row>
    <row r="242" spans="2:12">
      <c r="B242" s="116"/>
      <c r="C242" s="116"/>
      <c r="D242" s="117"/>
      <c r="E242" s="117"/>
      <c r="F242" s="117"/>
      <c r="G242" s="117"/>
      <c r="H242" s="117"/>
      <c r="I242" s="117"/>
      <c r="J242" s="117"/>
      <c r="K242" s="117"/>
      <c r="L242" s="117"/>
    </row>
    <row r="243" spans="2:12">
      <c r="B243" s="116"/>
      <c r="C243" s="116"/>
      <c r="D243" s="117"/>
      <c r="E243" s="117"/>
      <c r="F243" s="117"/>
      <c r="G243" s="117"/>
      <c r="H243" s="117"/>
      <c r="I243" s="117"/>
      <c r="J243" s="117"/>
      <c r="K243" s="117"/>
      <c r="L243" s="117"/>
    </row>
    <row r="244" spans="2:12">
      <c r="B244" s="116"/>
      <c r="C244" s="116"/>
      <c r="D244" s="117"/>
      <c r="E244" s="117"/>
      <c r="F244" s="117"/>
      <c r="G244" s="117"/>
      <c r="H244" s="117"/>
      <c r="I244" s="117"/>
      <c r="J244" s="117"/>
      <c r="K244" s="117"/>
      <c r="L244" s="117"/>
    </row>
    <row r="245" spans="2:12">
      <c r="B245" s="116"/>
      <c r="C245" s="116"/>
      <c r="D245" s="117"/>
      <c r="E245" s="117"/>
      <c r="F245" s="117"/>
      <c r="G245" s="117"/>
      <c r="H245" s="117"/>
      <c r="I245" s="117"/>
      <c r="J245" s="117"/>
      <c r="K245" s="117"/>
      <c r="L245" s="117"/>
    </row>
    <row r="246" spans="2:12">
      <c r="B246" s="116"/>
      <c r="C246" s="116"/>
      <c r="D246" s="117"/>
      <c r="E246" s="117"/>
      <c r="F246" s="117"/>
      <c r="G246" s="117"/>
      <c r="H246" s="117"/>
      <c r="I246" s="117"/>
      <c r="J246" s="117"/>
      <c r="K246" s="117"/>
      <c r="L246" s="117"/>
    </row>
    <row r="247" spans="2:12">
      <c r="B247" s="116"/>
      <c r="C247" s="116"/>
      <c r="D247" s="117"/>
      <c r="E247" s="117"/>
      <c r="F247" s="117"/>
      <c r="G247" s="117"/>
      <c r="H247" s="117"/>
      <c r="I247" s="117"/>
      <c r="J247" s="117"/>
      <c r="K247" s="117"/>
      <c r="L247" s="117"/>
    </row>
    <row r="248" spans="2:12">
      <c r="B248" s="116"/>
      <c r="C248" s="116"/>
      <c r="D248" s="117"/>
      <c r="E248" s="117"/>
      <c r="F248" s="117"/>
      <c r="G248" s="117"/>
      <c r="H248" s="117"/>
      <c r="I248" s="117"/>
      <c r="J248" s="117"/>
      <c r="K248" s="117"/>
      <c r="L248" s="117"/>
    </row>
    <row r="249" spans="2:12">
      <c r="B249" s="116"/>
      <c r="C249" s="116"/>
      <c r="D249" s="117"/>
      <c r="E249" s="117"/>
      <c r="F249" s="117"/>
      <c r="G249" s="117"/>
      <c r="H249" s="117"/>
      <c r="I249" s="117"/>
      <c r="J249" s="117"/>
      <c r="K249" s="117"/>
      <c r="L249" s="117"/>
    </row>
    <row r="250" spans="2:12">
      <c r="B250" s="116"/>
      <c r="C250" s="116"/>
      <c r="D250" s="117"/>
      <c r="E250" s="117"/>
      <c r="F250" s="117"/>
      <c r="G250" s="117"/>
      <c r="H250" s="117"/>
      <c r="I250" s="117"/>
      <c r="J250" s="117"/>
      <c r="K250" s="117"/>
      <c r="L250" s="117"/>
    </row>
    <row r="251" spans="2:12">
      <c r="B251" s="116"/>
      <c r="C251" s="116"/>
      <c r="D251" s="117"/>
      <c r="E251" s="117"/>
      <c r="F251" s="117"/>
      <c r="G251" s="117"/>
      <c r="H251" s="117"/>
      <c r="I251" s="117"/>
      <c r="J251" s="117"/>
      <c r="K251" s="117"/>
      <c r="L251" s="117"/>
    </row>
    <row r="252" spans="2:12">
      <c r="B252" s="116"/>
      <c r="C252" s="116"/>
      <c r="D252" s="117"/>
      <c r="E252" s="117"/>
      <c r="F252" s="117"/>
      <c r="G252" s="117"/>
      <c r="H252" s="117"/>
      <c r="I252" s="117"/>
      <c r="J252" s="117"/>
      <c r="K252" s="117"/>
      <c r="L252" s="117"/>
    </row>
    <row r="253" spans="2:12">
      <c r="B253" s="116"/>
      <c r="C253" s="116"/>
      <c r="D253" s="117"/>
      <c r="E253" s="117"/>
      <c r="F253" s="117"/>
      <c r="G253" s="117"/>
      <c r="H253" s="117"/>
      <c r="I253" s="117"/>
      <c r="J253" s="117"/>
      <c r="K253" s="117"/>
      <c r="L253" s="117"/>
    </row>
    <row r="254" spans="2:12">
      <c r="B254" s="116"/>
      <c r="C254" s="116"/>
      <c r="D254" s="117"/>
      <c r="E254" s="117"/>
      <c r="F254" s="117"/>
      <c r="G254" s="117"/>
      <c r="H254" s="117"/>
      <c r="I254" s="117"/>
      <c r="J254" s="117"/>
      <c r="K254" s="117"/>
      <c r="L254" s="117"/>
    </row>
    <row r="255" spans="2:12">
      <c r="B255" s="116"/>
      <c r="C255" s="116"/>
      <c r="D255" s="117"/>
      <c r="E255" s="117"/>
      <c r="F255" s="117"/>
      <c r="G255" s="117"/>
      <c r="H255" s="117"/>
      <c r="I255" s="117"/>
      <c r="J255" s="117"/>
      <c r="K255" s="117"/>
      <c r="L255" s="117"/>
    </row>
    <row r="256" spans="2:12">
      <c r="B256" s="116"/>
      <c r="C256" s="116"/>
      <c r="D256" s="117"/>
      <c r="E256" s="117"/>
      <c r="F256" s="117"/>
      <c r="G256" s="117"/>
      <c r="H256" s="117"/>
      <c r="I256" s="117"/>
      <c r="J256" s="117"/>
      <c r="K256" s="117"/>
      <c r="L256" s="117"/>
    </row>
    <row r="257" spans="2:12">
      <c r="B257" s="116"/>
      <c r="C257" s="116"/>
      <c r="D257" s="117"/>
      <c r="E257" s="117"/>
      <c r="F257" s="117"/>
      <c r="G257" s="117"/>
      <c r="H257" s="117"/>
      <c r="I257" s="117"/>
      <c r="J257" s="117"/>
      <c r="K257" s="117"/>
      <c r="L257" s="117"/>
    </row>
    <row r="258" spans="2:12">
      <c r="B258" s="116"/>
      <c r="C258" s="116"/>
      <c r="D258" s="117"/>
      <c r="E258" s="117"/>
      <c r="F258" s="117"/>
      <c r="G258" s="117"/>
      <c r="H258" s="117"/>
      <c r="I258" s="117"/>
      <c r="J258" s="117"/>
      <c r="K258" s="117"/>
      <c r="L258" s="117"/>
    </row>
    <row r="259" spans="2:12">
      <c r="B259" s="116"/>
      <c r="C259" s="116"/>
      <c r="D259" s="117"/>
      <c r="E259" s="117"/>
      <c r="F259" s="117"/>
      <c r="G259" s="117"/>
      <c r="H259" s="117"/>
      <c r="I259" s="117"/>
      <c r="J259" s="117"/>
      <c r="K259" s="117"/>
      <c r="L259" s="117"/>
    </row>
    <row r="260" spans="2:12">
      <c r="B260" s="116"/>
      <c r="C260" s="116"/>
      <c r="D260" s="117"/>
      <c r="E260" s="117"/>
      <c r="F260" s="117"/>
      <c r="G260" s="117"/>
      <c r="H260" s="117"/>
      <c r="I260" s="117"/>
      <c r="J260" s="117"/>
      <c r="K260" s="117"/>
      <c r="L260" s="117"/>
    </row>
    <row r="261" spans="2:12">
      <c r="B261" s="116"/>
      <c r="C261" s="116"/>
      <c r="D261" s="117"/>
      <c r="E261" s="117"/>
      <c r="F261" s="117"/>
      <c r="G261" s="117"/>
      <c r="H261" s="117"/>
      <c r="I261" s="117"/>
      <c r="J261" s="117"/>
      <c r="K261" s="117"/>
      <c r="L261" s="117"/>
    </row>
    <row r="262" spans="2:12">
      <c r="B262" s="116"/>
      <c r="C262" s="116"/>
      <c r="D262" s="117"/>
      <c r="E262" s="117"/>
      <c r="F262" s="117"/>
      <c r="G262" s="117"/>
      <c r="H262" s="117"/>
      <c r="I262" s="117"/>
      <c r="J262" s="117"/>
      <c r="K262" s="117"/>
      <c r="L262" s="117"/>
    </row>
    <row r="263" spans="2:12">
      <c r="B263" s="116"/>
      <c r="C263" s="116"/>
      <c r="D263" s="117"/>
      <c r="E263" s="117"/>
      <c r="F263" s="117"/>
      <c r="G263" s="117"/>
      <c r="H263" s="117"/>
      <c r="I263" s="117"/>
      <c r="J263" s="117"/>
      <c r="K263" s="117"/>
      <c r="L263" s="117"/>
    </row>
    <row r="264" spans="2:12">
      <c r="B264" s="116"/>
      <c r="C264" s="116"/>
      <c r="D264" s="117"/>
      <c r="E264" s="117"/>
      <c r="F264" s="117"/>
      <c r="G264" s="117"/>
      <c r="H264" s="117"/>
      <c r="I264" s="117"/>
      <c r="J264" s="117"/>
      <c r="K264" s="117"/>
      <c r="L264" s="117"/>
    </row>
    <row r="265" spans="2:12">
      <c r="B265" s="116"/>
      <c r="C265" s="116"/>
      <c r="D265" s="117"/>
      <c r="E265" s="117"/>
      <c r="F265" s="117"/>
      <c r="G265" s="117"/>
      <c r="H265" s="117"/>
      <c r="I265" s="117"/>
      <c r="J265" s="117"/>
      <c r="K265" s="117"/>
      <c r="L265" s="117"/>
    </row>
    <row r="266" spans="2:12">
      <c r="B266" s="116"/>
      <c r="C266" s="116"/>
      <c r="D266" s="117"/>
      <c r="E266" s="117"/>
      <c r="F266" s="117"/>
      <c r="G266" s="117"/>
      <c r="H266" s="117"/>
      <c r="I266" s="117"/>
      <c r="J266" s="117"/>
      <c r="K266" s="117"/>
      <c r="L266" s="117"/>
    </row>
    <row r="267" spans="2:12">
      <c r="B267" s="116"/>
      <c r="C267" s="116"/>
      <c r="D267" s="117"/>
      <c r="E267" s="117"/>
      <c r="F267" s="117"/>
      <c r="G267" s="117"/>
      <c r="H267" s="117"/>
      <c r="I267" s="117"/>
      <c r="J267" s="117"/>
      <c r="K267" s="117"/>
      <c r="L267" s="117"/>
    </row>
    <row r="268" spans="2:12">
      <c r="B268" s="116"/>
      <c r="C268" s="116"/>
      <c r="D268" s="117"/>
      <c r="E268" s="117"/>
      <c r="F268" s="117"/>
      <c r="G268" s="117"/>
      <c r="H268" s="117"/>
      <c r="I268" s="117"/>
      <c r="J268" s="117"/>
      <c r="K268" s="117"/>
      <c r="L268" s="117"/>
    </row>
    <row r="269" spans="2:12">
      <c r="B269" s="116"/>
      <c r="C269" s="116"/>
      <c r="D269" s="117"/>
      <c r="E269" s="117"/>
      <c r="F269" s="117"/>
      <c r="G269" s="117"/>
      <c r="H269" s="117"/>
      <c r="I269" s="117"/>
      <c r="J269" s="117"/>
      <c r="K269" s="117"/>
      <c r="L269" s="117"/>
    </row>
    <row r="270" spans="2:12">
      <c r="B270" s="116"/>
      <c r="C270" s="116"/>
      <c r="D270" s="117"/>
      <c r="E270" s="117"/>
      <c r="F270" s="117"/>
      <c r="G270" s="117"/>
      <c r="H270" s="117"/>
      <c r="I270" s="117"/>
      <c r="J270" s="117"/>
      <c r="K270" s="117"/>
      <c r="L270" s="117"/>
    </row>
    <row r="271" spans="2:12">
      <c r="B271" s="116"/>
      <c r="C271" s="116"/>
      <c r="D271" s="117"/>
      <c r="E271" s="117"/>
      <c r="F271" s="117"/>
      <c r="G271" s="117"/>
      <c r="H271" s="117"/>
      <c r="I271" s="117"/>
      <c r="J271" s="117"/>
      <c r="K271" s="117"/>
      <c r="L271" s="117"/>
    </row>
    <row r="272" spans="2:12">
      <c r="B272" s="116"/>
      <c r="C272" s="116"/>
      <c r="D272" s="117"/>
      <c r="E272" s="117"/>
      <c r="F272" s="117"/>
      <c r="G272" s="117"/>
      <c r="H272" s="117"/>
      <c r="I272" s="117"/>
      <c r="J272" s="117"/>
      <c r="K272" s="117"/>
      <c r="L272" s="117"/>
    </row>
    <row r="273" spans="2:12">
      <c r="B273" s="116"/>
      <c r="C273" s="116"/>
      <c r="D273" s="117"/>
      <c r="E273" s="117"/>
      <c r="F273" s="117"/>
      <c r="G273" s="117"/>
      <c r="H273" s="117"/>
      <c r="I273" s="117"/>
      <c r="J273" s="117"/>
      <c r="K273" s="117"/>
      <c r="L273" s="117"/>
    </row>
    <row r="274" spans="2:12">
      <c r="B274" s="116"/>
      <c r="C274" s="116"/>
      <c r="D274" s="117"/>
      <c r="E274" s="117"/>
      <c r="F274" s="117"/>
      <c r="G274" s="117"/>
      <c r="H274" s="117"/>
      <c r="I274" s="117"/>
      <c r="J274" s="117"/>
      <c r="K274" s="117"/>
      <c r="L274" s="117"/>
    </row>
    <row r="275" spans="2:12">
      <c r="B275" s="116"/>
      <c r="C275" s="116"/>
      <c r="D275" s="117"/>
      <c r="E275" s="117"/>
      <c r="F275" s="117"/>
      <c r="G275" s="117"/>
      <c r="H275" s="117"/>
      <c r="I275" s="117"/>
      <c r="J275" s="117"/>
      <c r="K275" s="117"/>
      <c r="L275" s="117"/>
    </row>
    <row r="276" spans="2:12">
      <c r="B276" s="116"/>
      <c r="C276" s="116"/>
      <c r="D276" s="117"/>
      <c r="E276" s="117"/>
      <c r="F276" s="117"/>
      <c r="G276" s="117"/>
      <c r="H276" s="117"/>
      <c r="I276" s="117"/>
      <c r="J276" s="117"/>
      <c r="K276" s="117"/>
      <c r="L276" s="117"/>
    </row>
    <row r="277" spans="2:12">
      <c r="B277" s="116"/>
      <c r="C277" s="116"/>
      <c r="D277" s="117"/>
      <c r="E277" s="117"/>
      <c r="F277" s="117"/>
      <c r="G277" s="117"/>
      <c r="H277" s="117"/>
      <c r="I277" s="117"/>
      <c r="J277" s="117"/>
      <c r="K277" s="117"/>
      <c r="L277" s="117"/>
    </row>
    <row r="278" spans="2:12">
      <c r="B278" s="116"/>
      <c r="C278" s="116"/>
      <c r="D278" s="117"/>
      <c r="E278" s="117"/>
      <c r="F278" s="117"/>
      <c r="G278" s="117"/>
      <c r="H278" s="117"/>
      <c r="I278" s="117"/>
      <c r="J278" s="117"/>
      <c r="K278" s="117"/>
      <c r="L278" s="117"/>
    </row>
    <row r="279" spans="2:12">
      <c r="B279" s="116"/>
      <c r="C279" s="116"/>
      <c r="D279" s="117"/>
      <c r="E279" s="117"/>
      <c r="F279" s="117"/>
      <c r="G279" s="117"/>
      <c r="H279" s="117"/>
      <c r="I279" s="117"/>
      <c r="J279" s="117"/>
      <c r="K279" s="117"/>
      <c r="L279" s="117"/>
    </row>
    <row r="280" spans="2:12">
      <c r="B280" s="116"/>
      <c r="C280" s="116"/>
      <c r="D280" s="117"/>
      <c r="E280" s="117"/>
      <c r="F280" s="117"/>
      <c r="G280" s="117"/>
      <c r="H280" s="117"/>
      <c r="I280" s="117"/>
      <c r="J280" s="117"/>
      <c r="K280" s="117"/>
      <c r="L280" s="117"/>
    </row>
    <row r="281" spans="2:12">
      <c r="B281" s="116"/>
      <c r="C281" s="116"/>
      <c r="D281" s="117"/>
      <c r="E281" s="117"/>
      <c r="F281" s="117"/>
      <c r="G281" s="117"/>
      <c r="H281" s="117"/>
      <c r="I281" s="117"/>
      <c r="J281" s="117"/>
      <c r="K281" s="117"/>
      <c r="L281" s="117"/>
    </row>
    <row r="282" spans="2:12">
      <c r="B282" s="116"/>
      <c r="C282" s="116"/>
      <c r="D282" s="117"/>
      <c r="E282" s="117"/>
      <c r="F282" s="117"/>
      <c r="G282" s="117"/>
      <c r="H282" s="117"/>
      <c r="I282" s="117"/>
      <c r="J282" s="117"/>
      <c r="K282" s="117"/>
      <c r="L282" s="117"/>
    </row>
    <row r="283" spans="2:12">
      <c r="B283" s="116"/>
      <c r="C283" s="116"/>
      <c r="D283" s="117"/>
      <c r="E283" s="117"/>
      <c r="F283" s="117"/>
      <c r="G283" s="117"/>
      <c r="H283" s="117"/>
      <c r="I283" s="117"/>
      <c r="J283" s="117"/>
      <c r="K283" s="117"/>
      <c r="L283" s="117"/>
    </row>
    <row r="284" spans="2:12">
      <c r="B284" s="116"/>
      <c r="C284" s="116"/>
      <c r="D284" s="117"/>
      <c r="E284" s="117"/>
      <c r="F284" s="117"/>
      <c r="G284" s="117"/>
      <c r="H284" s="117"/>
      <c r="I284" s="117"/>
      <c r="J284" s="117"/>
      <c r="K284" s="117"/>
      <c r="L284" s="117"/>
    </row>
    <row r="285" spans="2:12">
      <c r="B285" s="116"/>
      <c r="C285" s="116"/>
      <c r="D285" s="117"/>
      <c r="E285" s="117"/>
      <c r="F285" s="117"/>
      <c r="G285" s="117"/>
      <c r="H285" s="117"/>
      <c r="I285" s="117"/>
      <c r="J285" s="117"/>
      <c r="K285" s="117"/>
      <c r="L285" s="117"/>
    </row>
    <row r="286" spans="2:12">
      <c r="B286" s="116"/>
      <c r="C286" s="116"/>
      <c r="D286" s="117"/>
      <c r="E286" s="117"/>
      <c r="F286" s="117"/>
      <c r="G286" s="117"/>
      <c r="H286" s="117"/>
      <c r="I286" s="117"/>
      <c r="J286" s="117"/>
      <c r="K286" s="117"/>
      <c r="L286" s="117"/>
    </row>
    <row r="287" spans="2:12">
      <c r="B287" s="116"/>
      <c r="C287" s="116"/>
      <c r="D287" s="117"/>
      <c r="E287" s="117"/>
      <c r="F287" s="117"/>
      <c r="G287" s="117"/>
      <c r="H287" s="117"/>
      <c r="I287" s="117"/>
      <c r="J287" s="117"/>
      <c r="K287" s="117"/>
      <c r="L287" s="117"/>
    </row>
    <row r="288" spans="2:12">
      <c r="B288" s="116"/>
      <c r="C288" s="116"/>
      <c r="D288" s="117"/>
      <c r="E288" s="117"/>
      <c r="F288" s="117"/>
      <c r="G288" s="117"/>
      <c r="H288" s="117"/>
      <c r="I288" s="117"/>
      <c r="J288" s="117"/>
      <c r="K288" s="117"/>
      <c r="L288" s="117"/>
    </row>
    <row r="289" spans="2:12">
      <c r="B289" s="116"/>
      <c r="C289" s="116"/>
      <c r="D289" s="117"/>
      <c r="E289" s="117"/>
      <c r="F289" s="117"/>
      <c r="G289" s="117"/>
      <c r="H289" s="117"/>
      <c r="I289" s="117"/>
      <c r="J289" s="117"/>
      <c r="K289" s="117"/>
      <c r="L289" s="117"/>
    </row>
    <row r="290" spans="2:12">
      <c r="B290" s="116"/>
      <c r="C290" s="116"/>
      <c r="D290" s="117"/>
      <c r="E290" s="117"/>
      <c r="F290" s="117"/>
      <c r="G290" s="117"/>
      <c r="H290" s="117"/>
      <c r="I290" s="117"/>
      <c r="J290" s="117"/>
      <c r="K290" s="117"/>
      <c r="L290" s="117"/>
    </row>
    <row r="291" spans="2:12">
      <c r="B291" s="116"/>
      <c r="C291" s="116"/>
      <c r="D291" s="117"/>
      <c r="E291" s="117"/>
      <c r="F291" s="117"/>
      <c r="G291" s="117"/>
      <c r="H291" s="117"/>
      <c r="I291" s="117"/>
      <c r="J291" s="117"/>
      <c r="K291" s="117"/>
      <c r="L291" s="117"/>
    </row>
    <row r="292" spans="2:12">
      <c r="B292" s="116"/>
      <c r="C292" s="116"/>
      <c r="D292" s="117"/>
      <c r="E292" s="117"/>
      <c r="F292" s="117"/>
      <c r="G292" s="117"/>
      <c r="H292" s="117"/>
      <c r="I292" s="117"/>
      <c r="J292" s="117"/>
      <c r="K292" s="117"/>
      <c r="L292" s="117"/>
    </row>
    <row r="293" spans="2:12">
      <c r="B293" s="116"/>
      <c r="C293" s="116"/>
      <c r="D293" s="117"/>
      <c r="E293" s="117"/>
      <c r="F293" s="117"/>
      <c r="G293" s="117"/>
      <c r="H293" s="117"/>
      <c r="I293" s="117"/>
      <c r="J293" s="117"/>
      <c r="K293" s="117"/>
      <c r="L293" s="117"/>
    </row>
    <row r="294" spans="2:12">
      <c r="B294" s="116"/>
      <c r="C294" s="116"/>
      <c r="D294" s="117"/>
      <c r="E294" s="117"/>
      <c r="F294" s="117"/>
      <c r="G294" s="117"/>
      <c r="H294" s="117"/>
      <c r="I294" s="117"/>
      <c r="J294" s="117"/>
      <c r="K294" s="117"/>
      <c r="L294" s="117"/>
    </row>
    <row r="295" spans="2:12">
      <c r="B295" s="116"/>
      <c r="C295" s="116"/>
      <c r="D295" s="117"/>
      <c r="E295" s="117"/>
      <c r="F295" s="117"/>
      <c r="G295" s="117"/>
      <c r="H295" s="117"/>
      <c r="I295" s="117"/>
      <c r="J295" s="117"/>
      <c r="K295" s="117"/>
      <c r="L295" s="117"/>
    </row>
    <row r="296" spans="2:12">
      <c r="B296" s="116"/>
      <c r="C296" s="116"/>
      <c r="D296" s="117"/>
      <c r="E296" s="117"/>
      <c r="F296" s="117"/>
      <c r="G296" s="117"/>
      <c r="H296" s="117"/>
      <c r="I296" s="117"/>
      <c r="J296" s="117"/>
      <c r="K296" s="117"/>
      <c r="L296" s="117"/>
    </row>
    <row r="297" spans="2:12">
      <c r="B297" s="116"/>
      <c r="C297" s="116"/>
      <c r="D297" s="117"/>
      <c r="E297" s="117"/>
      <c r="F297" s="117"/>
      <c r="G297" s="117"/>
      <c r="H297" s="117"/>
      <c r="I297" s="117"/>
      <c r="J297" s="117"/>
      <c r="K297" s="117"/>
      <c r="L297" s="117"/>
    </row>
    <row r="298" spans="2:12">
      <c r="B298" s="116"/>
      <c r="C298" s="116"/>
      <c r="D298" s="117"/>
      <c r="E298" s="117"/>
      <c r="F298" s="117"/>
      <c r="G298" s="117"/>
      <c r="H298" s="117"/>
      <c r="I298" s="117"/>
      <c r="J298" s="117"/>
      <c r="K298" s="117"/>
      <c r="L298" s="117"/>
    </row>
    <row r="299" spans="2:12">
      <c r="B299" s="116"/>
      <c r="C299" s="116"/>
      <c r="D299" s="117"/>
      <c r="E299" s="117"/>
      <c r="F299" s="117"/>
      <c r="G299" s="117"/>
      <c r="H299" s="117"/>
      <c r="I299" s="117"/>
      <c r="J299" s="117"/>
      <c r="K299" s="117"/>
      <c r="L299" s="117"/>
    </row>
    <row r="300" spans="2:12">
      <c r="B300" s="116"/>
      <c r="C300" s="116"/>
      <c r="D300" s="117"/>
      <c r="E300" s="117"/>
      <c r="F300" s="117"/>
      <c r="G300" s="117"/>
      <c r="H300" s="117"/>
      <c r="I300" s="117"/>
      <c r="J300" s="117"/>
      <c r="K300" s="117"/>
      <c r="L300" s="117"/>
    </row>
    <row r="301" spans="2:12">
      <c r="B301" s="116"/>
      <c r="C301" s="116"/>
      <c r="D301" s="117"/>
      <c r="E301" s="117"/>
      <c r="F301" s="117"/>
      <c r="G301" s="117"/>
      <c r="H301" s="117"/>
      <c r="I301" s="117"/>
      <c r="J301" s="117"/>
      <c r="K301" s="117"/>
      <c r="L301" s="117"/>
    </row>
    <row r="302" spans="2:12">
      <c r="B302" s="116"/>
      <c r="C302" s="116"/>
      <c r="D302" s="117"/>
      <c r="E302" s="117"/>
      <c r="F302" s="117"/>
      <c r="G302" s="117"/>
      <c r="H302" s="117"/>
      <c r="I302" s="117"/>
      <c r="J302" s="117"/>
      <c r="K302" s="117"/>
      <c r="L302" s="117"/>
    </row>
    <row r="303" spans="2:12">
      <c r="B303" s="116"/>
      <c r="C303" s="116"/>
      <c r="D303" s="117"/>
      <c r="E303" s="117"/>
      <c r="F303" s="117"/>
      <c r="G303" s="117"/>
      <c r="H303" s="117"/>
      <c r="I303" s="117"/>
      <c r="J303" s="117"/>
      <c r="K303" s="117"/>
      <c r="L303" s="117"/>
    </row>
    <row r="304" spans="2:12">
      <c r="B304" s="116"/>
      <c r="C304" s="116"/>
      <c r="D304" s="117"/>
      <c r="E304" s="117"/>
      <c r="F304" s="117"/>
      <c r="G304" s="117"/>
      <c r="H304" s="117"/>
      <c r="I304" s="117"/>
      <c r="J304" s="117"/>
      <c r="K304" s="117"/>
      <c r="L304" s="117"/>
    </row>
    <row r="305" spans="2:12">
      <c r="B305" s="116"/>
      <c r="C305" s="116"/>
      <c r="D305" s="117"/>
      <c r="E305" s="117"/>
      <c r="F305" s="117"/>
      <c r="G305" s="117"/>
      <c r="H305" s="117"/>
      <c r="I305" s="117"/>
      <c r="J305" s="117"/>
      <c r="K305" s="117"/>
      <c r="L305" s="117"/>
    </row>
    <row r="306" spans="2:12">
      <c r="B306" s="116"/>
      <c r="C306" s="116"/>
      <c r="D306" s="117"/>
      <c r="E306" s="117"/>
      <c r="F306" s="117"/>
      <c r="G306" s="117"/>
      <c r="H306" s="117"/>
      <c r="I306" s="117"/>
      <c r="J306" s="117"/>
      <c r="K306" s="117"/>
      <c r="L306" s="117"/>
    </row>
    <row r="307" spans="2:12">
      <c r="B307" s="116"/>
      <c r="C307" s="116"/>
      <c r="D307" s="117"/>
      <c r="E307" s="117"/>
      <c r="F307" s="117"/>
      <c r="G307" s="117"/>
      <c r="H307" s="117"/>
      <c r="I307" s="117"/>
      <c r="J307" s="117"/>
      <c r="K307" s="117"/>
      <c r="L307" s="117"/>
    </row>
    <row r="308" spans="2:12">
      <c r="B308" s="116"/>
      <c r="C308" s="116"/>
      <c r="D308" s="117"/>
      <c r="E308" s="117"/>
      <c r="F308" s="117"/>
      <c r="G308" s="117"/>
      <c r="H308" s="117"/>
      <c r="I308" s="117"/>
      <c r="J308" s="117"/>
      <c r="K308" s="117"/>
      <c r="L308" s="117"/>
    </row>
    <row r="309" spans="2:12">
      <c r="B309" s="116"/>
      <c r="C309" s="116"/>
      <c r="D309" s="117"/>
      <c r="E309" s="117"/>
      <c r="F309" s="117"/>
      <c r="G309" s="117"/>
      <c r="H309" s="117"/>
      <c r="I309" s="117"/>
      <c r="J309" s="117"/>
      <c r="K309" s="117"/>
      <c r="L309" s="117"/>
    </row>
    <row r="310" spans="2:12">
      <c r="B310" s="116"/>
      <c r="C310" s="116"/>
      <c r="D310" s="117"/>
      <c r="E310" s="117"/>
      <c r="F310" s="117"/>
      <c r="G310" s="117"/>
      <c r="H310" s="117"/>
      <c r="I310" s="117"/>
      <c r="J310" s="117"/>
      <c r="K310" s="117"/>
      <c r="L310" s="117"/>
    </row>
    <row r="311" spans="2:12">
      <c r="B311" s="116"/>
      <c r="C311" s="116"/>
      <c r="D311" s="117"/>
      <c r="E311" s="117"/>
      <c r="F311" s="117"/>
      <c r="G311" s="117"/>
      <c r="H311" s="117"/>
      <c r="I311" s="117"/>
      <c r="J311" s="117"/>
      <c r="K311" s="117"/>
      <c r="L311" s="117"/>
    </row>
    <row r="312" spans="2:12">
      <c r="B312" s="116"/>
      <c r="C312" s="116"/>
      <c r="D312" s="117"/>
      <c r="E312" s="117"/>
      <c r="F312" s="117"/>
      <c r="G312" s="117"/>
      <c r="H312" s="117"/>
      <c r="I312" s="117"/>
      <c r="J312" s="117"/>
      <c r="K312" s="117"/>
      <c r="L312" s="117"/>
    </row>
    <row r="313" spans="2:12">
      <c r="B313" s="116"/>
      <c r="C313" s="116"/>
      <c r="D313" s="117"/>
      <c r="E313" s="117"/>
      <c r="F313" s="117"/>
      <c r="G313" s="117"/>
      <c r="H313" s="117"/>
      <c r="I313" s="117"/>
      <c r="J313" s="117"/>
      <c r="K313" s="117"/>
      <c r="L313" s="117"/>
    </row>
    <row r="314" spans="2:12">
      <c r="B314" s="116"/>
      <c r="C314" s="116"/>
      <c r="D314" s="117"/>
      <c r="E314" s="117"/>
      <c r="F314" s="117"/>
      <c r="G314" s="117"/>
      <c r="H314" s="117"/>
      <c r="I314" s="117"/>
      <c r="J314" s="117"/>
      <c r="K314" s="117"/>
      <c r="L314" s="117"/>
    </row>
    <row r="315" spans="2:12">
      <c r="B315" s="116"/>
      <c r="C315" s="116"/>
      <c r="D315" s="117"/>
      <c r="E315" s="117"/>
      <c r="F315" s="117"/>
      <c r="G315" s="117"/>
      <c r="H315" s="117"/>
      <c r="I315" s="117"/>
      <c r="J315" s="117"/>
      <c r="K315" s="117"/>
      <c r="L315" s="117"/>
    </row>
    <row r="316" spans="2:12">
      <c r="B316" s="116"/>
      <c r="C316" s="116"/>
      <c r="D316" s="117"/>
      <c r="E316" s="117"/>
      <c r="F316" s="117"/>
      <c r="G316" s="117"/>
      <c r="H316" s="117"/>
      <c r="I316" s="117"/>
      <c r="J316" s="117"/>
      <c r="K316" s="117"/>
      <c r="L316" s="117"/>
    </row>
    <row r="317" spans="2:12">
      <c r="B317" s="116"/>
      <c r="C317" s="116"/>
      <c r="D317" s="117"/>
      <c r="E317" s="117"/>
      <c r="F317" s="117"/>
      <c r="G317" s="117"/>
      <c r="H317" s="117"/>
      <c r="I317" s="117"/>
      <c r="J317" s="117"/>
      <c r="K317" s="117"/>
      <c r="L317" s="117"/>
    </row>
    <row r="318" spans="2:12">
      <c r="B318" s="116"/>
      <c r="C318" s="116"/>
      <c r="D318" s="117"/>
      <c r="E318" s="117"/>
      <c r="F318" s="117"/>
      <c r="G318" s="117"/>
      <c r="H318" s="117"/>
      <c r="I318" s="117"/>
      <c r="J318" s="117"/>
      <c r="K318" s="117"/>
      <c r="L318" s="117"/>
    </row>
    <row r="319" spans="2:12">
      <c r="B319" s="116"/>
      <c r="C319" s="116"/>
      <c r="D319" s="117"/>
      <c r="E319" s="117"/>
      <c r="F319" s="117"/>
      <c r="G319" s="117"/>
      <c r="H319" s="117"/>
      <c r="I319" s="117"/>
      <c r="J319" s="117"/>
      <c r="K319" s="117"/>
      <c r="L319" s="117"/>
    </row>
    <row r="320" spans="2:12">
      <c r="B320" s="116"/>
      <c r="C320" s="116"/>
      <c r="D320" s="117"/>
      <c r="E320" s="117"/>
      <c r="F320" s="117"/>
      <c r="G320" s="117"/>
      <c r="H320" s="117"/>
      <c r="I320" s="117"/>
      <c r="J320" s="117"/>
      <c r="K320" s="117"/>
      <c r="L320" s="117"/>
    </row>
    <row r="321" spans="2:12">
      <c r="B321" s="116"/>
      <c r="C321" s="116"/>
      <c r="D321" s="117"/>
      <c r="E321" s="117"/>
      <c r="F321" s="117"/>
      <c r="G321" s="117"/>
      <c r="H321" s="117"/>
      <c r="I321" s="117"/>
      <c r="J321" s="117"/>
      <c r="K321" s="117"/>
      <c r="L321" s="117"/>
    </row>
    <row r="322" spans="2:12">
      <c r="B322" s="116"/>
      <c r="C322" s="116"/>
      <c r="D322" s="117"/>
      <c r="E322" s="117"/>
      <c r="F322" s="117"/>
      <c r="G322" s="117"/>
      <c r="H322" s="117"/>
      <c r="I322" s="117"/>
      <c r="J322" s="117"/>
      <c r="K322" s="117"/>
      <c r="L322" s="117"/>
    </row>
    <row r="323" spans="2:12">
      <c r="B323" s="116"/>
      <c r="C323" s="116"/>
      <c r="D323" s="117"/>
      <c r="E323" s="117"/>
      <c r="F323" s="117"/>
      <c r="G323" s="117"/>
      <c r="H323" s="117"/>
      <c r="I323" s="117"/>
      <c r="J323" s="117"/>
      <c r="K323" s="117"/>
      <c r="L323" s="117"/>
    </row>
    <row r="324" spans="2:12">
      <c r="B324" s="116"/>
      <c r="C324" s="116"/>
      <c r="D324" s="117"/>
      <c r="E324" s="117"/>
      <c r="F324" s="117"/>
      <c r="G324" s="117"/>
      <c r="H324" s="117"/>
      <c r="I324" s="117"/>
      <c r="J324" s="117"/>
      <c r="K324" s="117"/>
      <c r="L324" s="117"/>
    </row>
    <row r="325" spans="2:12">
      <c r="B325" s="116"/>
      <c r="C325" s="116"/>
      <c r="D325" s="117"/>
      <c r="E325" s="117"/>
      <c r="F325" s="117"/>
      <c r="G325" s="117"/>
      <c r="H325" s="117"/>
      <c r="I325" s="117"/>
      <c r="J325" s="117"/>
      <c r="K325" s="117"/>
      <c r="L325" s="117"/>
    </row>
    <row r="326" spans="2:12">
      <c r="B326" s="116"/>
      <c r="C326" s="116"/>
      <c r="D326" s="117"/>
      <c r="E326" s="117"/>
      <c r="F326" s="117"/>
      <c r="G326" s="117"/>
      <c r="H326" s="117"/>
      <c r="I326" s="117"/>
      <c r="J326" s="117"/>
      <c r="K326" s="117"/>
      <c r="L326" s="117"/>
    </row>
    <row r="327" spans="2:12">
      <c r="B327" s="116"/>
      <c r="C327" s="116"/>
      <c r="D327" s="117"/>
      <c r="E327" s="117"/>
      <c r="F327" s="117"/>
      <c r="G327" s="117"/>
      <c r="H327" s="117"/>
      <c r="I327" s="117"/>
      <c r="J327" s="117"/>
      <c r="K327" s="117"/>
      <c r="L327" s="117"/>
    </row>
    <row r="328" spans="2:12">
      <c r="B328" s="116"/>
      <c r="C328" s="116"/>
      <c r="D328" s="117"/>
      <c r="E328" s="117"/>
      <c r="F328" s="117"/>
      <c r="G328" s="117"/>
      <c r="H328" s="117"/>
      <c r="I328" s="117"/>
      <c r="J328" s="117"/>
      <c r="K328" s="117"/>
      <c r="L328" s="117"/>
    </row>
    <row r="329" spans="2:12">
      <c r="B329" s="116"/>
      <c r="C329" s="116"/>
      <c r="D329" s="117"/>
      <c r="E329" s="117"/>
      <c r="F329" s="117"/>
      <c r="G329" s="117"/>
      <c r="H329" s="117"/>
      <c r="I329" s="117"/>
      <c r="J329" s="117"/>
      <c r="K329" s="117"/>
      <c r="L329" s="117"/>
    </row>
    <row r="330" spans="2:12">
      <c r="B330" s="116"/>
      <c r="C330" s="116"/>
      <c r="D330" s="117"/>
      <c r="E330" s="117"/>
      <c r="F330" s="117"/>
      <c r="G330" s="117"/>
      <c r="H330" s="117"/>
      <c r="I330" s="117"/>
      <c r="J330" s="117"/>
      <c r="K330" s="117"/>
      <c r="L330" s="117"/>
    </row>
    <row r="331" spans="2:12">
      <c r="B331" s="116"/>
      <c r="C331" s="116"/>
      <c r="D331" s="117"/>
      <c r="E331" s="117"/>
      <c r="F331" s="117"/>
      <c r="G331" s="117"/>
      <c r="H331" s="117"/>
      <c r="I331" s="117"/>
      <c r="J331" s="117"/>
      <c r="K331" s="117"/>
      <c r="L331" s="117"/>
    </row>
    <row r="332" spans="2:12">
      <c r="B332" s="116"/>
      <c r="C332" s="116"/>
      <c r="D332" s="117"/>
      <c r="E332" s="117"/>
      <c r="F332" s="117"/>
      <c r="G332" s="117"/>
      <c r="H332" s="117"/>
      <c r="I332" s="117"/>
      <c r="J332" s="117"/>
      <c r="K332" s="117"/>
      <c r="L332" s="117"/>
    </row>
    <row r="333" spans="2:12">
      <c r="B333" s="116"/>
      <c r="C333" s="116"/>
      <c r="D333" s="117"/>
      <c r="E333" s="117"/>
      <c r="F333" s="117"/>
      <c r="G333" s="117"/>
      <c r="H333" s="117"/>
      <c r="I333" s="117"/>
      <c r="J333" s="117"/>
      <c r="K333" s="117"/>
      <c r="L333" s="117"/>
    </row>
    <row r="334" spans="2:12">
      <c r="B334" s="116"/>
      <c r="C334" s="116"/>
      <c r="D334" s="117"/>
      <c r="E334" s="117"/>
      <c r="F334" s="117"/>
      <c r="G334" s="117"/>
      <c r="H334" s="117"/>
      <c r="I334" s="117"/>
      <c r="J334" s="117"/>
      <c r="K334" s="117"/>
      <c r="L334" s="117"/>
    </row>
    <row r="335" spans="2:12">
      <c r="B335" s="116"/>
      <c r="C335" s="116"/>
      <c r="D335" s="117"/>
      <c r="E335" s="117"/>
      <c r="F335" s="117"/>
      <c r="G335" s="117"/>
      <c r="H335" s="117"/>
      <c r="I335" s="117"/>
      <c r="J335" s="117"/>
      <c r="K335" s="117"/>
      <c r="L335" s="117"/>
    </row>
    <row r="336" spans="2:12">
      <c r="B336" s="116"/>
      <c r="C336" s="116"/>
      <c r="D336" s="117"/>
      <c r="E336" s="117"/>
      <c r="F336" s="117"/>
      <c r="G336" s="117"/>
      <c r="H336" s="117"/>
      <c r="I336" s="117"/>
      <c r="J336" s="117"/>
      <c r="K336" s="117"/>
      <c r="L336" s="117"/>
    </row>
    <row r="337" spans="2:12">
      <c r="B337" s="116"/>
      <c r="C337" s="116"/>
      <c r="D337" s="117"/>
      <c r="E337" s="117"/>
      <c r="F337" s="117"/>
      <c r="G337" s="117"/>
      <c r="H337" s="117"/>
      <c r="I337" s="117"/>
      <c r="J337" s="117"/>
      <c r="K337" s="117"/>
      <c r="L337" s="117"/>
    </row>
    <row r="338" spans="2:12">
      <c r="B338" s="116"/>
      <c r="C338" s="116"/>
      <c r="D338" s="117"/>
      <c r="E338" s="117"/>
      <c r="F338" s="117"/>
      <c r="G338" s="117"/>
      <c r="H338" s="117"/>
      <c r="I338" s="117"/>
      <c r="J338" s="117"/>
      <c r="K338" s="117"/>
      <c r="L338" s="117"/>
    </row>
    <row r="339" spans="2:12">
      <c r="B339" s="116"/>
      <c r="C339" s="116"/>
      <c r="D339" s="117"/>
      <c r="E339" s="117"/>
      <c r="F339" s="117"/>
      <c r="G339" s="117"/>
      <c r="H339" s="117"/>
      <c r="I339" s="117"/>
      <c r="J339" s="117"/>
      <c r="K339" s="117"/>
      <c r="L339" s="117"/>
    </row>
    <row r="340" spans="2:12">
      <c r="B340" s="116"/>
      <c r="C340" s="116"/>
      <c r="D340" s="117"/>
      <c r="E340" s="117"/>
      <c r="F340" s="117"/>
      <c r="G340" s="117"/>
      <c r="H340" s="117"/>
      <c r="I340" s="117"/>
      <c r="J340" s="117"/>
      <c r="K340" s="117"/>
      <c r="L340" s="117"/>
    </row>
    <row r="341" spans="2:12">
      <c r="B341" s="116"/>
      <c r="C341" s="116"/>
      <c r="D341" s="117"/>
      <c r="E341" s="117"/>
      <c r="F341" s="117"/>
      <c r="G341" s="117"/>
      <c r="H341" s="117"/>
      <c r="I341" s="117"/>
      <c r="J341" s="117"/>
      <c r="K341" s="117"/>
      <c r="L341" s="117"/>
    </row>
    <row r="342" spans="2:12">
      <c r="B342" s="116"/>
      <c r="C342" s="116"/>
      <c r="D342" s="117"/>
      <c r="E342" s="117"/>
      <c r="F342" s="117"/>
      <c r="G342" s="117"/>
      <c r="H342" s="117"/>
      <c r="I342" s="117"/>
      <c r="J342" s="117"/>
      <c r="K342" s="117"/>
      <c r="L342" s="117"/>
    </row>
    <row r="343" spans="2:12">
      <c r="B343" s="116"/>
      <c r="C343" s="116"/>
      <c r="D343" s="117"/>
      <c r="E343" s="117"/>
      <c r="F343" s="117"/>
      <c r="G343" s="117"/>
      <c r="H343" s="117"/>
      <c r="I343" s="117"/>
      <c r="J343" s="117"/>
      <c r="K343" s="117"/>
      <c r="L343" s="117"/>
    </row>
    <row r="344" spans="2:12">
      <c r="B344" s="116"/>
      <c r="C344" s="116"/>
      <c r="D344" s="117"/>
      <c r="E344" s="117"/>
      <c r="F344" s="117"/>
      <c r="G344" s="117"/>
      <c r="H344" s="117"/>
      <c r="I344" s="117"/>
      <c r="J344" s="117"/>
      <c r="K344" s="117"/>
      <c r="L344" s="117"/>
    </row>
    <row r="345" spans="2:12">
      <c r="B345" s="116"/>
      <c r="C345" s="116"/>
      <c r="D345" s="117"/>
      <c r="E345" s="117"/>
      <c r="F345" s="117"/>
      <c r="G345" s="117"/>
      <c r="H345" s="117"/>
      <c r="I345" s="117"/>
      <c r="J345" s="117"/>
      <c r="K345" s="117"/>
      <c r="L345" s="117"/>
    </row>
    <row r="346" spans="2:12">
      <c r="B346" s="116"/>
      <c r="C346" s="116"/>
      <c r="D346" s="117"/>
      <c r="E346" s="117"/>
      <c r="F346" s="117"/>
      <c r="G346" s="117"/>
      <c r="H346" s="117"/>
      <c r="I346" s="117"/>
      <c r="J346" s="117"/>
      <c r="K346" s="117"/>
      <c r="L346" s="117"/>
    </row>
    <row r="347" spans="2:12">
      <c r="B347" s="116"/>
      <c r="C347" s="116"/>
      <c r="D347" s="117"/>
      <c r="E347" s="117"/>
      <c r="F347" s="117"/>
      <c r="G347" s="117"/>
      <c r="H347" s="117"/>
      <c r="I347" s="117"/>
      <c r="J347" s="117"/>
      <c r="K347" s="117"/>
      <c r="L347" s="117"/>
    </row>
    <row r="348" spans="2:12">
      <c r="B348" s="116"/>
      <c r="C348" s="116"/>
      <c r="D348" s="117"/>
      <c r="E348" s="117"/>
      <c r="F348" s="117"/>
      <c r="G348" s="117"/>
      <c r="H348" s="117"/>
      <c r="I348" s="117"/>
      <c r="J348" s="117"/>
      <c r="K348" s="117"/>
      <c r="L348" s="117"/>
    </row>
    <row r="349" spans="2:12">
      <c r="B349" s="116"/>
      <c r="C349" s="116"/>
      <c r="D349" s="117"/>
      <c r="E349" s="117"/>
      <c r="F349" s="117"/>
      <c r="G349" s="117"/>
      <c r="H349" s="117"/>
      <c r="I349" s="117"/>
      <c r="J349" s="117"/>
      <c r="K349" s="117"/>
      <c r="L349" s="117"/>
    </row>
    <row r="350" spans="2:12">
      <c r="B350" s="116"/>
      <c r="C350" s="116"/>
      <c r="D350" s="117"/>
      <c r="E350" s="117"/>
      <c r="F350" s="117"/>
      <c r="G350" s="117"/>
      <c r="H350" s="117"/>
      <c r="I350" s="117"/>
      <c r="J350" s="117"/>
      <c r="K350" s="117"/>
      <c r="L350" s="117"/>
    </row>
    <row r="351" spans="2:12">
      <c r="B351" s="116"/>
      <c r="C351" s="116"/>
      <c r="D351" s="117"/>
      <c r="E351" s="117"/>
      <c r="F351" s="117"/>
      <c r="G351" s="117"/>
      <c r="H351" s="117"/>
      <c r="I351" s="117"/>
      <c r="J351" s="117"/>
      <c r="K351" s="117"/>
      <c r="L351" s="117"/>
    </row>
    <row r="352" spans="2:12">
      <c r="B352" s="116"/>
      <c r="C352" s="116"/>
      <c r="D352" s="117"/>
      <c r="E352" s="117"/>
      <c r="F352" s="117"/>
      <c r="G352" s="117"/>
      <c r="H352" s="117"/>
      <c r="I352" s="117"/>
      <c r="J352" s="117"/>
      <c r="K352" s="117"/>
      <c r="L352" s="117"/>
    </row>
    <row r="353" spans="2:12">
      <c r="B353" s="116"/>
      <c r="C353" s="116"/>
      <c r="D353" s="117"/>
      <c r="E353" s="117"/>
      <c r="F353" s="117"/>
      <c r="G353" s="117"/>
      <c r="H353" s="117"/>
      <c r="I353" s="117"/>
      <c r="J353" s="117"/>
      <c r="K353" s="117"/>
      <c r="L353" s="117"/>
    </row>
    <row r="354" spans="2:12">
      <c r="B354" s="116"/>
      <c r="C354" s="116"/>
      <c r="D354" s="117"/>
      <c r="E354" s="117"/>
      <c r="F354" s="117"/>
      <c r="G354" s="117"/>
      <c r="H354" s="117"/>
      <c r="I354" s="117"/>
      <c r="J354" s="117"/>
      <c r="K354" s="117"/>
      <c r="L354" s="117"/>
    </row>
    <row r="355" spans="2:12">
      <c r="B355" s="116"/>
      <c r="C355" s="116"/>
      <c r="D355" s="117"/>
      <c r="E355" s="117"/>
      <c r="F355" s="117"/>
      <c r="G355" s="117"/>
      <c r="H355" s="117"/>
      <c r="I355" s="117"/>
      <c r="J355" s="117"/>
      <c r="K355" s="117"/>
      <c r="L355" s="117"/>
    </row>
    <row r="356" spans="2:12">
      <c r="B356" s="116"/>
      <c r="C356" s="116"/>
      <c r="D356" s="117"/>
      <c r="E356" s="117"/>
      <c r="F356" s="117"/>
      <c r="G356" s="117"/>
      <c r="H356" s="117"/>
      <c r="I356" s="117"/>
      <c r="J356" s="117"/>
      <c r="K356" s="117"/>
      <c r="L356" s="117"/>
    </row>
    <row r="357" spans="2:12">
      <c r="B357" s="116"/>
      <c r="C357" s="116"/>
      <c r="D357" s="117"/>
      <c r="E357" s="117"/>
      <c r="F357" s="117"/>
      <c r="G357" s="117"/>
      <c r="H357" s="117"/>
      <c r="I357" s="117"/>
      <c r="J357" s="117"/>
      <c r="K357" s="117"/>
      <c r="L357" s="117"/>
    </row>
    <row r="358" spans="2:12">
      <c r="B358" s="116"/>
      <c r="C358" s="116"/>
      <c r="D358" s="117"/>
      <c r="E358" s="117"/>
      <c r="F358" s="117"/>
      <c r="G358" s="117"/>
      <c r="H358" s="117"/>
      <c r="I358" s="117"/>
      <c r="J358" s="117"/>
      <c r="K358" s="117"/>
      <c r="L358" s="117"/>
    </row>
    <row r="359" spans="2:12">
      <c r="B359" s="116"/>
      <c r="C359" s="116"/>
      <c r="D359" s="117"/>
      <c r="E359" s="117"/>
      <c r="F359" s="117"/>
      <c r="G359" s="117"/>
      <c r="H359" s="117"/>
      <c r="I359" s="117"/>
      <c r="J359" s="117"/>
      <c r="K359" s="117"/>
      <c r="L359" s="117"/>
    </row>
    <row r="360" spans="2:12">
      <c r="B360" s="116"/>
      <c r="C360" s="116"/>
      <c r="D360" s="117"/>
      <c r="E360" s="117"/>
      <c r="F360" s="117"/>
      <c r="G360" s="117"/>
      <c r="H360" s="117"/>
      <c r="I360" s="117"/>
      <c r="J360" s="117"/>
      <c r="K360" s="117"/>
      <c r="L360" s="117"/>
    </row>
    <row r="361" spans="2:12">
      <c r="B361" s="116"/>
      <c r="C361" s="116"/>
      <c r="D361" s="117"/>
      <c r="E361" s="117"/>
      <c r="F361" s="117"/>
      <c r="G361" s="117"/>
      <c r="H361" s="117"/>
      <c r="I361" s="117"/>
      <c r="J361" s="117"/>
      <c r="K361" s="117"/>
      <c r="L361" s="117"/>
    </row>
    <row r="362" spans="2:12">
      <c r="B362" s="116"/>
      <c r="C362" s="116"/>
      <c r="D362" s="117"/>
      <c r="E362" s="117"/>
      <c r="F362" s="117"/>
      <c r="G362" s="117"/>
      <c r="H362" s="117"/>
      <c r="I362" s="117"/>
      <c r="J362" s="117"/>
      <c r="K362" s="117"/>
      <c r="L362" s="117"/>
    </row>
    <row r="363" spans="2:12">
      <c r="B363" s="116"/>
      <c r="C363" s="116"/>
      <c r="D363" s="117"/>
      <c r="E363" s="117"/>
      <c r="F363" s="117"/>
      <c r="G363" s="117"/>
      <c r="H363" s="117"/>
      <c r="I363" s="117"/>
      <c r="J363" s="117"/>
      <c r="K363" s="117"/>
      <c r="L363" s="117"/>
    </row>
    <row r="364" spans="2:12">
      <c r="B364" s="116"/>
      <c r="C364" s="116"/>
      <c r="D364" s="117"/>
      <c r="E364" s="117"/>
      <c r="F364" s="117"/>
      <c r="G364" s="117"/>
      <c r="H364" s="117"/>
      <c r="I364" s="117"/>
      <c r="J364" s="117"/>
      <c r="K364" s="117"/>
      <c r="L364" s="117"/>
    </row>
    <row r="365" spans="2:12">
      <c r="B365" s="116"/>
      <c r="C365" s="116"/>
      <c r="D365" s="117"/>
      <c r="E365" s="117"/>
      <c r="F365" s="117"/>
      <c r="G365" s="117"/>
      <c r="H365" s="117"/>
      <c r="I365" s="117"/>
      <c r="J365" s="117"/>
      <c r="K365" s="117"/>
      <c r="L365" s="117"/>
    </row>
    <row r="366" spans="2:12">
      <c r="B366" s="116"/>
      <c r="C366" s="116"/>
      <c r="D366" s="117"/>
      <c r="E366" s="117"/>
      <c r="F366" s="117"/>
      <c r="G366" s="117"/>
      <c r="H366" s="117"/>
      <c r="I366" s="117"/>
      <c r="J366" s="117"/>
      <c r="K366" s="117"/>
      <c r="L366" s="117"/>
    </row>
    <row r="367" spans="2:12">
      <c r="B367" s="116"/>
      <c r="C367" s="116"/>
      <c r="D367" s="117"/>
      <c r="E367" s="117"/>
      <c r="F367" s="117"/>
      <c r="G367" s="117"/>
      <c r="H367" s="117"/>
      <c r="I367" s="117"/>
      <c r="J367" s="117"/>
      <c r="K367" s="117"/>
      <c r="L367" s="117"/>
    </row>
    <row r="368" spans="2:12">
      <c r="B368" s="116"/>
      <c r="C368" s="116"/>
      <c r="D368" s="117"/>
      <c r="E368" s="117"/>
      <c r="F368" s="117"/>
      <c r="G368" s="117"/>
      <c r="H368" s="117"/>
      <c r="I368" s="117"/>
      <c r="J368" s="117"/>
      <c r="K368" s="117"/>
      <c r="L368" s="117"/>
    </row>
    <row r="369" spans="2:12">
      <c r="B369" s="116"/>
      <c r="C369" s="116"/>
      <c r="D369" s="117"/>
      <c r="E369" s="117"/>
      <c r="F369" s="117"/>
      <c r="G369" s="117"/>
      <c r="H369" s="117"/>
      <c r="I369" s="117"/>
      <c r="J369" s="117"/>
      <c r="K369" s="117"/>
      <c r="L369" s="117"/>
    </row>
    <row r="370" spans="2:12">
      <c r="B370" s="116"/>
      <c r="C370" s="116"/>
      <c r="D370" s="117"/>
      <c r="E370" s="117"/>
      <c r="F370" s="117"/>
      <c r="G370" s="117"/>
      <c r="H370" s="117"/>
      <c r="I370" s="117"/>
      <c r="J370" s="117"/>
      <c r="K370" s="117"/>
      <c r="L370" s="117"/>
    </row>
    <row r="371" spans="2:12">
      <c r="B371" s="116"/>
      <c r="C371" s="116"/>
      <c r="D371" s="117"/>
      <c r="E371" s="117"/>
      <c r="F371" s="117"/>
      <c r="G371" s="117"/>
      <c r="H371" s="117"/>
      <c r="I371" s="117"/>
      <c r="J371" s="117"/>
      <c r="K371" s="117"/>
      <c r="L371" s="117"/>
    </row>
    <row r="372" spans="2:12">
      <c r="B372" s="116"/>
      <c r="C372" s="116"/>
      <c r="D372" s="117"/>
      <c r="E372" s="117"/>
      <c r="F372" s="117"/>
      <c r="G372" s="117"/>
      <c r="H372" s="117"/>
      <c r="I372" s="117"/>
      <c r="J372" s="117"/>
      <c r="K372" s="117"/>
      <c r="L372" s="117"/>
    </row>
    <row r="373" spans="2:12">
      <c r="B373" s="116"/>
      <c r="C373" s="116"/>
      <c r="D373" s="117"/>
      <c r="E373" s="117"/>
      <c r="F373" s="117"/>
      <c r="G373" s="117"/>
      <c r="H373" s="117"/>
      <c r="I373" s="117"/>
      <c r="J373" s="117"/>
      <c r="K373" s="117"/>
      <c r="L373" s="117"/>
    </row>
    <row r="374" spans="2:12">
      <c r="B374" s="116"/>
      <c r="C374" s="116"/>
      <c r="D374" s="117"/>
      <c r="E374" s="117"/>
      <c r="F374" s="117"/>
      <c r="G374" s="117"/>
      <c r="H374" s="117"/>
      <c r="I374" s="117"/>
      <c r="J374" s="117"/>
      <c r="K374" s="117"/>
      <c r="L374" s="117"/>
    </row>
    <row r="375" spans="2:12">
      <c r="B375" s="116"/>
      <c r="C375" s="116"/>
      <c r="D375" s="117"/>
      <c r="E375" s="117"/>
      <c r="F375" s="117"/>
      <c r="G375" s="117"/>
      <c r="H375" s="117"/>
      <c r="I375" s="117"/>
      <c r="J375" s="117"/>
      <c r="K375" s="117"/>
      <c r="L375" s="117"/>
    </row>
    <row r="376" spans="2:12">
      <c r="B376" s="116"/>
      <c r="C376" s="116"/>
      <c r="D376" s="117"/>
      <c r="E376" s="117"/>
      <c r="F376" s="117"/>
      <c r="G376" s="117"/>
      <c r="H376" s="117"/>
      <c r="I376" s="117"/>
      <c r="J376" s="117"/>
      <c r="K376" s="117"/>
      <c r="L376" s="117"/>
    </row>
    <row r="377" spans="2:12">
      <c r="B377" s="116"/>
      <c r="C377" s="116"/>
      <c r="D377" s="117"/>
      <c r="E377" s="117"/>
      <c r="F377" s="117"/>
      <c r="G377" s="117"/>
      <c r="H377" s="117"/>
      <c r="I377" s="117"/>
      <c r="J377" s="117"/>
      <c r="K377" s="117"/>
      <c r="L377" s="117"/>
    </row>
    <row r="378" spans="2:12">
      <c r="B378" s="116"/>
      <c r="C378" s="116"/>
      <c r="D378" s="117"/>
      <c r="E378" s="117"/>
      <c r="F378" s="117"/>
      <c r="G378" s="117"/>
      <c r="H378" s="117"/>
      <c r="I378" s="117"/>
      <c r="J378" s="117"/>
      <c r="K378" s="117"/>
      <c r="L378" s="117"/>
    </row>
    <row r="379" spans="2:12">
      <c r="B379" s="116"/>
      <c r="C379" s="116"/>
      <c r="D379" s="117"/>
      <c r="E379" s="117"/>
      <c r="F379" s="117"/>
      <c r="G379" s="117"/>
      <c r="H379" s="117"/>
      <c r="I379" s="117"/>
      <c r="J379" s="117"/>
      <c r="K379" s="117"/>
      <c r="L379" s="117"/>
    </row>
    <row r="380" spans="2:12">
      <c r="B380" s="116"/>
      <c r="C380" s="116"/>
      <c r="D380" s="117"/>
      <c r="E380" s="117"/>
      <c r="F380" s="117"/>
      <c r="G380" s="117"/>
      <c r="H380" s="117"/>
      <c r="I380" s="117"/>
      <c r="J380" s="117"/>
      <c r="K380" s="117"/>
      <c r="L380" s="117"/>
    </row>
    <row r="381" spans="2:12">
      <c r="B381" s="116"/>
      <c r="C381" s="116"/>
      <c r="D381" s="117"/>
      <c r="E381" s="117"/>
      <c r="F381" s="117"/>
      <c r="G381" s="117"/>
      <c r="H381" s="117"/>
      <c r="I381" s="117"/>
      <c r="J381" s="117"/>
      <c r="K381" s="117"/>
      <c r="L381" s="117"/>
    </row>
    <row r="382" spans="2:12">
      <c r="B382" s="116"/>
      <c r="C382" s="116"/>
      <c r="D382" s="117"/>
      <c r="E382" s="117"/>
      <c r="F382" s="117"/>
      <c r="G382" s="117"/>
      <c r="H382" s="117"/>
      <c r="I382" s="117"/>
      <c r="J382" s="117"/>
      <c r="K382" s="117"/>
      <c r="L382" s="117"/>
    </row>
    <row r="383" spans="2:12">
      <c r="B383" s="116"/>
      <c r="C383" s="116"/>
      <c r="D383" s="117"/>
      <c r="E383" s="117"/>
      <c r="F383" s="117"/>
      <c r="G383" s="117"/>
      <c r="H383" s="117"/>
      <c r="I383" s="117"/>
      <c r="J383" s="117"/>
      <c r="K383" s="117"/>
      <c r="L383" s="117"/>
    </row>
    <row r="384" spans="2:12">
      <c r="B384" s="116"/>
      <c r="C384" s="116"/>
      <c r="D384" s="117"/>
      <c r="E384" s="117"/>
      <c r="F384" s="117"/>
      <c r="G384" s="117"/>
      <c r="H384" s="117"/>
      <c r="I384" s="117"/>
      <c r="J384" s="117"/>
      <c r="K384" s="117"/>
      <c r="L384" s="117"/>
    </row>
    <row r="385" spans="2:12">
      <c r="B385" s="116"/>
      <c r="C385" s="116"/>
      <c r="D385" s="117"/>
      <c r="E385" s="117"/>
      <c r="F385" s="117"/>
      <c r="G385" s="117"/>
      <c r="H385" s="117"/>
      <c r="I385" s="117"/>
      <c r="J385" s="117"/>
      <c r="K385" s="117"/>
      <c r="L385" s="117"/>
    </row>
    <row r="386" spans="2:12">
      <c r="B386" s="116"/>
      <c r="C386" s="116"/>
      <c r="D386" s="117"/>
      <c r="E386" s="117"/>
      <c r="F386" s="117"/>
      <c r="G386" s="117"/>
      <c r="H386" s="117"/>
      <c r="I386" s="117"/>
      <c r="J386" s="117"/>
      <c r="K386" s="117"/>
      <c r="L386" s="117"/>
    </row>
    <row r="387" spans="2:12">
      <c r="B387" s="116"/>
      <c r="C387" s="116"/>
      <c r="D387" s="117"/>
      <c r="E387" s="117"/>
      <c r="F387" s="117"/>
      <c r="G387" s="117"/>
      <c r="H387" s="117"/>
      <c r="I387" s="117"/>
      <c r="J387" s="117"/>
      <c r="K387" s="117"/>
      <c r="L387" s="117"/>
    </row>
    <row r="388" spans="2:12">
      <c r="B388" s="116"/>
      <c r="C388" s="116"/>
      <c r="D388" s="117"/>
      <c r="E388" s="117"/>
      <c r="F388" s="117"/>
      <c r="G388" s="117"/>
      <c r="H388" s="117"/>
      <c r="I388" s="117"/>
      <c r="J388" s="117"/>
      <c r="K388" s="117"/>
      <c r="L388" s="117"/>
    </row>
    <row r="389" spans="2:12">
      <c r="B389" s="116"/>
      <c r="C389" s="116"/>
      <c r="D389" s="117"/>
      <c r="E389" s="117"/>
      <c r="F389" s="117"/>
      <c r="G389" s="117"/>
      <c r="H389" s="117"/>
      <c r="I389" s="117"/>
      <c r="J389" s="117"/>
      <c r="K389" s="117"/>
      <c r="L389" s="117"/>
    </row>
    <row r="390" spans="2:12">
      <c r="B390" s="116"/>
      <c r="C390" s="116"/>
      <c r="D390" s="117"/>
      <c r="E390" s="117"/>
      <c r="F390" s="117"/>
      <c r="G390" s="117"/>
      <c r="H390" s="117"/>
      <c r="I390" s="117"/>
      <c r="J390" s="117"/>
      <c r="K390" s="117"/>
      <c r="L390" s="117"/>
    </row>
    <row r="391" spans="2:12">
      <c r="B391" s="116"/>
      <c r="C391" s="116"/>
      <c r="D391" s="117"/>
      <c r="E391" s="117"/>
      <c r="F391" s="117"/>
      <c r="G391" s="117"/>
      <c r="H391" s="117"/>
      <c r="I391" s="117"/>
      <c r="J391" s="117"/>
      <c r="K391" s="117"/>
      <c r="L391" s="117"/>
    </row>
    <row r="392" spans="2:12">
      <c r="B392" s="116"/>
      <c r="C392" s="116"/>
      <c r="D392" s="117"/>
      <c r="E392" s="117"/>
      <c r="F392" s="117"/>
      <c r="G392" s="117"/>
      <c r="H392" s="117"/>
      <c r="I392" s="117"/>
      <c r="J392" s="117"/>
      <c r="K392" s="117"/>
      <c r="L392" s="117"/>
    </row>
    <row r="393" spans="2:12">
      <c r="B393" s="116"/>
      <c r="C393" s="116"/>
      <c r="D393" s="117"/>
      <c r="E393" s="117"/>
      <c r="F393" s="117"/>
      <c r="G393" s="117"/>
      <c r="H393" s="117"/>
      <c r="I393" s="117"/>
      <c r="J393" s="117"/>
      <c r="K393" s="117"/>
      <c r="L393" s="117"/>
    </row>
    <row r="394" spans="2:12">
      <c r="B394" s="116"/>
      <c r="C394" s="116"/>
      <c r="D394" s="117"/>
      <c r="E394" s="117"/>
      <c r="F394" s="117"/>
      <c r="G394" s="117"/>
      <c r="H394" s="117"/>
      <c r="I394" s="117"/>
      <c r="J394" s="117"/>
      <c r="K394" s="117"/>
      <c r="L394" s="117"/>
    </row>
    <row r="395" spans="2:12">
      <c r="B395" s="116"/>
      <c r="C395" s="116"/>
      <c r="D395" s="117"/>
      <c r="E395" s="117"/>
      <c r="F395" s="117"/>
      <c r="G395" s="117"/>
      <c r="H395" s="117"/>
      <c r="I395" s="117"/>
      <c r="J395" s="117"/>
      <c r="K395" s="117"/>
      <c r="L395" s="117"/>
    </row>
    <row r="396" spans="2:12">
      <c r="B396" s="116"/>
      <c r="C396" s="116"/>
      <c r="D396" s="117"/>
      <c r="E396" s="117"/>
      <c r="F396" s="117"/>
      <c r="G396" s="117"/>
      <c r="H396" s="117"/>
      <c r="I396" s="117"/>
      <c r="J396" s="117"/>
      <c r="K396" s="117"/>
      <c r="L396" s="117"/>
    </row>
    <row r="397" spans="2:12">
      <c r="B397" s="116"/>
      <c r="C397" s="116"/>
      <c r="D397" s="117"/>
      <c r="E397" s="117"/>
      <c r="F397" s="117"/>
      <c r="G397" s="117"/>
      <c r="H397" s="117"/>
      <c r="I397" s="117"/>
      <c r="J397" s="117"/>
      <c r="K397" s="117"/>
      <c r="L397" s="117"/>
    </row>
    <row r="398" spans="2:12">
      <c r="B398" s="116"/>
      <c r="C398" s="116"/>
      <c r="D398" s="117"/>
      <c r="E398" s="117"/>
      <c r="F398" s="117"/>
      <c r="G398" s="117"/>
      <c r="H398" s="117"/>
      <c r="I398" s="117"/>
      <c r="J398" s="117"/>
      <c r="K398" s="117"/>
      <c r="L398" s="117"/>
    </row>
    <row r="399" spans="2:12">
      <c r="B399" s="116"/>
      <c r="C399" s="116"/>
      <c r="D399" s="117"/>
      <c r="E399" s="117"/>
      <c r="F399" s="117"/>
      <c r="G399" s="117"/>
      <c r="H399" s="117"/>
      <c r="I399" s="117"/>
      <c r="J399" s="117"/>
      <c r="K399" s="117"/>
      <c r="L399" s="117"/>
    </row>
    <row r="400" spans="2:12">
      <c r="B400" s="116"/>
      <c r="C400" s="116"/>
      <c r="D400" s="117"/>
      <c r="E400" s="117"/>
      <c r="F400" s="117"/>
      <c r="G400" s="117"/>
      <c r="H400" s="117"/>
      <c r="I400" s="117"/>
      <c r="J400" s="117"/>
      <c r="K400" s="117"/>
      <c r="L400" s="117"/>
    </row>
    <row r="401" spans="2:12">
      <c r="B401" s="116"/>
      <c r="C401" s="116"/>
      <c r="D401" s="117"/>
      <c r="E401" s="117"/>
      <c r="F401" s="117"/>
      <c r="G401" s="117"/>
      <c r="H401" s="117"/>
      <c r="I401" s="117"/>
      <c r="J401" s="117"/>
      <c r="K401" s="117"/>
      <c r="L401" s="117"/>
    </row>
    <row r="402" spans="2:12">
      <c r="B402" s="116"/>
      <c r="C402" s="116"/>
      <c r="D402" s="117"/>
      <c r="E402" s="117"/>
      <c r="F402" s="117"/>
      <c r="G402" s="117"/>
      <c r="H402" s="117"/>
      <c r="I402" s="117"/>
      <c r="J402" s="117"/>
      <c r="K402" s="117"/>
      <c r="L402" s="117"/>
    </row>
    <row r="403" spans="2:12">
      <c r="B403" s="116"/>
      <c r="C403" s="116"/>
      <c r="D403" s="117"/>
      <c r="E403" s="117"/>
      <c r="F403" s="117"/>
      <c r="G403" s="117"/>
      <c r="H403" s="117"/>
      <c r="I403" s="117"/>
      <c r="J403" s="117"/>
      <c r="K403" s="117"/>
      <c r="L403" s="117"/>
    </row>
    <row r="404" spans="2:12">
      <c r="B404" s="116"/>
      <c r="C404" s="116"/>
      <c r="D404" s="117"/>
      <c r="E404" s="117"/>
      <c r="F404" s="117"/>
      <c r="G404" s="117"/>
      <c r="H404" s="117"/>
      <c r="I404" s="117"/>
      <c r="J404" s="117"/>
      <c r="K404" s="117"/>
      <c r="L404" s="117"/>
    </row>
    <row r="405" spans="2:12">
      <c r="B405" s="116"/>
      <c r="C405" s="116"/>
      <c r="D405" s="117"/>
      <c r="E405" s="117"/>
      <c r="F405" s="117"/>
      <c r="G405" s="117"/>
      <c r="H405" s="117"/>
      <c r="I405" s="117"/>
      <c r="J405" s="117"/>
      <c r="K405" s="117"/>
      <c r="L405" s="117"/>
    </row>
    <row r="406" spans="2:12">
      <c r="B406" s="116"/>
      <c r="C406" s="116"/>
      <c r="D406" s="117"/>
      <c r="E406" s="117"/>
      <c r="F406" s="117"/>
      <c r="G406" s="117"/>
      <c r="H406" s="117"/>
      <c r="I406" s="117"/>
      <c r="J406" s="117"/>
      <c r="K406" s="117"/>
      <c r="L406" s="117"/>
    </row>
    <row r="407" spans="2:12">
      <c r="B407" s="116"/>
      <c r="C407" s="116"/>
      <c r="D407" s="117"/>
      <c r="E407" s="117"/>
      <c r="F407" s="117"/>
      <c r="G407" s="117"/>
      <c r="H407" s="117"/>
      <c r="I407" s="117"/>
      <c r="J407" s="117"/>
      <c r="K407" s="117"/>
      <c r="L407" s="117"/>
    </row>
    <row r="408" spans="2:12">
      <c r="B408" s="116"/>
      <c r="C408" s="116"/>
      <c r="D408" s="117"/>
      <c r="E408" s="117"/>
      <c r="F408" s="117"/>
      <c r="G408" s="117"/>
      <c r="H408" s="117"/>
      <c r="I408" s="117"/>
      <c r="J408" s="117"/>
      <c r="K408" s="117"/>
      <c r="L408" s="117"/>
    </row>
    <row r="409" spans="2:12">
      <c r="B409" s="116"/>
      <c r="C409" s="116"/>
      <c r="D409" s="117"/>
      <c r="E409" s="117"/>
      <c r="F409" s="117"/>
      <c r="G409" s="117"/>
      <c r="H409" s="117"/>
      <c r="I409" s="117"/>
      <c r="J409" s="117"/>
      <c r="K409" s="117"/>
      <c r="L409" s="117"/>
    </row>
    <row r="410" spans="2:12">
      <c r="B410" s="116"/>
      <c r="C410" s="116"/>
      <c r="D410" s="117"/>
      <c r="E410" s="117"/>
      <c r="F410" s="117"/>
      <c r="G410" s="117"/>
      <c r="H410" s="117"/>
      <c r="I410" s="117"/>
      <c r="J410" s="117"/>
      <c r="K410" s="117"/>
      <c r="L410" s="117"/>
    </row>
    <row r="411" spans="2:12">
      <c r="B411" s="116"/>
      <c r="C411" s="116"/>
      <c r="D411" s="117"/>
      <c r="E411" s="117"/>
      <c r="F411" s="117"/>
      <c r="G411" s="117"/>
      <c r="H411" s="117"/>
      <c r="I411" s="117"/>
      <c r="J411" s="117"/>
      <c r="K411" s="117"/>
      <c r="L411" s="117"/>
    </row>
    <row r="412" spans="2:12">
      <c r="B412" s="116"/>
      <c r="C412" s="116"/>
      <c r="D412" s="117"/>
      <c r="E412" s="117"/>
      <c r="F412" s="117"/>
      <c r="G412" s="117"/>
      <c r="H412" s="117"/>
      <c r="I412" s="117"/>
      <c r="J412" s="117"/>
      <c r="K412" s="117"/>
      <c r="L412" s="117"/>
    </row>
    <row r="413" spans="2:12">
      <c r="B413" s="116"/>
      <c r="C413" s="116"/>
      <c r="D413" s="117"/>
      <c r="E413" s="117"/>
      <c r="F413" s="117"/>
      <c r="G413" s="117"/>
      <c r="H413" s="117"/>
      <c r="I413" s="117"/>
      <c r="J413" s="117"/>
      <c r="K413" s="117"/>
      <c r="L413" s="117"/>
    </row>
    <row r="414" spans="2:12">
      <c r="B414" s="116"/>
      <c r="C414" s="116"/>
      <c r="D414" s="117"/>
      <c r="E414" s="117"/>
      <c r="F414" s="117"/>
      <c r="G414" s="117"/>
      <c r="H414" s="117"/>
      <c r="I414" s="117"/>
      <c r="J414" s="117"/>
      <c r="K414" s="117"/>
      <c r="L414" s="117"/>
    </row>
    <row r="415" spans="2:12">
      <c r="B415" s="116"/>
      <c r="C415" s="116"/>
      <c r="D415" s="117"/>
      <c r="E415" s="117"/>
      <c r="F415" s="117"/>
      <c r="G415" s="117"/>
      <c r="H415" s="117"/>
      <c r="I415" s="117"/>
      <c r="J415" s="117"/>
      <c r="K415" s="117"/>
      <c r="L415" s="117"/>
    </row>
    <row r="416" spans="2:12">
      <c r="B416" s="116"/>
      <c r="C416" s="116"/>
      <c r="D416" s="117"/>
      <c r="E416" s="117"/>
      <c r="F416" s="117"/>
      <c r="G416" s="117"/>
      <c r="H416" s="117"/>
      <c r="I416" s="117"/>
      <c r="J416" s="117"/>
      <c r="K416" s="117"/>
      <c r="L416" s="117"/>
    </row>
    <row r="417" spans="2:12">
      <c r="B417" s="116"/>
      <c r="C417" s="116"/>
      <c r="D417" s="117"/>
      <c r="E417" s="117"/>
      <c r="F417" s="117"/>
      <c r="G417" s="117"/>
      <c r="H417" s="117"/>
      <c r="I417" s="117"/>
      <c r="J417" s="117"/>
      <c r="K417" s="117"/>
      <c r="L417" s="117"/>
    </row>
    <row r="418" spans="2:12">
      <c r="B418" s="116"/>
      <c r="C418" s="116"/>
      <c r="D418" s="117"/>
      <c r="E418" s="117"/>
      <c r="F418" s="117"/>
      <c r="G418" s="117"/>
      <c r="H418" s="117"/>
      <c r="I418" s="117"/>
      <c r="J418" s="117"/>
      <c r="K418" s="117"/>
      <c r="L418" s="117"/>
    </row>
    <row r="419" spans="2:12">
      <c r="B419" s="116"/>
      <c r="C419" s="116"/>
      <c r="D419" s="117"/>
      <c r="E419" s="117"/>
      <c r="F419" s="117"/>
      <c r="G419" s="117"/>
      <c r="H419" s="117"/>
      <c r="I419" s="117"/>
      <c r="J419" s="117"/>
      <c r="K419" s="117"/>
      <c r="L419" s="117"/>
    </row>
    <row r="420" spans="2:12">
      <c r="B420" s="116"/>
      <c r="C420" s="116"/>
      <c r="D420" s="117"/>
      <c r="E420" s="117"/>
      <c r="F420" s="117"/>
      <c r="G420" s="117"/>
      <c r="H420" s="117"/>
      <c r="I420" s="117"/>
      <c r="J420" s="117"/>
      <c r="K420" s="117"/>
      <c r="L420" s="117"/>
    </row>
    <row r="421" spans="2:12">
      <c r="B421" s="116"/>
      <c r="C421" s="116"/>
      <c r="D421" s="117"/>
      <c r="E421" s="117"/>
      <c r="F421" s="117"/>
      <c r="G421" s="117"/>
      <c r="H421" s="117"/>
      <c r="I421" s="117"/>
      <c r="J421" s="117"/>
      <c r="K421" s="117"/>
      <c r="L421" s="117"/>
    </row>
    <row r="422" spans="2:12">
      <c r="B422" s="116"/>
      <c r="C422" s="116"/>
      <c r="D422" s="117"/>
      <c r="E422" s="117"/>
      <c r="F422" s="117"/>
      <c r="G422" s="117"/>
      <c r="H422" s="117"/>
      <c r="I422" s="117"/>
      <c r="J422" s="117"/>
      <c r="K422" s="117"/>
      <c r="L422" s="117"/>
    </row>
    <row r="423" spans="2:12">
      <c r="B423" s="116"/>
      <c r="C423" s="116"/>
      <c r="D423" s="117"/>
      <c r="E423" s="117"/>
      <c r="F423" s="117"/>
      <c r="G423" s="117"/>
      <c r="H423" s="117"/>
      <c r="I423" s="117"/>
      <c r="J423" s="117"/>
      <c r="K423" s="117"/>
      <c r="L423" s="117"/>
    </row>
    <row r="424" spans="2:12">
      <c r="B424" s="116"/>
      <c r="C424" s="116"/>
      <c r="D424" s="117"/>
      <c r="E424" s="117"/>
      <c r="F424" s="117"/>
      <c r="G424" s="117"/>
      <c r="H424" s="117"/>
      <c r="I424" s="117"/>
      <c r="J424" s="117"/>
      <c r="K424" s="117"/>
      <c r="L424" s="117"/>
    </row>
    <row r="425" spans="2:12">
      <c r="B425" s="116"/>
      <c r="C425" s="116"/>
      <c r="D425" s="117"/>
      <c r="E425" s="117"/>
      <c r="F425" s="117"/>
      <c r="G425" s="117"/>
      <c r="H425" s="117"/>
      <c r="I425" s="117"/>
      <c r="J425" s="117"/>
      <c r="K425" s="117"/>
      <c r="L425" s="117"/>
    </row>
    <row r="426" spans="2:12">
      <c r="B426" s="116"/>
      <c r="C426" s="116"/>
      <c r="D426" s="117"/>
      <c r="E426" s="117"/>
      <c r="F426" s="117"/>
      <c r="G426" s="117"/>
      <c r="H426" s="117"/>
      <c r="I426" s="117"/>
      <c r="J426" s="117"/>
      <c r="K426" s="117"/>
      <c r="L426" s="117"/>
    </row>
    <row r="427" spans="2:12">
      <c r="B427" s="116"/>
      <c r="C427" s="116"/>
      <c r="D427" s="117"/>
      <c r="E427" s="117"/>
      <c r="F427" s="117"/>
      <c r="G427" s="117"/>
      <c r="H427" s="117"/>
      <c r="I427" s="117"/>
      <c r="J427" s="117"/>
      <c r="K427" s="117"/>
      <c r="L427" s="117"/>
    </row>
    <row r="428" spans="2:12">
      <c r="B428" s="116"/>
      <c r="C428" s="116"/>
      <c r="D428" s="117"/>
      <c r="E428" s="117"/>
      <c r="F428" s="117"/>
      <c r="G428" s="117"/>
      <c r="H428" s="117"/>
      <c r="I428" s="117"/>
      <c r="J428" s="117"/>
      <c r="K428" s="117"/>
      <c r="L428" s="117"/>
    </row>
    <row r="429" spans="2:12">
      <c r="B429" s="116"/>
      <c r="C429" s="116"/>
      <c r="D429" s="117"/>
      <c r="E429" s="117"/>
      <c r="F429" s="117"/>
      <c r="G429" s="117"/>
      <c r="H429" s="117"/>
      <c r="I429" s="117"/>
      <c r="J429" s="117"/>
      <c r="K429" s="117"/>
      <c r="L429" s="117"/>
    </row>
    <row r="430" spans="2:12">
      <c r="B430" s="116"/>
      <c r="C430" s="116"/>
      <c r="D430" s="117"/>
      <c r="E430" s="117"/>
      <c r="F430" s="117"/>
      <c r="G430" s="117"/>
      <c r="H430" s="117"/>
      <c r="I430" s="117"/>
      <c r="J430" s="117"/>
      <c r="K430" s="117"/>
      <c r="L430" s="117"/>
    </row>
    <row r="431" spans="2:12">
      <c r="B431" s="116"/>
      <c r="C431" s="116"/>
      <c r="D431" s="117"/>
      <c r="E431" s="117"/>
      <c r="F431" s="117"/>
      <c r="G431" s="117"/>
      <c r="H431" s="117"/>
      <c r="I431" s="117"/>
      <c r="J431" s="117"/>
      <c r="K431" s="117"/>
      <c r="L431" s="117"/>
    </row>
    <row r="432" spans="2:12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A1:A1048576 B1:B19 C5:C1048576 B21:B23 B25:B1048576 D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Props1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AC070A1-B1B4-443C-95AE-F1F3DD5ABB3F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a46656d4-8850-49b3-aebd-68bd05f7f43d"/>
    <ds:schemaRef ds:uri="http://schemas.microsoft.com/sharepoint/v3"/>
    <ds:schemaRef ds:uri="http://purl.org/dc/terms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29</vt:i4>
      </vt:variant>
    </vt:vector>
  </HeadingPairs>
  <TitlesOfParts>
    <vt:vector size="59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Company>OZAR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אולה קלוקוב</cp:lastModifiedBy>
  <cp:lastPrinted>2017-05-01T10:11:51Z</cp:lastPrinted>
  <dcterms:created xsi:type="dcterms:W3CDTF">2005-07-19T07:39:38Z</dcterms:created>
  <dcterms:modified xsi:type="dcterms:W3CDTF">2023-12-03T09:50:29Z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